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0" windowWidth="19440" windowHeight="11820" firstSheet="16" activeTab="24"/>
  </bookViews>
  <sheets>
    <sheet name="Лист3 (2)" sheetId="27" r:id="rId1"/>
    <sheet name="январь 2020" sheetId="1" r:id="rId2"/>
    <sheet name="ФЕВРАЛЬ 2020" sheetId="3" state="hidden" r:id="rId3"/>
    <sheet name="Лист2" sheetId="4" state="hidden" r:id="rId4"/>
    <sheet name="февраль 20" sheetId="6" r:id="rId5"/>
    <sheet name="март 2020" sheetId="7" r:id="rId6"/>
    <sheet name="апрель 2020" sheetId="8" r:id="rId7"/>
    <sheet name="май2020" sheetId="9" r:id="rId8"/>
    <sheet name="июнь 2020" sheetId="10" r:id="rId9"/>
    <sheet name="июль 2020" sheetId="11" r:id="rId10"/>
    <sheet name="август 2020" sheetId="12" r:id="rId11"/>
    <sheet name="сентябрь 2020" sheetId="14" state="hidden" r:id="rId12"/>
    <sheet name="октябрь 2020" sheetId="15" state="hidden" r:id="rId13"/>
    <sheet name="октябр 2020" sheetId="16" state="hidden" r:id="rId14"/>
    <sheet name="декабрь 2020" sheetId="17" state="hidden" r:id="rId15"/>
    <sheet name="Лист1" sheetId="18" state="hidden" r:id="rId16"/>
    <sheet name="сентябрь" sheetId="22" r:id="rId17"/>
    <sheet name="октябрь" sheetId="23" r:id="rId18"/>
    <sheet name="ноябрь" sheetId="24" r:id="rId19"/>
    <sheet name="декабрь" sheetId="25" r:id="rId20"/>
    <sheet name="Лист1 (2)" sheetId="19" state="hidden" r:id="rId21"/>
    <sheet name="Лист1 (3)" sheetId="20" state="hidden" r:id="rId22"/>
    <sheet name="январь 2021" sheetId="32" r:id="rId23"/>
    <sheet name="февраль 2021" sheetId="34" r:id="rId24"/>
    <sheet name="март 2021" sheetId="35" r:id="rId25"/>
  </sheets>
  <externalReferences>
    <externalReference r:id="rId26"/>
    <externalReference r:id="rId27"/>
  </externalReferences>
  <definedNames>
    <definedName name="ВремяМРТ" localSheetId="6">'апрель 2020'!$B$78:$B$87</definedName>
    <definedName name="ВремяМРТ" localSheetId="8">'июнь 2020'!$B$78:$B$87</definedName>
    <definedName name="ВремяМРТ" localSheetId="7">май2020!$B$78:$B$87</definedName>
    <definedName name="ВремяМРТ" localSheetId="5">'март 2020'!$B$78:$B$87</definedName>
    <definedName name="ВремяМРТ" localSheetId="4">'февраль 20'!$B$78:$B$87</definedName>
    <definedName name="ВремяМРТ" localSheetId="2">'ФЕВРАЛЬ 2020'!$B$75:$B$84</definedName>
    <definedName name="ВремяМРТ" localSheetId="1">'январь 2020'!$B$78:$B$91</definedName>
    <definedName name="ВремяМРТ">'[1]ноябрь 2019'!$B$73:$B$82</definedName>
    <definedName name="ГРАФИК">'[2]декабрь 2019'!$B$98:$B$106</definedName>
    <definedName name="ДЕК19">'[2]декабрь 2019'!$B$94:$B$96</definedName>
    <definedName name="ДЕКАБРЬ2019">'[2]декабрь 2019'!$B$108:$B$109</definedName>
    <definedName name="КиУвремя" localSheetId="6">'апрель 2020'!$B$99:$B$107</definedName>
    <definedName name="КиУвремя" localSheetId="8">'июнь 2020'!$B$99:$B$107</definedName>
    <definedName name="КиУвремя" localSheetId="7">май2020!$B$99:$B$107</definedName>
    <definedName name="КиУвремя" localSheetId="5">'март 2020'!$B$99:$B$107</definedName>
    <definedName name="КиУвремя" localSheetId="4">'февраль 20'!$B$99:$B$107</definedName>
    <definedName name="КиУвремя" localSheetId="2">'ФЕВРАЛЬ 2020'!$B$96:$B$104</definedName>
    <definedName name="КиУвремя" localSheetId="1">'январь 2020'!$B$103:$B$111</definedName>
    <definedName name="КиУвремя">'[1]ноябрь 2019'!$B$93:$B$101</definedName>
    <definedName name="КУВТ" localSheetId="6">'апрель 2020'!$B$98:$B$106</definedName>
    <definedName name="КУВТ" localSheetId="8">'июнь 2020'!$B$98:$B$106</definedName>
    <definedName name="КУВТ" localSheetId="7">май2020!$B$98:$B$106</definedName>
    <definedName name="КУВТ" localSheetId="5">'март 2020'!$B$98:$B$106</definedName>
    <definedName name="КУВТ" localSheetId="4">'февраль 20'!$B$98:$B$106</definedName>
    <definedName name="КУВТ" localSheetId="2">'ФЕВРАЛЬ 2020'!$B$95:$B$103</definedName>
    <definedName name="КУВТ">'январь 2020'!$B$102:$B$110</definedName>
    <definedName name="КЦ" localSheetId="6">'апрель 2020'!$B$88:$B$91</definedName>
    <definedName name="КЦ" localSheetId="8">'июнь 2020'!$B$88:$B$91</definedName>
    <definedName name="КЦ" localSheetId="7">май2020!$B$88:$B$91</definedName>
    <definedName name="КЦ" localSheetId="5">'март 2020'!$B$88:$B$91</definedName>
    <definedName name="КЦ" localSheetId="4">'февраль 20'!$B$88:$B$91</definedName>
    <definedName name="КЦ" localSheetId="2">'ФЕВРАЛЬ 2020'!$B$85:$B$88</definedName>
    <definedName name="КЦ">'январь 2020'!$B$92:$B$95</definedName>
    <definedName name="КЦвремя" localSheetId="6">'апрель 2020'!$B$89:$B$92</definedName>
    <definedName name="КЦвремя" localSheetId="8">'июнь 2020'!$B$89:$B$92</definedName>
    <definedName name="КЦвремя" localSheetId="7">май2020!$B$89:$B$92</definedName>
    <definedName name="КЦвремя" localSheetId="5">'март 2020'!$B$89:$B$92</definedName>
    <definedName name="КЦвремя" localSheetId="4">'февраль 20'!$B$89:$B$92</definedName>
    <definedName name="КЦвремя" localSheetId="2">'ФЕВРАЛЬ 2020'!$B$86:$B$89</definedName>
    <definedName name="КЦвремя" localSheetId="1">'январь 2020'!$B$93:$B$96</definedName>
    <definedName name="КЦвремя">'[1]ноябрь 2019'!$B$84:$B$87</definedName>
    <definedName name="кцВРЕМЯ1">'июнь 2020'!$B$89:$B$92</definedName>
    <definedName name="МРТ" localSheetId="6">'апрель 2020'!$B$77:$B$86</definedName>
    <definedName name="МРТ" localSheetId="8">'июнь 2020'!$B$77:$B$86</definedName>
    <definedName name="МРТ" localSheetId="7">май2020!$B$77:$B$86</definedName>
    <definedName name="МРТ" localSheetId="5">'март 2020'!$B$77:$B$86</definedName>
    <definedName name="МРТ" localSheetId="4">'февраль 20'!$B$77:$B$86</definedName>
    <definedName name="МРТ" localSheetId="2">'ФЕВРАЛЬ 2020'!$B$74:$B$83</definedName>
    <definedName name="МРТ">'январь 2020'!$B$77:$B$90</definedName>
    <definedName name="МРТ20">'июль 2020'!$B$77:$B$88</definedName>
    <definedName name="Наркозы" localSheetId="6">'апрель 2020'!$B$108:$B$109</definedName>
    <definedName name="Наркозы" localSheetId="8">'июнь 2020'!$B$108:$B$109</definedName>
    <definedName name="Наркозы" localSheetId="7">май2020!$B$108:$B$109</definedName>
    <definedName name="Наркозы" localSheetId="5">'март 2020'!$B$108:$B$109</definedName>
    <definedName name="Наркозы" localSheetId="4">'февраль 20'!$B$108:$B$109</definedName>
    <definedName name="Наркозы" localSheetId="2">'ФЕВРАЛЬ 2020'!$B$105:$B$106</definedName>
    <definedName name="Наркозы">'январь 2020'!$B$112:$B$113</definedName>
    <definedName name="Наркозывремя" localSheetId="6">'апрель 2020'!$B$109:$B$110</definedName>
    <definedName name="Наркозывремя" localSheetId="8">'июнь 2020'!$B$109:$B$110</definedName>
    <definedName name="Наркозывремя" localSheetId="7">май2020!$B$109:$B$110</definedName>
    <definedName name="Наркозывремя" localSheetId="5">'март 2020'!$B$109:$B$110</definedName>
    <definedName name="Наркозывремя" localSheetId="4">'февраль 20'!$B$109:$B$110</definedName>
    <definedName name="Наркозывремя" localSheetId="2">'ФЕВРАЛЬ 2020'!$B$106:$B$107</definedName>
    <definedName name="Наркозывремя" localSheetId="1">'январь 2020'!$B$113:$B$114</definedName>
    <definedName name="Наркозывремя">'[1]ноябрь 2019'!$B$103:$B$104</definedName>
    <definedName name="У2">май2020!$B$77:$B$86</definedName>
    <definedName name="УЗИ" localSheetId="6">'апрель 2020'!$B$93:$B$96</definedName>
    <definedName name="УЗИ" localSheetId="8">'июнь 2020'!$B$93:$B$96</definedName>
    <definedName name="УЗИ" localSheetId="7">май2020!$B$93:$B$96</definedName>
    <definedName name="УЗИ" localSheetId="5">'март 2020'!$B$93:$B$96</definedName>
    <definedName name="УЗИ" localSheetId="4">'февраль 20'!$B$93:$B$96</definedName>
    <definedName name="УЗИ" localSheetId="2">'ФЕВРАЛЬ 2020'!$B$90:$B$93</definedName>
    <definedName name="УЗИ">'январь 2020'!$B$97:$B$100</definedName>
    <definedName name="УЗИвремя" localSheetId="6">'апрель 2020'!$B$95:$B$97</definedName>
    <definedName name="УЗИвремя" localSheetId="8">'июнь 2020'!$B$95:$B$97</definedName>
    <definedName name="УЗИвремя" localSheetId="7">май2020!$B$95:$B$97</definedName>
    <definedName name="УЗИвремя" localSheetId="5">'март 2020'!$B$95:$B$97</definedName>
    <definedName name="УЗИвремя" localSheetId="4">'февраль 20'!$B$95:$B$97</definedName>
    <definedName name="УЗИвремя" localSheetId="2">'ФЕВРАЛЬ 2020'!$B$92:$B$94</definedName>
    <definedName name="УЗИвремя" localSheetId="1">'январь 2020'!$B$99:$B$101</definedName>
    <definedName name="УЗИвремя">'[1]ноябрь 2019'!$B$89:$B$91</definedName>
  </definedNames>
  <calcPr calcId="145621"/>
</workbook>
</file>

<file path=xl/calcChain.xml><?xml version="1.0" encoding="utf-8"?>
<calcChain xmlns="http://schemas.openxmlformats.org/spreadsheetml/2006/main">
  <c r="AH68" i="35" l="1"/>
  <c r="AG68" i="35"/>
  <c r="AH67" i="35"/>
  <c r="AG67" i="35"/>
  <c r="AH65" i="35"/>
  <c r="AH63" i="35" s="1"/>
  <c r="AG65" i="35"/>
  <c r="AH64" i="35"/>
  <c r="AG64" i="35"/>
  <c r="AH62" i="35"/>
  <c r="AG62" i="35"/>
  <c r="AH61" i="35"/>
  <c r="AG61" i="35"/>
  <c r="AH60" i="35"/>
  <c r="AG60" i="35"/>
  <c r="AH59" i="35"/>
  <c r="AG59" i="35"/>
  <c r="AH58" i="35"/>
  <c r="AG58" i="35"/>
  <c r="AH57" i="35"/>
  <c r="AG57" i="35"/>
  <c r="AH56" i="35"/>
  <c r="AG56" i="35"/>
  <c r="AH54" i="35"/>
  <c r="AG54" i="35"/>
  <c r="AH53" i="35"/>
  <c r="AG53" i="35"/>
  <c r="AH51" i="35"/>
  <c r="AG51" i="35"/>
  <c r="AH50" i="35"/>
  <c r="AG50" i="35"/>
  <c r="AH49" i="35"/>
  <c r="AG49" i="35"/>
  <c r="AH48" i="35"/>
  <c r="AG48" i="35"/>
  <c r="AH47" i="35"/>
  <c r="AG47" i="35"/>
  <c r="AH46" i="35"/>
  <c r="AG46" i="35"/>
  <c r="AH45" i="35"/>
  <c r="AG45" i="35"/>
  <c r="AH44" i="35"/>
  <c r="AG44" i="35"/>
  <c r="AH43" i="35"/>
  <c r="AG43" i="35"/>
  <c r="AH42" i="35"/>
  <c r="AG42" i="35"/>
  <c r="AH41" i="35"/>
  <c r="AG41" i="35"/>
  <c r="AH39" i="35"/>
  <c r="AG39" i="35"/>
  <c r="AH38" i="35"/>
  <c r="AG38" i="35"/>
  <c r="AH37" i="35"/>
  <c r="AG37" i="35"/>
  <c r="AH35" i="35"/>
  <c r="AG35" i="35"/>
  <c r="AH34" i="35"/>
  <c r="AG34" i="35"/>
  <c r="AH33" i="35"/>
  <c r="AG33" i="35"/>
  <c r="AH32" i="35"/>
  <c r="AG32" i="35"/>
  <c r="AH31" i="35"/>
  <c r="AG31" i="35"/>
  <c r="AH30" i="35"/>
  <c r="AG30" i="35"/>
  <c r="AH29" i="35"/>
  <c r="AG29" i="35"/>
  <c r="AH28" i="35"/>
  <c r="AG28" i="35"/>
  <c r="AH27" i="35"/>
  <c r="AH26" i="35"/>
  <c r="AG26" i="35"/>
  <c r="AH25" i="35"/>
  <c r="AG25" i="35"/>
  <c r="AH24" i="35"/>
  <c r="AG24" i="35"/>
  <c r="AH23" i="35"/>
  <c r="AG23" i="35"/>
  <c r="AH22" i="35"/>
  <c r="AG22" i="35"/>
  <c r="AH21" i="35"/>
  <c r="AG21" i="35"/>
  <c r="AH20" i="35"/>
  <c r="AG20" i="35"/>
  <c r="AH19" i="35"/>
  <c r="AG19" i="35"/>
  <c r="AH17" i="35"/>
  <c r="AG17" i="35"/>
  <c r="AH16" i="35"/>
  <c r="AG16" i="35"/>
  <c r="AH15" i="35"/>
  <c r="AG15" i="35"/>
  <c r="AH14" i="35"/>
  <c r="AG14" i="35"/>
  <c r="AH13" i="35"/>
  <c r="AG13" i="35"/>
  <c r="AH12" i="35"/>
  <c r="AG12" i="35"/>
  <c r="AH11" i="35"/>
  <c r="AG11" i="35"/>
  <c r="AH9" i="35"/>
  <c r="AG9" i="35"/>
  <c r="AH8" i="35"/>
  <c r="AH7" i="35"/>
  <c r="AG7" i="35"/>
  <c r="AH6" i="35"/>
  <c r="AG6" i="35"/>
  <c r="AH5" i="35"/>
  <c r="AG5" i="35"/>
  <c r="AH4" i="35"/>
  <c r="AG4" i="35"/>
  <c r="AH3" i="35"/>
  <c r="AG3" i="35"/>
  <c r="AG36" i="35" l="1"/>
  <c r="AG66" i="35"/>
  <c r="AG10" i="35"/>
  <c r="AH18" i="35"/>
  <c r="AG52" i="35"/>
  <c r="AG55" i="35"/>
  <c r="AH52" i="35"/>
  <c r="AH55" i="35"/>
  <c r="AH66" i="35"/>
  <c r="AH10" i="35"/>
  <c r="AH36" i="35"/>
  <c r="AG40" i="35"/>
  <c r="AG18" i="35"/>
  <c r="AG63" i="35"/>
  <c r="AG27" i="35"/>
  <c r="AH2" i="35"/>
  <c r="AH40" i="35"/>
  <c r="AG2" i="35"/>
  <c r="AH68" i="34"/>
  <c r="AG68" i="34"/>
  <c r="AH67" i="34"/>
  <c r="AG67" i="34"/>
  <c r="AH65" i="34"/>
  <c r="AG65" i="34"/>
  <c r="AH64" i="34"/>
  <c r="AG64" i="34"/>
  <c r="AH62" i="34"/>
  <c r="AG62" i="34"/>
  <c r="AH61" i="34"/>
  <c r="AG61" i="34"/>
  <c r="AH60" i="34"/>
  <c r="AG60" i="34"/>
  <c r="AH59" i="34"/>
  <c r="AG59" i="34"/>
  <c r="AH58" i="34"/>
  <c r="AG58" i="34"/>
  <c r="AH57" i="34"/>
  <c r="AG57" i="34"/>
  <c r="AH56" i="34"/>
  <c r="AG56" i="34"/>
  <c r="AH54" i="34"/>
  <c r="AG54" i="34"/>
  <c r="AH53" i="34"/>
  <c r="AG53" i="34"/>
  <c r="AH51" i="34"/>
  <c r="AH50" i="34"/>
  <c r="AH49" i="34"/>
  <c r="AH48" i="34"/>
  <c r="AH47" i="34"/>
  <c r="AH46" i="34"/>
  <c r="AH45" i="34"/>
  <c r="AH44" i="34"/>
  <c r="AH43" i="34"/>
  <c r="AH42" i="34"/>
  <c r="AH41" i="34"/>
  <c r="AH39" i="34"/>
  <c r="AH38" i="34"/>
  <c r="AH37" i="34"/>
  <c r="AH34" i="34"/>
  <c r="AH33" i="34"/>
  <c r="AH32" i="34"/>
  <c r="AH30" i="34"/>
  <c r="AH28" i="34"/>
  <c r="AH29" i="34"/>
  <c r="AH26" i="34"/>
  <c r="AH27" i="34"/>
  <c r="AH25" i="34"/>
  <c r="AH24" i="34"/>
  <c r="AH23" i="34"/>
  <c r="AH22" i="34"/>
  <c r="AH21" i="34"/>
  <c r="AH20" i="34"/>
  <c r="AH19" i="34"/>
  <c r="AH17" i="34"/>
  <c r="AH16" i="34"/>
  <c r="AH15" i="34"/>
  <c r="AH14" i="34"/>
  <c r="AH13" i="34"/>
  <c r="AH12" i="34"/>
  <c r="AH11" i="34"/>
  <c r="AH9" i="34"/>
  <c r="AH8" i="34"/>
  <c r="AH7" i="34"/>
  <c r="AH6" i="34"/>
  <c r="AH5" i="34"/>
  <c r="AH4" i="34"/>
  <c r="AH3" i="34"/>
  <c r="AG2" i="34"/>
  <c r="AH68" i="32"/>
  <c r="AG68" i="32"/>
  <c r="AH67" i="32"/>
  <c r="AG67" i="32"/>
  <c r="AG66" i="32" s="1"/>
  <c r="AH65" i="32"/>
  <c r="AG65" i="32"/>
  <c r="AH64" i="32"/>
  <c r="AG64" i="32"/>
  <c r="AH62" i="32"/>
  <c r="AG62" i="32"/>
  <c r="AH61" i="32"/>
  <c r="AG61" i="32"/>
  <c r="AH60" i="32"/>
  <c r="AG60" i="32"/>
  <c r="AH59" i="32"/>
  <c r="AG59" i="32"/>
  <c r="AH58" i="32"/>
  <c r="AG58" i="32"/>
  <c r="AH57" i="32"/>
  <c r="AG57" i="32"/>
  <c r="AH56" i="32"/>
  <c r="AG56" i="32"/>
  <c r="AH54" i="32"/>
  <c r="AG54" i="32"/>
  <c r="AH53" i="32"/>
  <c r="AG53" i="32"/>
  <c r="AH51" i="32"/>
  <c r="AG51" i="32"/>
  <c r="AH50" i="32"/>
  <c r="AG50" i="32"/>
  <c r="AH49" i="32"/>
  <c r="AG49" i="32"/>
  <c r="AH48" i="32"/>
  <c r="AG48" i="32"/>
  <c r="AH47" i="32"/>
  <c r="AG47" i="32"/>
  <c r="AH46" i="32"/>
  <c r="AG46" i="32"/>
  <c r="AH45" i="32"/>
  <c r="AG45" i="32"/>
  <c r="AH44" i="32"/>
  <c r="AG44" i="32"/>
  <c r="AH43" i="32"/>
  <c r="AG43" i="32"/>
  <c r="AH42" i="32"/>
  <c r="AG42" i="32"/>
  <c r="AH41" i="32"/>
  <c r="AG41" i="32"/>
  <c r="AH39" i="32"/>
  <c r="AG39" i="32"/>
  <c r="AH38" i="32"/>
  <c r="AG38" i="32"/>
  <c r="AH37" i="32"/>
  <c r="AG37" i="32"/>
  <c r="AH35" i="32"/>
  <c r="AG35" i="32"/>
  <c r="AH34" i="32"/>
  <c r="AG34" i="32"/>
  <c r="AH33" i="32"/>
  <c r="AG33" i="32"/>
  <c r="AH32" i="32"/>
  <c r="AG32" i="32"/>
  <c r="AH31" i="32"/>
  <c r="AG31" i="32"/>
  <c r="AH30" i="32"/>
  <c r="AG30" i="32"/>
  <c r="AH29" i="32"/>
  <c r="AG29" i="32"/>
  <c r="AH28" i="32"/>
  <c r="AG28" i="32"/>
  <c r="AH27" i="32"/>
  <c r="AH26" i="32"/>
  <c r="AG26" i="32"/>
  <c r="AH25" i="32"/>
  <c r="AG25" i="32"/>
  <c r="AH24" i="32"/>
  <c r="AG24" i="32"/>
  <c r="AH23" i="32"/>
  <c r="AG23" i="32"/>
  <c r="AH22" i="32"/>
  <c r="AG22" i="32"/>
  <c r="AH21" i="32"/>
  <c r="AG21" i="32"/>
  <c r="AH20" i="32"/>
  <c r="AG20" i="32"/>
  <c r="AH19" i="32"/>
  <c r="AG19" i="32"/>
  <c r="AH17" i="32"/>
  <c r="AG17" i="32"/>
  <c r="AH16" i="32"/>
  <c r="AG16" i="32"/>
  <c r="AH15" i="32"/>
  <c r="AG15" i="32"/>
  <c r="AH14" i="32"/>
  <c r="AG14" i="32"/>
  <c r="AH13" i="32"/>
  <c r="AG13" i="32"/>
  <c r="AH12" i="32"/>
  <c r="AG12" i="32"/>
  <c r="AH11" i="32"/>
  <c r="AG11" i="32"/>
  <c r="AH9" i="32"/>
  <c r="AG9" i="32"/>
  <c r="AH8" i="32"/>
  <c r="AH7" i="32"/>
  <c r="AG7" i="32"/>
  <c r="AH6" i="32"/>
  <c r="AG6" i="32"/>
  <c r="AH5" i="32"/>
  <c r="AG5" i="32"/>
  <c r="AH4" i="32"/>
  <c r="AG4" i="32"/>
  <c r="AH3" i="32"/>
  <c r="AG3" i="32"/>
  <c r="AG38" i="23"/>
  <c r="AG37" i="23"/>
  <c r="AG36" i="23"/>
  <c r="AH66" i="32" l="1"/>
  <c r="AG66" i="34"/>
  <c r="AH52" i="34"/>
  <c r="AH55" i="34"/>
  <c r="AG63" i="34"/>
  <c r="AH36" i="34"/>
  <c r="AG52" i="32"/>
  <c r="AG55" i="34"/>
  <c r="AH52" i="32"/>
  <c r="AH63" i="32"/>
  <c r="AH63" i="34"/>
  <c r="AG63" i="32"/>
  <c r="AH66" i="34"/>
  <c r="AH40" i="34"/>
  <c r="AH18" i="34"/>
  <c r="AH2" i="34"/>
  <c r="AH10" i="34"/>
  <c r="AH36" i="32"/>
  <c r="AH40" i="32"/>
  <c r="AG10" i="32"/>
  <c r="AG2" i="32"/>
  <c r="AH10" i="32"/>
  <c r="AG27" i="32"/>
  <c r="AG18" i="32"/>
  <c r="AH18" i="32"/>
  <c r="AG40" i="32"/>
  <c r="AG55" i="32"/>
  <c r="AG36" i="32"/>
  <c r="AH55" i="32"/>
  <c r="AH2" i="32"/>
  <c r="AH4" i="25"/>
  <c r="AH5" i="25"/>
  <c r="AH6" i="25"/>
  <c r="AH7" i="25"/>
  <c r="AH8" i="25"/>
  <c r="AH9" i="25"/>
  <c r="AH3" i="25"/>
  <c r="AH12" i="24"/>
  <c r="AH13" i="24"/>
  <c r="AH14" i="24"/>
  <c r="AH11" i="24"/>
  <c r="AH4" i="24"/>
  <c r="AH5" i="24"/>
  <c r="AH6" i="24"/>
  <c r="AH7" i="24"/>
  <c r="AH8" i="24"/>
  <c r="AH9" i="24"/>
  <c r="AH3" i="24"/>
  <c r="AH12" i="23"/>
  <c r="AH13" i="23"/>
  <c r="AH14" i="23"/>
  <c r="AH15" i="23"/>
  <c r="AH16" i="23"/>
  <c r="AH17" i="23"/>
  <c r="AH11" i="23"/>
  <c r="AH4" i="23"/>
  <c r="AH5" i="23"/>
  <c r="AH6" i="23"/>
  <c r="AH7" i="23"/>
  <c r="AH8" i="23"/>
  <c r="AH9" i="23"/>
  <c r="AH3" i="23"/>
  <c r="AH17" i="22"/>
  <c r="AH16" i="22"/>
  <c r="AH15" i="22"/>
  <c r="AH14" i="22"/>
  <c r="AH13" i="22"/>
  <c r="AH4" i="22"/>
  <c r="AH5" i="22"/>
  <c r="AH6" i="22"/>
  <c r="AH7" i="22"/>
  <c r="AH8" i="22"/>
  <c r="AH9" i="22"/>
  <c r="AH10" i="22"/>
  <c r="AH11" i="22"/>
  <c r="AH3" i="22"/>
  <c r="AG17" i="23" l="1"/>
  <c r="AG17" i="22"/>
  <c r="AG14" i="22"/>
  <c r="AG10" i="12" l="1"/>
  <c r="AH10" i="12"/>
  <c r="AG15" i="12" l="1"/>
  <c r="AH15" i="12"/>
  <c r="AH68" i="25" l="1"/>
  <c r="AG68" i="25"/>
  <c r="AH67" i="25"/>
  <c r="AG67" i="25"/>
  <c r="AH65" i="25"/>
  <c r="AG65" i="25"/>
  <c r="AH64" i="25"/>
  <c r="AG64" i="25"/>
  <c r="AH62" i="25"/>
  <c r="AG62" i="25"/>
  <c r="AH61" i="25"/>
  <c r="AG61" i="25"/>
  <c r="AH60" i="25"/>
  <c r="AG60" i="25"/>
  <c r="AH59" i="25"/>
  <c r="AG59" i="25"/>
  <c r="AH58" i="25"/>
  <c r="AG58" i="25"/>
  <c r="AH57" i="25"/>
  <c r="AG57" i="25"/>
  <c r="AH56" i="25"/>
  <c r="AG56" i="25"/>
  <c r="AH54" i="25"/>
  <c r="AG54" i="25"/>
  <c r="AH53" i="25"/>
  <c r="AG53" i="25"/>
  <c r="AH51" i="25"/>
  <c r="AG51" i="25"/>
  <c r="AH50" i="25"/>
  <c r="AG50" i="25"/>
  <c r="AH49" i="25"/>
  <c r="AG49" i="25"/>
  <c r="AH48" i="25"/>
  <c r="AG48" i="25"/>
  <c r="AH47" i="25"/>
  <c r="AG47" i="25"/>
  <c r="AH46" i="25"/>
  <c r="AG46" i="25"/>
  <c r="AH45" i="25"/>
  <c r="AG45" i="25"/>
  <c r="AH44" i="25"/>
  <c r="AG44" i="25"/>
  <c r="AH43" i="25"/>
  <c r="AG43" i="25"/>
  <c r="AH42" i="25"/>
  <c r="AG42" i="25"/>
  <c r="AH41" i="25"/>
  <c r="AG41" i="25"/>
  <c r="AH39" i="25"/>
  <c r="AG39" i="25"/>
  <c r="AH38" i="25"/>
  <c r="AG38" i="25"/>
  <c r="AH37" i="25"/>
  <c r="AG37" i="25"/>
  <c r="AH35" i="25"/>
  <c r="AG35" i="25"/>
  <c r="AH34" i="25"/>
  <c r="AG34" i="25"/>
  <c r="AH33" i="25"/>
  <c r="AG33" i="25"/>
  <c r="AH32" i="25"/>
  <c r="AG32" i="25"/>
  <c r="AH31" i="25"/>
  <c r="AG31" i="25"/>
  <c r="AH30" i="25"/>
  <c r="AG30" i="25"/>
  <c r="AH29" i="25"/>
  <c r="AG29" i="25"/>
  <c r="AH28" i="25"/>
  <c r="AG28" i="25"/>
  <c r="AH27" i="25"/>
  <c r="AH26" i="25"/>
  <c r="AG26" i="25"/>
  <c r="AH25" i="25"/>
  <c r="AG25" i="25"/>
  <c r="AH24" i="25"/>
  <c r="AG24" i="25"/>
  <c r="AH23" i="25"/>
  <c r="AG23" i="25"/>
  <c r="AH22" i="25"/>
  <c r="AG22" i="25"/>
  <c r="AH21" i="25"/>
  <c r="AG21" i="25"/>
  <c r="AH20" i="25"/>
  <c r="AG20" i="25"/>
  <c r="AH19" i="25"/>
  <c r="AG19" i="25"/>
  <c r="AH17" i="25"/>
  <c r="AG17" i="25"/>
  <c r="AH16" i="25"/>
  <c r="AG16" i="25"/>
  <c r="AH15" i="25"/>
  <c r="AG15" i="25"/>
  <c r="AH14" i="25"/>
  <c r="AG14" i="25"/>
  <c r="AH13" i="25"/>
  <c r="AG13" i="25"/>
  <c r="AH12" i="25"/>
  <c r="AG12" i="25"/>
  <c r="AH11" i="25"/>
  <c r="AG11" i="25"/>
  <c r="AG9" i="25"/>
  <c r="AG7" i="25"/>
  <c r="AG6" i="25"/>
  <c r="AG5" i="25"/>
  <c r="AG4" i="25"/>
  <c r="AH67" i="24"/>
  <c r="AG67" i="24"/>
  <c r="AH66" i="24"/>
  <c r="AG66" i="24"/>
  <c r="AH64" i="24"/>
  <c r="AG64" i="24"/>
  <c r="AH63" i="24"/>
  <c r="AG63" i="24"/>
  <c r="AH61" i="24"/>
  <c r="AG61" i="24"/>
  <c r="AH60" i="24"/>
  <c r="AG60" i="24"/>
  <c r="AH59" i="24"/>
  <c r="AG59" i="24"/>
  <c r="AH58" i="24"/>
  <c r="AG58" i="24"/>
  <c r="AH57" i="24"/>
  <c r="AG57" i="24"/>
  <c r="AH56" i="24"/>
  <c r="AG56" i="24"/>
  <c r="AH55" i="24"/>
  <c r="AG55" i="24"/>
  <c r="AH53" i="24"/>
  <c r="AG53" i="24"/>
  <c r="AH52" i="24"/>
  <c r="AG52" i="24"/>
  <c r="AH50" i="24"/>
  <c r="AG50" i="24"/>
  <c r="AH49" i="24"/>
  <c r="AG49" i="24"/>
  <c r="AH48" i="24"/>
  <c r="AG48" i="24"/>
  <c r="AH47" i="24"/>
  <c r="AG47" i="24"/>
  <c r="AH46" i="24"/>
  <c r="AG46" i="24"/>
  <c r="AH45" i="24"/>
  <c r="AG45" i="24"/>
  <c r="AH44" i="24"/>
  <c r="AG44" i="24"/>
  <c r="AH43" i="24"/>
  <c r="AG43" i="24"/>
  <c r="AH42" i="24"/>
  <c r="AG42" i="24"/>
  <c r="AH41" i="24"/>
  <c r="AG41" i="24"/>
  <c r="AH40" i="24"/>
  <c r="AG40" i="24"/>
  <c r="AH38" i="24"/>
  <c r="AG38" i="24"/>
  <c r="AH37" i="24"/>
  <c r="AG37" i="24"/>
  <c r="AH36" i="24"/>
  <c r="AG36" i="24"/>
  <c r="AH34" i="24"/>
  <c r="AG34" i="24"/>
  <c r="AH33" i="24"/>
  <c r="AG33" i="24"/>
  <c r="AH32" i="24"/>
  <c r="AG32" i="24"/>
  <c r="AH31" i="24"/>
  <c r="AG31" i="24"/>
  <c r="AH30" i="24"/>
  <c r="AG30" i="24"/>
  <c r="AH29" i="24"/>
  <c r="AG29" i="24"/>
  <c r="AH28" i="24"/>
  <c r="AG28" i="24"/>
  <c r="AH27" i="24"/>
  <c r="AH26" i="24"/>
  <c r="AG26" i="24"/>
  <c r="AH25" i="24"/>
  <c r="AG25" i="24"/>
  <c r="AH24" i="24"/>
  <c r="AG24" i="24"/>
  <c r="AH23" i="24"/>
  <c r="AG23" i="24"/>
  <c r="AH22" i="24"/>
  <c r="AG22" i="24"/>
  <c r="AH21" i="24"/>
  <c r="AG21" i="24"/>
  <c r="AH20" i="24"/>
  <c r="AG20" i="24"/>
  <c r="AH19" i="24"/>
  <c r="AG19" i="24"/>
  <c r="AH17" i="24"/>
  <c r="AG17" i="24"/>
  <c r="AH16" i="24"/>
  <c r="AG16" i="24"/>
  <c r="AH15" i="24"/>
  <c r="AG15" i="24"/>
  <c r="AG14" i="24"/>
  <c r="AG13" i="24"/>
  <c r="AG12" i="24"/>
  <c r="AG11" i="24"/>
  <c r="AG9" i="24"/>
  <c r="AG7" i="24"/>
  <c r="AG6" i="24"/>
  <c r="AG5" i="24"/>
  <c r="AG4" i="24"/>
  <c r="AG3" i="24"/>
  <c r="AH72" i="23"/>
  <c r="AG72" i="23"/>
  <c r="AH71" i="23"/>
  <c r="AG71" i="23"/>
  <c r="AH69" i="23"/>
  <c r="AG69" i="23"/>
  <c r="AH68" i="23"/>
  <c r="AG68" i="23"/>
  <c r="AH66" i="23"/>
  <c r="AG66" i="23"/>
  <c r="AH65" i="23"/>
  <c r="AG65" i="23"/>
  <c r="AH64" i="23"/>
  <c r="AG64" i="23"/>
  <c r="AH63" i="23"/>
  <c r="AG63" i="23"/>
  <c r="AH62" i="23"/>
  <c r="AG62" i="23"/>
  <c r="AH61" i="23"/>
  <c r="AG61" i="23"/>
  <c r="AH60" i="23"/>
  <c r="AG60" i="23"/>
  <c r="AH57" i="23"/>
  <c r="AG57" i="23"/>
  <c r="AH56" i="23"/>
  <c r="AG56" i="23"/>
  <c r="AH54" i="23"/>
  <c r="AG54" i="23"/>
  <c r="AH53" i="23"/>
  <c r="AG53" i="23"/>
  <c r="AH52" i="23"/>
  <c r="AG52" i="23"/>
  <c r="AH51" i="23"/>
  <c r="AG51" i="23"/>
  <c r="AH50" i="23"/>
  <c r="AG50" i="23"/>
  <c r="AH49" i="23"/>
  <c r="AG49" i="23"/>
  <c r="AH48" i="23"/>
  <c r="AG48" i="23"/>
  <c r="AH47" i="23"/>
  <c r="AG47" i="23"/>
  <c r="AH46" i="23"/>
  <c r="AG46" i="23"/>
  <c r="AH45" i="23"/>
  <c r="AG45" i="23"/>
  <c r="AH44" i="23"/>
  <c r="AG44" i="23"/>
  <c r="AH42" i="23"/>
  <c r="AG42" i="23"/>
  <c r="AH41" i="23"/>
  <c r="AG41" i="23"/>
  <c r="AH40" i="23"/>
  <c r="AG40" i="23"/>
  <c r="AH35" i="23"/>
  <c r="AG35" i="23"/>
  <c r="AH34" i="23"/>
  <c r="AG34" i="23"/>
  <c r="AH33" i="23"/>
  <c r="AG33" i="23"/>
  <c r="AH32" i="23"/>
  <c r="AG32" i="23"/>
  <c r="AH31" i="23"/>
  <c r="AG31" i="23"/>
  <c r="AH30" i="23"/>
  <c r="AG30" i="23"/>
  <c r="AH29" i="23"/>
  <c r="AG29" i="23"/>
  <c r="AH28" i="23"/>
  <c r="AG28" i="23"/>
  <c r="AH27" i="23"/>
  <c r="AH26" i="23"/>
  <c r="AG26" i="23"/>
  <c r="AH25" i="23"/>
  <c r="AG25" i="23"/>
  <c r="AH24" i="23"/>
  <c r="AG24" i="23"/>
  <c r="AH23" i="23"/>
  <c r="AG23" i="23"/>
  <c r="AH22" i="23"/>
  <c r="AG22" i="23"/>
  <c r="AH21" i="23"/>
  <c r="AG21" i="23"/>
  <c r="AH20" i="23"/>
  <c r="AG20" i="23"/>
  <c r="AH19" i="23"/>
  <c r="AG19" i="23"/>
  <c r="AG16" i="23"/>
  <c r="AG15" i="23"/>
  <c r="AG14" i="23"/>
  <c r="AG13" i="23"/>
  <c r="AG12" i="23"/>
  <c r="AG11" i="23"/>
  <c r="AG9" i="23"/>
  <c r="AG7" i="23"/>
  <c r="AG6" i="23"/>
  <c r="AG5" i="23"/>
  <c r="AG4" i="23"/>
  <c r="AG3" i="23"/>
  <c r="AH69" i="22"/>
  <c r="AG69" i="22"/>
  <c r="AH68" i="22"/>
  <c r="AG68" i="22"/>
  <c r="AH66" i="22"/>
  <c r="AG66" i="22"/>
  <c r="AH65" i="22"/>
  <c r="AG65" i="22"/>
  <c r="AH63" i="22"/>
  <c r="AG63" i="22"/>
  <c r="AH62" i="22"/>
  <c r="AG62" i="22"/>
  <c r="AH61" i="22"/>
  <c r="AG61" i="22"/>
  <c r="AH60" i="22"/>
  <c r="AG60" i="22"/>
  <c r="AH59" i="22"/>
  <c r="AG59" i="22"/>
  <c r="AH58" i="22"/>
  <c r="AG58" i="22"/>
  <c r="AH57" i="22"/>
  <c r="AG57" i="22"/>
  <c r="AH55" i="22"/>
  <c r="AG55" i="22"/>
  <c r="AH54" i="22"/>
  <c r="AG54" i="22"/>
  <c r="AH52" i="22"/>
  <c r="AG52" i="22"/>
  <c r="AH51" i="22"/>
  <c r="AG51" i="22"/>
  <c r="AH50" i="22"/>
  <c r="AG50" i="22"/>
  <c r="AH49" i="22"/>
  <c r="AG49" i="22"/>
  <c r="AH48" i="22"/>
  <c r="AG48" i="22"/>
  <c r="AH47" i="22"/>
  <c r="AG47" i="22"/>
  <c r="AH46" i="22"/>
  <c r="AG46" i="22"/>
  <c r="AH45" i="22"/>
  <c r="AG45" i="22"/>
  <c r="AH44" i="22"/>
  <c r="AG44" i="22"/>
  <c r="AH43" i="22"/>
  <c r="AG43" i="22"/>
  <c r="AH42" i="22"/>
  <c r="AG42" i="22"/>
  <c r="AH40" i="22"/>
  <c r="AG40" i="22"/>
  <c r="AH39" i="22"/>
  <c r="AG39" i="22"/>
  <c r="AH38" i="22"/>
  <c r="AG38" i="22"/>
  <c r="AH36" i="22"/>
  <c r="AG36" i="22"/>
  <c r="AH35" i="22"/>
  <c r="AG35" i="22"/>
  <c r="AH34" i="22"/>
  <c r="AG34" i="22"/>
  <c r="AH33" i="22"/>
  <c r="AG33" i="22"/>
  <c r="AH32" i="22"/>
  <c r="AG32" i="22"/>
  <c r="AH31" i="22"/>
  <c r="AG31" i="22"/>
  <c r="AH30" i="22"/>
  <c r="AG30" i="22"/>
  <c r="AH29" i="22"/>
  <c r="AH28" i="22"/>
  <c r="AG28" i="22"/>
  <c r="AH27" i="22"/>
  <c r="AG27" i="22"/>
  <c r="AH26" i="22"/>
  <c r="AG26" i="22"/>
  <c r="AH25" i="22"/>
  <c r="AG25" i="22"/>
  <c r="AH24" i="22"/>
  <c r="AG24" i="22"/>
  <c r="AH23" i="22"/>
  <c r="AG23" i="22"/>
  <c r="AH22" i="22"/>
  <c r="AG22" i="22"/>
  <c r="AG15" i="22"/>
  <c r="AG16" i="22"/>
  <c r="AG13" i="22"/>
  <c r="AG11" i="22"/>
  <c r="AG8" i="22"/>
  <c r="AG7" i="22"/>
  <c r="AG5" i="22"/>
  <c r="AG4" i="22"/>
  <c r="L3" i="12"/>
  <c r="T3" i="12" s="1"/>
  <c r="U3" i="12" s="1"/>
  <c r="AG18" i="25" l="1"/>
  <c r="AH66" i="25"/>
  <c r="AH65" i="24"/>
  <c r="AG55" i="25"/>
  <c r="AG18" i="24"/>
  <c r="AH10" i="23"/>
  <c r="AG70" i="23"/>
  <c r="AH40" i="25"/>
  <c r="AH39" i="24"/>
  <c r="AG43" i="23"/>
  <c r="AH35" i="24"/>
  <c r="AH51" i="24"/>
  <c r="AG55" i="23"/>
  <c r="AG59" i="23"/>
  <c r="AG39" i="24"/>
  <c r="AG65" i="24"/>
  <c r="AH10" i="25"/>
  <c r="AH55" i="25"/>
  <c r="AG18" i="23"/>
  <c r="AH70" i="23"/>
  <c r="AG10" i="24"/>
  <c r="AH63" i="25"/>
  <c r="AH53" i="22"/>
  <c r="AH56" i="22"/>
  <c r="AH55" i="23"/>
  <c r="AH10" i="24"/>
  <c r="AG35" i="24"/>
  <c r="AG51" i="24"/>
  <c r="AG52" i="25"/>
  <c r="AG63" i="25"/>
  <c r="AG66" i="25"/>
  <c r="AG12" i="22"/>
  <c r="AH37" i="22"/>
  <c r="AH18" i="24"/>
  <c r="AG10" i="23"/>
  <c r="AG27" i="25"/>
  <c r="AG40" i="25"/>
  <c r="AG67" i="22"/>
  <c r="AH18" i="23"/>
  <c r="AG39" i="23"/>
  <c r="AG67" i="23"/>
  <c r="AG62" i="24"/>
  <c r="AH64" i="22"/>
  <c r="AH67" i="22"/>
  <c r="AH39" i="23"/>
  <c r="AH62" i="24"/>
  <c r="AH52" i="25"/>
  <c r="AH18" i="25"/>
  <c r="AG36" i="25"/>
  <c r="AG10" i="25"/>
  <c r="AH36" i="25"/>
  <c r="AH2" i="24"/>
  <c r="AG2" i="24"/>
  <c r="AG27" i="24"/>
  <c r="AG56" i="22"/>
  <c r="AH21" i="22"/>
  <c r="AG37" i="22"/>
  <c r="AG53" i="22"/>
  <c r="AG64" i="22"/>
  <c r="AH2" i="23"/>
  <c r="AH43" i="23"/>
  <c r="AH59" i="23"/>
  <c r="AH67" i="23"/>
  <c r="AG2" i="23"/>
  <c r="AG27" i="23"/>
  <c r="AH54" i="24"/>
  <c r="AG54" i="24"/>
  <c r="AG3" i="25"/>
  <c r="AG2" i="25" s="1"/>
  <c r="AH2" i="25"/>
  <c r="AG21" i="22"/>
  <c r="AH41" i="22"/>
  <c r="AH12" i="22"/>
  <c r="AG29" i="22"/>
  <c r="AG41" i="22"/>
  <c r="AG3" i="22"/>
  <c r="AG2" i="22" s="1"/>
  <c r="S3" i="12"/>
  <c r="AH3" i="12" s="1"/>
  <c r="AG53" i="12"/>
  <c r="AH53" i="12"/>
  <c r="AG33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21" i="12"/>
  <c r="AH13" i="12"/>
  <c r="AH14" i="12"/>
  <c r="AH12" i="12"/>
  <c r="AH4" i="12"/>
  <c r="AH5" i="12"/>
  <c r="AH6" i="12"/>
  <c r="AH7" i="12"/>
  <c r="AH9" i="12"/>
  <c r="AH2" i="22" l="1"/>
  <c r="AH67" i="15"/>
  <c r="AG67" i="15"/>
  <c r="AH66" i="15"/>
  <c r="AG66" i="15"/>
  <c r="AH64" i="15"/>
  <c r="AG64" i="15"/>
  <c r="AH63" i="15"/>
  <c r="AG63" i="15"/>
  <c r="AH61" i="15"/>
  <c r="AG61" i="15"/>
  <c r="AH60" i="15"/>
  <c r="AG60" i="15"/>
  <c r="AH59" i="15"/>
  <c r="AG59" i="15"/>
  <c r="AH58" i="15"/>
  <c r="AG58" i="15"/>
  <c r="AH57" i="15"/>
  <c r="AG57" i="15"/>
  <c r="AH56" i="15"/>
  <c r="AG56" i="15"/>
  <c r="AH55" i="15"/>
  <c r="AG55" i="15"/>
  <c r="AH53" i="15"/>
  <c r="AG53" i="15"/>
  <c r="AH52" i="15"/>
  <c r="AG52" i="15"/>
  <c r="AH50" i="15"/>
  <c r="AG50" i="15"/>
  <c r="AH49" i="15"/>
  <c r="AG49" i="15"/>
  <c r="AH48" i="15"/>
  <c r="AG48" i="15"/>
  <c r="AH47" i="15"/>
  <c r="AG47" i="15"/>
  <c r="AH46" i="15"/>
  <c r="AG46" i="15"/>
  <c r="AH45" i="15"/>
  <c r="AG45" i="15"/>
  <c r="AH44" i="15"/>
  <c r="AG44" i="15"/>
  <c r="AH43" i="15"/>
  <c r="AG43" i="15"/>
  <c r="AH42" i="15"/>
  <c r="AG42" i="15"/>
  <c r="AH41" i="15"/>
  <c r="AG41" i="15"/>
  <c r="AH39" i="15"/>
  <c r="AG39" i="15"/>
  <c r="AH38" i="15"/>
  <c r="AG38" i="15"/>
  <c r="AH37" i="15"/>
  <c r="AG37" i="15"/>
  <c r="AH35" i="15"/>
  <c r="AG35" i="15"/>
  <c r="AH34" i="15"/>
  <c r="AG34" i="15"/>
  <c r="AH33" i="15"/>
  <c r="AG33" i="15"/>
  <c r="AH32" i="15"/>
  <c r="AG32" i="15"/>
  <c r="AH30" i="15"/>
  <c r="AG30" i="15"/>
  <c r="AH29" i="15"/>
  <c r="AG29" i="15"/>
  <c r="AH28" i="15"/>
  <c r="AG28" i="15"/>
  <c r="AH26" i="15"/>
  <c r="AG26" i="15"/>
  <c r="AH25" i="15"/>
  <c r="AG25" i="15"/>
  <c r="AH24" i="15"/>
  <c r="AG24" i="15"/>
  <c r="AH23" i="15"/>
  <c r="AG23" i="15"/>
  <c r="AH22" i="15"/>
  <c r="AG22" i="15"/>
  <c r="AH21" i="15"/>
  <c r="AG21" i="15"/>
  <c r="AH20" i="15"/>
  <c r="AG20" i="15"/>
  <c r="AH19" i="15"/>
  <c r="AG19" i="15"/>
  <c r="AH17" i="15"/>
  <c r="AG17" i="15"/>
  <c r="AH16" i="15"/>
  <c r="AG16" i="15"/>
  <c r="AH15" i="15"/>
  <c r="AG15" i="15"/>
  <c r="AH14" i="15"/>
  <c r="AG14" i="15"/>
  <c r="AH13" i="15"/>
  <c r="AG13" i="15"/>
  <c r="AH12" i="15"/>
  <c r="AG12" i="15"/>
  <c r="AH11" i="15"/>
  <c r="AG11" i="15"/>
  <c r="AH9" i="15"/>
  <c r="AG9" i="15"/>
  <c r="AH7" i="15"/>
  <c r="AG7" i="15"/>
  <c r="AH6" i="15"/>
  <c r="AG6" i="15"/>
  <c r="AH5" i="15"/>
  <c r="AG5" i="15"/>
  <c r="AH4" i="15"/>
  <c r="AG4" i="15"/>
  <c r="AH3" i="15"/>
  <c r="AG3" i="15"/>
  <c r="AG2" i="15" l="1"/>
  <c r="AG10" i="15"/>
  <c r="AG36" i="15"/>
  <c r="AG40" i="15"/>
  <c r="AG51" i="15"/>
  <c r="AG62" i="15"/>
  <c r="AH27" i="15"/>
  <c r="AH62" i="15"/>
  <c r="AG27" i="15"/>
  <c r="AH2" i="15"/>
  <c r="AH51" i="15"/>
  <c r="AH18" i="15"/>
  <c r="AG54" i="15"/>
  <c r="AG18" i="15"/>
  <c r="AH40" i="15"/>
  <c r="AH10" i="15"/>
  <c r="AH36" i="15"/>
  <c r="AG65" i="15"/>
  <c r="AH54" i="15"/>
  <c r="AH65" i="15"/>
  <c r="AH31" i="11"/>
  <c r="AH32" i="11"/>
  <c r="AH33" i="11"/>
  <c r="AH34" i="11"/>
  <c r="AH35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G30" i="11"/>
  <c r="AG29" i="11"/>
  <c r="AG28" i="11"/>
  <c r="AG22" i="11"/>
  <c r="AG21" i="11"/>
  <c r="AG19" i="11"/>
  <c r="AH12" i="11" l="1"/>
  <c r="AH13" i="11"/>
  <c r="AH14" i="11"/>
  <c r="AH11" i="11"/>
  <c r="AH4" i="11"/>
  <c r="AH5" i="11"/>
  <c r="AH6" i="11"/>
  <c r="AH7" i="11"/>
  <c r="AH8" i="11"/>
  <c r="AH9" i="11"/>
  <c r="AH3" i="11"/>
  <c r="AG7" i="11" l="1"/>
  <c r="AH70" i="12" l="1"/>
  <c r="AG70" i="12"/>
  <c r="AH69" i="12"/>
  <c r="AG69" i="12"/>
  <c r="AH67" i="12"/>
  <c r="AG67" i="12"/>
  <c r="AH66" i="12"/>
  <c r="AG66" i="12"/>
  <c r="AH64" i="12"/>
  <c r="AG64" i="12"/>
  <c r="AH63" i="12"/>
  <c r="AG63" i="12"/>
  <c r="AH62" i="12"/>
  <c r="AG62" i="12"/>
  <c r="AH61" i="12"/>
  <c r="AG61" i="12"/>
  <c r="AH60" i="12"/>
  <c r="AG60" i="12"/>
  <c r="AH59" i="12"/>
  <c r="AG59" i="12"/>
  <c r="AH58" i="12"/>
  <c r="AG58" i="12"/>
  <c r="AH56" i="12"/>
  <c r="AG56" i="12"/>
  <c r="AH55" i="12"/>
  <c r="AG55" i="12"/>
  <c r="AH52" i="12"/>
  <c r="AG52" i="12"/>
  <c r="AH51" i="12"/>
  <c r="AG51" i="12"/>
  <c r="AH50" i="12"/>
  <c r="AG50" i="12"/>
  <c r="AH49" i="12"/>
  <c r="AG49" i="12"/>
  <c r="AH48" i="12"/>
  <c r="AG48" i="12"/>
  <c r="AH47" i="12"/>
  <c r="AG47" i="12"/>
  <c r="AH46" i="12"/>
  <c r="AG46" i="12"/>
  <c r="AH45" i="12"/>
  <c r="AG45" i="12"/>
  <c r="AH44" i="12"/>
  <c r="AG44" i="12"/>
  <c r="AH43" i="12"/>
  <c r="AG43" i="12"/>
  <c r="AH41" i="12"/>
  <c r="AG41" i="12"/>
  <c r="AH40" i="12"/>
  <c r="AG40" i="12"/>
  <c r="AH39" i="12"/>
  <c r="AG39" i="12"/>
  <c r="AH37" i="12"/>
  <c r="AG37" i="12"/>
  <c r="AH36" i="12"/>
  <c r="AG36" i="12"/>
  <c r="AH35" i="12"/>
  <c r="AG35" i="12"/>
  <c r="AH34" i="12"/>
  <c r="AG34" i="12"/>
  <c r="AG32" i="12"/>
  <c r="AG31" i="12"/>
  <c r="AG30" i="12"/>
  <c r="AG28" i="12"/>
  <c r="AG27" i="12"/>
  <c r="AG26" i="12"/>
  <c r="AG25" i="12"/>
  <c r="AG24" i="12"/>
  <c r="AG23" i="12"/>
  <c r="AG22" i="12"/>
  <c r="AG21" i="12"/>
  <c r="AH18" i="12"/>
  <c r="AG18" i="12"/>
  <c r="AH17" i="12"/>
  <c r="AG17" i="12"/>
  <c r="AH16" i="12"/>
  <c r="AG16" i="12"/>
  <c r="AG14" i="12"/>
  <c r="AG13" i="12"/>
  <c r="AG12" i="12"/>
  <c r="AG7" i="12"/>
  <c r="AG6" i="12"/>
  <c r="AG5" i="12"/>
  <c r="AG4" i="12"/>
  <c r="AG3" i="12"/>
  <c r="AH67" i="11"/>
  <c r="AG67" i="11"/>
  <c r="AH66" i="11"/>
  <c r="AG66" i="11"/>
  <c r="AH64" i="11"/>
  <c r="AG64" i="11"/>
  <c r="AH63" i="11"/>
  <c r="AG63" i="11"/>
  <c r="AH61" i="11"/>
  <c r="AG61" i="11"/>
  <c r="AH60" i="11"/>
  <c r="AG60" i="11"/>
  <c r="AH59" i="11"/>
  <c r="AG59" i="11"/>
  <c r="AH58" i="11"/>
  <c r="AG58" i="11"/>
  <c r="AH57" i="11"/>
  <c r="AG57" i="11"/>
  <c r="AH56" i="11"/>
  <c r="AG56" i="11"/>
  <c r="AH55" i="11"/>
  <c r="AG55" i="11"/>
  <c r="AH53" i="11"/>
  <c r="AG53" i="11"/>
  <c r="AH52" i="11"/>
  <c r="AG52" i="11"/>
  <c r="AH50" i="11"/>
  <c r="AG50" i="11"/>
  <c r="AH49" i="11"/>
  <c r="AG49" i="11"/>
  <c r="AH48" i="11"/>
  <c r="AG48" i="11"/>
  <c r="AH47" i="11"/>
  <c r="AG47" i="11"/>
  <c r="AH46" i="11"/>
  <c r="AG46" i="11"/>
  <c r="AH45" i="11"/>
  <c r="AG45" i="11"/>
  <c r="AH44" i="11"/>
  <c r="AG44" i="11"/>
  <c r="AH43" i="11"/>
  <c r="AG43" i="11"/>
  <c r="AH42" i="11"/>
  <c r="AG42" i="11"/>
  <c r="AH41" i="11"/>
  <c r="AG41" i="11"/>
  <c r="AH39" i="11"/>
  <c r="AG39" i="11"/>
  <c r="AH38" i="11"/>
  <c r="AG38" i="11"/>
  <c r="AH37" i="11"/>
  <c r="AG37" i="11"/>
  <c r="AG35" i="11"/>
  <c r="AG34" i="11"/>
  <c r="AG33" i="11"/>
  <c r="AG32" i="11"/>
  <c r="AG26" i="11"/>
  <c r="AG25" i="11"/>
  <c r="AG24" i="11"/>
  <c r="AG23" i="11"/>
  <c r="AG20" i="11"/>
  <c r="AG9" i="11"/>
  <c r="AG16" i="11"/>
  <c r="AG15" i="11"/>
  <c r="AG14" i="11"/>
  <c r="AG13" i="11"/>
  <c r="AG12" i="11"/>
  <c r="AG11" i="11"/>
  <c r="AG6" i="11"/>
  <c r="AG5" i="11"/>
  <c r="AG4" i="11"/>
  <c r="AG3" i="11"/>
  <c r="AH57" i="12" l="1"/>
  <c r="AH54" i="12"/>
  <c r="AG54" i="12"/>
  <c r="AG51" i="11"/>
  <c r="AH68" i="12"/>
  <c r="AG68" i="12"/>
  <c r="AH2" i="12"/>
  <c r="AH65" i="11"/>
  <c r="AH51" i="11"/>
  <c r="AG65" i="11"/>
  <c r="AH38" i="12"/>
  <c r="AH65" i="12"/>
  <c r="AG36" i="11"/>
  <c r="AH62" i="11"/>
  <c r="AG2" i="12"/>
  <c r="AG38" i="12"/>
  <c r="AH36" i="11"/>
  <c r="AG62" i="11"/>
  <c r="AH42" i="12"/>
  <c r="AG2" i="11"/>
  <c r="AG11" i="12"/>
  <c r="AG57" i="12"/>
  <c r="AG10" i="11"/>
  <c r="AG20" i="12"/>
  <c r="AG29" i="12"/>
  <c r="AG42" i="12"/>
  <c r="AG65" i="12"/>
  <c r="AH20" i="12"/>
  <c r="AH11" i="12"/>
  <c r="AG18" i="11"/>
  <c r="AG54" i="11"/>
  <c r="AH54" i="11"/>
  <c r="AH40" i="11"/>
  <c r="AG40" i="11"/>
  <c r="AG27" i="11"/>
  <c r="AH10" i="11"/>
  <c r="AH2" i="11"/>
  <c r="AH67" i="10"/>
  <c r="AG67" i="10"/>
  <c r="AH66" i="10"/>
  <c r="AG66" i="10"/>
  <c r="AH64" i="10"/>
  <c r="AG64" i="10"/>
  <c r="AH63" i="10"/>
  <c r="AG63" i="10"/>
  <c r="AH61" i="10"/>
  <c r="AG61" i="10"/>
  <c r="AH60" i="10"/>
  <c r="AG60" i="10"/>
  <c r="AH59" i="10"/>
  <c r="AG59" i="10"/>
  <c r="AH58" i="10"/>
  <c r="AG58" i="10"/>
  <c r="AH57" i="10"/>
  <c r="AG57" i="10"/>
  <c r="AH56" i="10"/>
  <c r="AG56" i="10"/>
  <c r="AH55" i="10"/>
  <c r="AG55" i="10"/>
  <c r="AH53" i="10"/>
  <c r="AG53" i="10"/>
  <c r="AH52" i="10"/>
  <c r="AG52" i="10"/>
  <c r="AH50" i="10"/>
  <c r="AG50" i="10"/>
  <c r="AH49" i="10"/>
  <c r="AG49" i="10"/>
  <c r="AH48" i="10"/>
  <c r="AG48" i="10"/>
  <c r="AH47" i="10"/>
  <c r="AG47" i="10"/>
  <c r="AH46" i="10"/>
  <c r="AG46" i="10"/>
  <c r="AH45" i="10"/>
  <c r="AG45" i="10"/>
  <c r="AH44" i="10"/>
  <c r="AG44" i="10"/>
  <c r="AH43" i="10"/>
  <c r="AG43" i="10"/>
  <c r="AH42" i="10"/>
  <c r="AG42" i="10"/>
  <c r="AH41" i="10"/>
  <c r="AG41" i="10"/>
  <c r="AH39" i="10"/>
  <c r="AG39" i="10"/>
  <c r="AH38" i="10"/>
  <c r="AG38" i="10"/>
  <c r="AH37" i="10"/>
  <c r="AG37" i="10"/>
  <c r="AH35" i="10"/>
  <c r="AG35" i="10"/>
  <c r="AH34" i="10"/>
  <c r="AG34" i="10"/>
  <c r="AH33" i="10"/>
  <c r="AG33" i="10"/>
  <c r="AH32" i="10"/>
  <c r="AG32" i="10"/>
  <c r="AH30" i="10"/>
  <c r="AG30" i="10"/>
  <c r="AH29" i="10"/>
  <c r="AG29" i="10"/>
  <c r="AH28" i="10"/>
  <c r="AG28" i="10"/>
  <c r="AH26" i="10"/>
  <c r="AG26" i="10"/>
  <c r="AH25" i="10"/>
  <c r="AG25" i="10"/>
  <c r="AH24" i="10"/>
  <c r="AG24" i="10"/>
  <c r="AH23" i="10"/>
  <c r="AG23" i="10"/>
  <c r="AH22" i="10"/>
  <c r="AG22" i="10"/>
  <c r="AH21" i="10"/>
  <c r="AG21" i="10"/>
  <c r="AH20" i="10"/>
  <c r="AG20" i="10"/>
  <c r="AH19" i="10"/>
  <c r="AG19" i="10"/>
  <c r="AH17" i="10"/>
  <c r="AG17" i="10"/>
  <c r="AH16" i="10"/>
  <c r="AG16" i="10"/>
  <c r="AH15" i="10"/>
  <c r="AG15" i="10"/>
  <c r="AH14" i="10"/>
  <c r="AG14" i="10"/>
  <c r="AH13" i="10"/>
  <c r="AG13" i="10"/>
  <c r="AH12" i="10"/>
  <c r="AG12" i="10"/>
  <c r="AH11" i="10"/>
  <c r="AG11" i="10"/>
  <c r="AH9" i="10"/>
  <c r="AG9" i="10"/>
  <c r="AH8" i="10"/>
  <c r="AG8" i="10"/>
  <c r="AH7" i="10"/>
  <c r="AG7" i="10"/>
  <c r="AH6" i="10"/>
  <c r="AG6" i="10"/>
  <c r="AH5" i="10"/>
  <c r="AG5" i="10"/>
  <c r="AH4" i="10"/>
  <c r="AG4" i="10"/>
  <c r="AH3" i="10"/>
  <c r="AG3" i="10"/>
  <c r="AH67" i="9"/>
  <c r="AG67" i="9"/>
  <c r="AH66" i="9"/>
  <c r="AG66" i="9"/>
  <c r="AH64" i="9"/>
  <c r="AG64" i="9"/>
  <c r="AH63" i="9"/>
  <c r="AG63" i="9"/>
  <c r="AH61" i="9"/>
  <c r="AG61" i="9"/>
  <c r="AH60" i="9"/>
  <c r="AG60" i="9"/>
  <c r="AH59" i="9"/>
  <c r="AG59" i="9"/>
  <c r="AH58" i="9"/>
  <c r="AG58" i="9"/>
  <c r="AH57" i="9"/>
  <c r="AG57" i="9"/>
  <c r="AH56" i="9"/>
  <c r="AG56" i="9"/>
  <c r="AH55" i="9"/>
  <c r="AG55" i="9"/>
  <c r="AH53" i="9"/>
  <c r="AG53" i="9"/>
  <c r="AH52" i="9"/>
  <c r="AG52" i="9"/>
  <c r="AH50" i="9"/>
  <c r="AG50" i="9"/>
  <c r="AH49" i="9"/>
  <c r="AG49" i="9"/>
  <c r="AH48" i="9"/>
  <c r="AG48" i="9"/>
  <c r="AH47" i="9"/>
  <c r="AG47" i="9"/>
  <c r="AH46" i="9"/>
  <c r="AG46" i="9"/>
  <c r="AH45" i="9"/>
  <c r="AH44" i="9"/>
  <c r="AH43" i="9"/>
  <c r="AG43" i="9"/>
  <c r="AH42" i="9"/>
  <c r="AG42" i="9"/>
  <c r="AH41" i="9"/>
  <c r="AG41" i="9"/>
  <c r="AH39" i="9"/>
  <c r="AG39" i="9"/>
  <c r="AH38" i="9"/>
  <c r="AG38" i="9"/>
  <c r="AH37" i="9"/>
  <c r="AG37" i="9"/>
  <c r="AH35" i="9"/>
  <c r="AG35" i="9"/>
  <c r="AH34" i="9"/>
  <c r="AG34" i="9"/>
  <c r="AH33" i="9"/>
  <c r="AG33" i="9"/>
  <c r="AH32" i="9"/>
  <c r="AG32" i="9"/>
  <c r="AH30" i="9"/>
  <c r="AG30" i="9"/>
  <c r="AH29" i="9"/>
  <c r="AG29" i="9"/>
  <c r="AH28" i="9"/>
  <c r="AG28" i="9"/>
  <c r="AH26" i="9"/>
  <c r="AG26" i="9"/>
  <c r="AH25" i="9"/>
  <c r="AG25" i="9"/>
  <c r="AH24" i="9"/>
  <c r="AG24" i="9"/>
  <c r="AH23" i="9"/>
  <c r="AG23" i="9"/>
  <c r="AH22" i="9"/>
  <c r="AG22" i="9"/>
  <c r="AH21" i="9"/>
  <c r="AG21" i="9"/>
  <c r="AH20" i="9"/>
  <c r="AG20" i="9"/>
  <c r="AH19" i="9"/>
  <c r="AG19" i="9"/>
  <c r="AH17" i="9"/>
  <c r="AG17" i="9"/>
  <c r="AH16" i="9"/>
  <c r="AG16" i="9"/>
  <c r="AH14" i="9"/>
  <c r="AG14" i="9"/>
  <c r="AH13" i="9"/>
  <c r="AG13" i="9"/>
  <c r="AH12" i="9"/>
  <c r="AG12" i="9"/>
  <c r="AH11" i="9"/>
  <c r="AG11" i="9"/>
  <c r="AH9" i="9"/>
  <c r="AG9" i="9"/>
  <c r="AH7" i="9"/>
  <c r="AG7" i="9"/>
  <c r="AH6" i="9"/>
  <c r="AG6" i="9"/>
  <c r="AH5" i="9"/>
  <c r="AG5" i="9"/>
  <c r="AH4" i="9"/>
  <c r="AG4" i="9"/>
  <c r="AH3" i="9"/>
  <c r="AG3" i="9"/>
  <c r="AH67" i="8"/>
  <c r="AG67" i="8"/>
  <c r="AH66" i="8"/>
  <c r="AG66" i="8"/>
  <c r="AH64" i="8"/>
  <c r="AG64" i="8"/>
  <c r="AH63" i="8"/>
  <c r="AG63" i="8"/>
  <c r="AH61" i="8"/>
  <c r="AG61" i="8"/>
  <c r="AH60" i="8"/>
  <c r="AG60" i="8"/>
  <c r="AH59" i="8"/>
  <c r="AG59" i="8"/>
  <c r="AH58" i="8"/>
  <c r="AG58" i="8"/>
  <c r="AH57" i="8"/>
  <c r="AG57" i="8"/>
  <c r="AH56" i="8"/>
  <c r="AG56" i="8"/>
  <c r="AH55" i="8"/>
  <c r="AG55" i="8"/>
  <c r="AH53" i="8"/>
  <c r="AG53" i="8"/>
  <c r="AH52" i="8"/>
  <c r="AG52" i="8"/>
  <c r="AH50" i="8"/>
  <c r="AG50" i="8"/>
  <c r="AH49" i="8"/>
  <c r="AG49" i="8"/>
  <c r="AH48" i="8"/>
  <c r="AG48" i="8"/>
  <c r="AH47" i="8"/>
  <c r="AG47" i="8"/>
  <c r="AH46" i="8"/>
  <c r="AG46" i="8"/>
  <c r="AH45" i="8"/>
  <c r="AG45" i="8"/>
  <c r="AH44" i="8"/>
  <c r="AG44" i="8"/>
  <c r="AH43" i="8"/>
  <c r="AG43" i="8"/>
  <c r="AH42" i="8"/>
  <c r="AG42" i="8"/>
  <c r="AH41" i="8"/>
  <c r="AG41" i="8"/>
  <c r="AH39" i="8"/>
  <c r="AG39" i="8"/>
  <c r="AH38" i="8"/>
  <c r="AG38" i="8"/>
  <c r="AH37" i="8"/>
  <c r="AG37" i="8"/>
  <c r="AH35" i="8"/>
  <c r="AG35" i="8"/>
  <c r="AH34" i="8"/>
  <c r="AG34" i="8"/>
  <c r="AH33" i="8"/>
  <c r="AG33" i="8"/>
  <c r="AH32" i="8"/>
  <c r="AG32" i="8"/>
  <c r="AH30" i="8"/>
  <c r="AG30" i="8"/>
  <c r="AH29" i="8"/>
  <c r="AG29" i="8"/>
  <c r="AH28" i="8"/>
  <c r="AG28" i="8"/>
  <c r="AH26" i="8"/>
  <c r="AG26" i="8"/>
  <c r="AH25" i="8"/>
  <c r="AG25" i="8"/>
  <c r="AH24" i="8"/>
  <c r="AG24" i="8"/>
  <c r="AH23" i="8"/>
  <c r="AG23" i="8"/>
  <c r="AH22" i="8"/>
  <c r="AG22" i="8"/>
  <c r="AH21" i="8"/>
  <c r="AG21" i="8"/>
  <c r="AH20" i="8"/>
  <c r="AG20" i="8"/>
  <c r="AH19" i="8"/>
  <c r="AG19" i="8"/>
  <c r="AH17" i="8"/>
  <c r="AG17" i="8"/>
  <c r="AH16" i="8"/>
  <c r="AG16" i="8"/>
  <c r="AH15" i="8"/>
  <c r="AG15" i="8"/>
  <c r="AH14" i="8"/>
  <c r="AG14" i="8"/>
  <c r="AH13" i="8"/>
  <c r="AG13" i="8"/>
  <c r="AH12" i="8"/>
  <c r="AG12" i="8"/>
  <c r="AH11" i="8"/>
  <c r="AG11" i="8"/>
  <c r="AH9" i="8"/>
  <c r="AG9" i="8"/>
  <c r="AH8" i="8"/>
  <c r="AG8" i="8"/>
  <c r="AH7" i="8"/>
  <c r="AG7" i="8"/>
  <c r="AH6" i="8"/>
  <c r="AG6" i="8"/>
  <c r="AH5" i="8"/>
  <c r="AG5" i="8"/>
  <c r="AH4" i="8"/>
  <c r="AG4" i="8"/>
  <c r="AH3" i="8"/>
  <c r="AG3" i="8"/>
  <c r="AH67" i="7"/>
  <c r="AG67" i="7"/>
  <c r="AH66" i="7"/>
  <c r="AG66" i="7"/>
  <c r="AH64" i="7"/>
  <c r="AG64" i="7"/>
  <c r="AH63" i="7"/>
  <c r="AG63" i="7"/>
  <c r="AH61" i="7"/>
  <c r="AG61" i="7"/>
  <c r="AH60" i="7"/>
  <c r="AG60" i="7"/>
  <c r="AH59" i="7"/>
  <c r="AG59" i="7"/>
  <c r="AH58" i="7"/>
  <c r="AG58" i="7"/>
  <c r="AH57" i="7"/>
  <c r="AG57" i="7"/>
  <c r="AH56" i="7"/>
  <c r="AG56" i="7"/>
  <c r="AH55" i="7"/>
  <c r="AG55" i="7"/>
  <c r="AH53" i="7"/>
  <c r="AG53" i="7"/>
  <c r="AH52" i="7"/>
  <c r="AG52" i="7"/>
  <c r="AH50" i="7"/>
  <c r="AG50" i="7"/>
  <c r="AH49" i="7"/>
  <c r="AG49" i="7"/>
  <c r="AH48" i="7"/>
  <c r="AG48" i="7"/>
  <c r="AH47" i="7"/>
  <c r="AG47" i="7"/>
  <c r="AH46" i="7"/>
  <c r="AG46" i="7"/>
  <c r="AH45" i="7"/>
  <c r="AG45" i="7"/>
  <c r="AH44" i="7"/>
  <c r="AG44" i="7"/>
  <c r="AH43" i="7"/>
  <c r="AG43" i="7"/>
  <c r="AH42" i="7"/>
  <c r="AG42" i="7"/>
  <c r="AH41" i="7"/>
  <c r="AG41" i="7"/>
  <c r="AH39" i="7"/>
  <c r="AG39" i="7"/>
  <c r="AH38" i="7"/>
  <c r="AG38" i="7"/>
  <c r="AH37" i="7"/>
  <c r="AG37" i="7"/>
  <c r="AH35" i="7"/>
  <c r="AG35" i="7"/>
  <c r="AH34" i="7"/>
  <c r="AG34" i="7"/>
  <c r="AH33" i="7"/>
  <c r="AG33" i="7"/>
  <c r="AH32" i="7"/>
  <c r="AG32" i="7"/>
  <c r="AH30" i="7"/>
  <c r="AG30" i="7"/>
  <c r="AH29" i="7"/>
  <c r="AG29" i="7"/>
  <c r="AH28" i="7"/>
  <c r="AG28" i="7"/>
  <c r="AH26" i="7"/>
  <c r="AG26" i="7"/>
  <c r="AH25" i="7"/>
  <c r="AG25" i="7"/>
  <c r="AH24" i="7"/>
  <c r="AG24" i="7"/>
  <c r="AH23" i="7"/>
  <c r="AG23" i="7"/>
  <c r="AH22" i="7"/>
  <c r="AG22" i="7"/>
  <c r="AH21" i="7"/>
  <c r="AG21" i="7"/>
  <c r="AH20" i="7"/>
  <c r="AG20" i="7"/>
  <c r="AH19" i="7"/>
  <c r="AG19" i="7"/>
  <c r="AH17" i="7"/>
  <c r="AG17" i="7"/>
  <c r="AH16" i="7"/>
  <c r="AG16" i="7"/>
  <c r="AH15" i="7"/>
  <c r="AG15" i="7"/>
  <c r="AH14" i="7"/>
  <c r="AG14" i="7"/>
  <c r="AH13" i="7"/>
  <c r="AG13" i="7"/>
  <c r="AH12" i="7"/>
  <c r="AG12" i="7"/>
  <c r="AH11" i="7"/>
  <c r="AG11" i="7"/>
  <c r="AH9" i="7"/>
  <c r="AG9" i="7"/>
  <c r="AH8" i="7"/>
  <c r="AG8" i="7"/>
  <c r="AH7" i="7"/>
  <c r="AG7" i="7"/>
  <c r="AH6" i="7"/>
  <c r="AG6" i="7"/>
  <c r="AH5" i="7"/>
  <c r="AG5" i="7"/>
  <c r="AH4" i="7"/>
  <c r="AG4" i="7"/>
  <c r="AH3" i="7"/>
  <c r="AG3" i="7"/>
  <c r="AH36" i="9" l="1"/>
  <c r="AG18" i="9"/>
  <c r="AH36" i="8"/>
  <c r="AG51" i="10"/>
  <c r="AG36" i="8"/>
  <c r="AG54" i="8"/>
  <c r="AG62" i="8"/>
  <c r="AG2" i="9"/>
  <c r="AG65" i="10"/>
  <c r="AG18" i="10"/>
  <c r="AG36" i="10"/>
  <c r="AH54" i="10"/>
  <c r="AH62" i="10"/>
  <c r="AH54" i="8"/>
  <c r="AG51" i="9"/>
  <c r="AG62" i="9"/>
  <c r="AG65" i="9"/>
  <c r="AG2" i="10"/>
  <c r="AH36" i="10"/>
  <c r="AG27" i="8"/>
  <c r="AH10" i="8"/>
  <c r="AG54" i="7"/>
  <c r="AH65" i="10"/>
  <c r="AG27" i="7"/>
  <c r="AG36" i="7"/>
  <c r="AH54" i="7"/>
  <c r="AG10" i="10"/>
  <c r="AH27" i="10"/>
  <c r="AH40" i="10"/>
  <c r="AH65" i="8"/>
  <c r="AG36" i="9"/>
  <c r="AH54" i="9"/>
  <c r="AH2" i="10"/>
  <c r="AH62" i="8"/>
  <c r="AG10" i="9"/>
  <c r="AH18" i="9"/>
  <c r="AG54" i="10"/>
  <c r="AH40" i="8"/>
  <c r="AH2" i="9"/>
  <c r="AH65" i="9"/>
  <c r="AG62" i="10"/>
  <c r="AG62" i="7"/>
  <c r="AG10" i="8"/>
  <c r="AG40" i="8"/>
  <c r="AG51" i="8"/>
  <c r="AH27" i="9"/>
  <c r="AH40" i="9"/>
  <c r="AG54" i="9"/>
  <c r="AH62" i="9"/>
  <c r="AH10" i="10"/>
  <c r="AG27" i="10"/>
  <c r="AG40" i="10"/>
  <c r="AH51" i="10"/>
  <c r="AH18" i="8"/>
  <c r="AH10" i="9"/>
  <c r="AG27" i="9"/>
  <c r="AG40" i="9"/>
  <c r="AH51" i="9"/>
  <c r="AH18" i="10"/>
  <c r="AH2" i="8"/>
  <c r="AH51" i="8"/>
  <c r="AG2" i="8"/>
  <c r="AG18" i="8"/>
  <c r="AH27" i="8"/>
  <c r="AG65" i="8"/>
  <c r="AH36" i="7"/>
  <c r="AG40" i="7"/>
  <c r="AG10" i="7"/>
  <c r="AH27" i="7"/>
  <c r="AG65" i="7"/>
  <c r="AH2" i="7"/>
  <c r="AH10" i="7"/>
  <c r="AG2" i="7"/>
  <c r="AG18" i="7"/>
  <c r="AH51" i="7"/>
  <c r="AH62" i="7"/>
  <c r="AH65" i="7"/>
  <c r="AH18" i="7"/>
  <c r="AG51" i="7"/>
  <c r="AH40" i="7"/>
  <c r="AH67" i="6"/>
  <c r="AG67" i="6"/>
  <c r="AH66" i="6"/>
  <c r="AG66" i="6"/>
  <c r="AH64" i="6"/>
  <c r="AG64" i="6"/>
  <c r="AH63" i="6"/>
  <c r="AG63" i="6"/>
  <c r="AH61" i="6"/>
  <c r="AG61" i="6"/>
  <c r="AH60" i="6"/>
  <c r="AG60" i="6"/>
  <c r="AH59" i="6"/>
  <c r="AG59" i="6"/>
  <c r="AH58" i="6"/>
  <c r="AG58" i="6"/>
  <c r="AH57" i="6"/>
  <c r="AG57" i="6"/>
  <c r="AH56" i="6"/>
  <c r="AG56" i="6"/>
  <c r="AH55" i="6"/>
  <c r="AG55" i="6"/>
  <c r="AH53" i="6"/>
  <c r="AG53" i="6"/>
  <c r="AH52" i="6"/>
  <c r="AG52" i="6"/>
  <c r="AH50" i="6"/>
  <c r="AG50" i="6"/>
  <c r="AH49" i="6"/>
  <c r="AG49" i="6"/>
  <c r="AH48" i="6"/>
  <c r="AG48" i="6"/>
  <c r="AH47" i="6"/>
  <c r="AG47" i="6"/>
  <c r="AH46" i="6"/>
  <c r="AG46" i="6"/>
  <c r="AH45" i="6"/>
  <c r="AG45" i="6"/>
  <c r="AH44" i="6"/>
  <c r="AG44" i="6"/>
  <c r="AH43" i="6"/>
  <c r="AG43" i="6"/>
  <c r="AH42" i="6"/>
  <c r="AG42" i="6"/>
  <c r="AH41" i="6"/>
  <c r="AG41" i="6"/>
  <c r="AH39" i="6"/>
  <c r="AG39" i="6"/>
  <c r="AH38" i="6"/>
  <c r="AG38" i="6"/>
  <c r="AH37" i="6"/>
  <c r="AG37" i="6"/>
  <c r="AH35" i="6"/>
  <c r="AG35" i="6"/>
  <c r="AH34" i="6"/>
  <c r="AG34" i="6"/>
  <c r="AH33" i="6"/>
  <c r="AG33" i="6"/>
  <c r="AH32" i="6"/>
  <c r="AG32" i="6"/>
  <c r="AH30" i="6"/>
  <c r="AG30" i="6"/>
  <c r="AH29" i="6"/>
  <c r="AG29" i="6"/>
  <c r="AH28" i="6"/>
  <c r="AG28" i="6"/>
  <c r="AH26" i="6"/>
  <c r="AG26" i="6"/>
  <c r="AH25" i="6"/>
  <c r="AG25" i="6"/>
  <c r="AH24" i="6"/>
  <c r="AG24" i="6"/>
  <c r="AH23" i="6"/>
  <c r="AG23" i="6"/>
  <c r="AH22" i="6"/>
  <c r="AG22" i="6"/>
  <c r="AH21" i="6"/>
  <c r="AG21" i="6"/>
  <c r="AH20" i="6"/>
  <c r="AG20" i="6"/>
  <c r="AH19" i="6"/>
  <c r="AG19" i="6"/>
  <c r="AH17" i="6"/>
  <c r="AG17" i="6"/>
  <c r="AH16" i="6"/>
  <c r="AG16" i="6"/>
  <c r="AH15" i="6"/>
  <c r="AG15" i="6"/>
  <c r="AH14" i="6"/>
  <c r="AG14" i="6"/>
  <c r="AH13" i="6"/>
  <c r="AG13" i="6"/>
  <c r="AH12" i="6"/>
  <c r="AG12" i="6"/>
  <c r="AH11" i="6"/>
  <c r="AG11" i="6"/>
  <c r="AH9" i="6"/>
  <c r="AG9" i="6"/>
  <c r="AH8" i="6"/>
  <c r="AG8" i="6"/>
  <c r="AH7" i="6"/>
  <c r="AG7" i="6"/>
  <c r="AH6" i="6"/>
  <c r="AG6" i="6"/>
  <c r="AH5" i="6"/>
  <c r="AG5" i="6"/>
  <c r="AH4" i="6"/>
  <c r="AG4" i="6"/>
  <c r="AH3" i="6"/>
  <c r="AG3" i="6"/>
  <c r="AH67" i="1"/>
  <c r="AG67" i="1"/>
  <c r="AH66" i="1"/>
  <c r="AG66" i="1"/>
  <c r="AH64" i="1"/>
  <c r="AG64" i="1"/>
  <c r="AH63" i="1"/>
  <c r="AG63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62" i="1" l="1"/>
  <c r="AG65" i="1"/>
  <c r="AH65" i="1"/>
  <c r="AH54" i="1"/>
  <c r="AH36" i="6"/>
  <c r="AH62" i="6"/>
  <c r="AG62" i="1"/>
  <c r="AH65" i="6"/>
  <c r="AH54" i="6"/>
  <c r="AG2" i="6"/>
  <c r="AG18" i="6"/>
  <c r="AH18" i="6"/>
  <c r="AG36" i="6"/>
  <c r="AG62" i="6"/>
  <c r="AG10" i="6"/>
  <c r="AG54" i="6"/>
  <c r="AG27" i="6"/>
  <c r="AG40" i="6"/>
  <c r="AH40" i="6"/>
  <c r="AG65" i="6"/>
  <c r="AG51" i="6"/>
  <c r="AH51" i="6"/>
  <c r="AH27" i="6"/>
  <c r="AH10" i="6"/>
  <c r="AH2" i="6"/>
  <c r="AG54" i="1"/>
  <c r="AH53" i="1"/>
  <c r="AG53" i="1"/>
  <c r="AH52" i="1"/>
  <c r="AG52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39" i="1"/>
  <c r="AG39" i="1"/>
  <c r="AH38" i="1"/>
  <c r="AG38" i="1"/>
  <c r="AH37" i="1"/>
  <c r="AG37" i="1"/>
  <c r="AH35" i="1"/>
  <c r="AG35" i="1"/>
  <c r="AH34" i="1"/>
  <c r="AG34" i="1"/>
  <c r="AH33" i="1"/>
  <c r="AG33" i="1"/>
  <c r="AH32" i="1"/>
  <c r="AG32" i="1"/>
  <c r="AH30" i="1"/>
  <c r="AG30" i="1"/>
  <c r="AH29" i="1"/>
  <c r="AG29" i="1"/>
  <c r="AH28" i="1"/>
  <c r="AG28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  <c r="AH36" i="1" l="1"/>
  <c r="AH51" i="1"/>
  <c r="AG40" i="1"/>
  <c r="AH2" i="1"/>
  <c r="AH10" i="1"/>
  <c r="AG36" i="1"/>
  <c r="AH27" i="1"/>
  <c r="AH40" i="1"/>
  <c r="AG2" i="1"/>
  <c r="AG18" i="1"/>
  <c r="AH18" i="1"/>
  <c r="AG10" i="1"/>
  <c r="AG27" i="1"/>
  <c r="AG51" i="1"/>
</calcChain>
</file>

<file path=xl/sharedStrings.xml><?xml version="1.0" encoding="utf-8"?>
<sst xmlns="http://schemas.openxmlformats.org/spreadsheetml/2006/main" count="12917" uniqueCount="205">
  <si>
    <t>смены</t>
  </si>
  <si>
    <t>часы</t>
  </si>
  <si>
    <t>комментарии</t>
  </si>
  <si>
    <t>Врачи МРТ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</si>
  <si>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</si>
  <si>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</si>
  <si>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</si>
  <si>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</si>
  <si>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</si>
  <si>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</si>
  <si>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</si>
  <si>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</si>
  <si>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</si>
  <si>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</si>
  <si>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</si>
  <si>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</si>
  <si>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</si>
  <si>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</si>
  <si>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</si>
  <si>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</si>
  <si>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</si>
  <si>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</si>
  <si>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</si>
  <si>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</si>
  <si>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</si>
  <si>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</si>
  <si>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</si>
  <si>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</si>
  <si>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</si>
  <si>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</si>
  <si>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</si>
  <si>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</si>
  <si>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</si>
  <si>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Моровов С.В</t>
  </si>
  <si>
    <t>В2</t>
  </si>
  <si>
    <t>8-20</t>
  </si>
  <si>
    <t>Цветкова Т.С.</t>
  </si>
  <si>
    <t>У2</t>
  </si>
  <si>
    <t>У1</t>
  </si>
  <si>
    <t>7-19</t>
  </si>
  <si>
    <t>Коноплева Ю.Ю.</t>
  </si>
  <si>
    <t>7-16</t>
  </si>
  <si>
    <t>7-17</t>
  </si>
  <si>
    <t>Завылова К.А.</t>
  </si>
  <si>
    <t>Кокунин А.О.</t>
  </si>
  <si>
    <t>Елчиева Э.А.</t>
  </si>
  <si>
    <t>В1</t>
  </si>
  <si>
    <t>Чухутов С.А.</t>
  </si>
  <si>
    <t>Операторы МРТ</t>
  </si>
  <si>
    <t>Тюрина О.А.</t>
  </si>
  <si>
    <t>Колосова О.В.</t>
  </si>
  <si>
    <t>Кириллов С.А.</t>
  </si>
  <si>
    <t>Раздорова М.В.</t>
  </si>
  <si>
    <t>Мишина О.В.</t>
  </si>
  <si>
    <t>Эсаулова О.И.</t>
  </si>
  <si>
    <t>Гусева И.С.</t>
  </si>
  <si>
    <t>Администраторы МРТ 1</t>
  </si>
  <si>
    <t>Кожанова Т.С.</t>
  </si>
  <si>
    <t>Пирогова И.В.</t>
  </si>
  <si>
    <t>Чупракова И.Э.</t>
  </si>
  <si>
    <t>Исакова Г.В.</t>
  </si>
  <si>
    <t>Безухова Ю.А.</t>
  </si>
  <si>
    <t>Администраторы МРТ 2</t>
  </si>
  <si>
    <t>Царева О.А.</t>
  </si>
  <si>
    <t>Клемятич Н.Л.</t>
  </si>
  <si>
    <t>Слапогузова А.В.</t>
  </si>
  <si>
    <t xml:space="preserve"> </t>
  </si>
  <si>
    <t>Лутовинова Е.И.</t>
  </si>
  <si>
    <t>Деманина Е.С.</t>
  </si>
  <si>
    <t>Шехонова Л.Ф.</t>
  </si>
  <si>
    <t>Процедурный кабинет</t>
  </si>
  <si>
    <t>Колл-центр</t>
  </si>
  <si>
    <t>Call-center 8-20</t>
  </si>
  <si>
    <t>Аллахвердиева Г.С</t>
  </si>
  <si>
    <t>Д2</t>
  </si>
  <si>
    <t>Д4</t>
  </si>
  <si>
    <t>9-17</t>
  </si>
  <si>
    <t>Д3</t>
  </si>
  <si>
    <t>Данилова О. Б.</t>
  </si>
  <si>
    <t>Жалялетдинова З.Т.</t>
  </si>
  <si>
    <t>Скоблова Ю.А.</t>
  </si>
  <si>
    <t>Сушенцова С.Г.</t>
  </si>
  <si>
    <t>Шунина Е. В.</t>
  </si>
  <si>
    <t>УЗИ</t>
  </si>
  <si>
    <t>Лопатина Д.В. (УЗИ)</t>
  </si>
  <si>
    <t>Хоменко О.В. (УЗИ)</t>
  </si>
  <si>
    <t>Консультативный прием</t>
  </si>
  <si>
    <t>Кострова С.В. (Невролог)</t>
  </si>
  <si>
    <t>Линючев А.В. (Невролог)</t>
  </si>
  <si>
    <t>Осадчий А.К. (Нейрохирург)</t>
  </si>
  <si>
    <t>Тимофеева Е.А. (Нейрохирург)</t>
  </si>
  <si>
    <t>Гашников Д.А. (Вертебролог)</t>
  </si>
  <si>
    <t>Рождественская (Кардиолог)</t>
  </si>
  <si>
    <t>Михеев Д.А. (Травматолог)</t>
  </si>
  <si>
    <t>УВТ</t>
  </si>
  <si>
    <t>Линючев А.В. УВТ</t>
  </si>
  <si>
    <t>Кошуняев  УВТ</t>
  </si>
  <si>
    <t>Наркозы</t>
  </si>
  <si>
    <t>Медынская И.Е.</t>
  </si>
  <si>
    <t>Арутюнова М.Р.</t>
  </si>
  <si>
    <t>сб., вскр.</t>
  </si>
  <si>
    <t>праздничный день</t>
  </si>
  <si>
    <t>от</t>
  </si>
  <si>
    <t>отпуск</t>
  </si>
  <si>
    <t>сотрудник закрыл эти дни для выставления смен</t>
  </si>
  <si>
    <t>МРТ</t>
  </si>
  <si>
    <t>время работы с 7-15 (8 часов)(Н.В.наб)</t>
  </si>
  <si>
    <t>время работы с 7-15 (8 часов)(Аврора)</t>
  </si>
  <si>
    <t>время работы с 15-23 (8 часов)(Н.В.наб)</t>
  </si>
  <si>
    <t>время работы с 15-23 (8 часов)(Аврора)</t>
  </si>
  <si>
    <t>время работы с 7-17 (10 часов) (Н.В.наб)</t>
  </si>
  <si>
    <t>х</t>
  </si>
  <si>
    <t>время работы с 7-16 (9 часов)(Н.В.наб)</t>
  </si>
  <si>
    <t>время работы с 7-19 (12  часов)(Аврора)</t>
  </si>
  <si>
    <t>время работы с 8-20 (12  часов)(Аврора)</t>
  </si>
  <si>
    <t>время работы с 7-19 (12  часов)(Н.В.наб.)</t>
  </si>
  <si>
    <t>время работы с 8-20 (12  часов)(Н.В.наб.)</t>
  </si>
  <si>
    <t xml:space="preserve">время работы с 9-17 (8 часов) </t>
  </si>
  <si>
    <t xml:space="preserve">время работы с 8-20 (12 часов) </t>
  </si>
  <si>
    <t>время работы с 8-17 (9 часов)</t>
  </si>
  <si>
    <t>время работы с 10-22 (12 часов)</t>
  </si>
  <si>
    <t>8-12</t>
  </si>
  <si>
    <t>время работы с 8-12 (4 часа) (Н.В.наб)</t>
  </si>
  <si>
    <t>10-14</t>
  </si>
  <si>
    <t>время работы с 10-14 (4 часа) (Н.В.наб)</t>
  </si>
  <si>
    <t>9-14</t>
  </si>
  <si>
    <t xml:space="preserve">время работы с 9-14 (5 часов)(Н.В.наб) </t>
  </si>
  <si>
    <t>16-20</t>
  </si>
  <si>
    <t>время работы с 16-20 (4 часа)(Н.В.наб.)</t>
  </si>
  <si>
    <t>Консультанты и УВТ</t>
  </si>
  <si>
    <t>время работы с 10-14 (4 часа)(Н.В.наб)</t>
  </si>
  <si>
    <t>время работы с 10-14 (4 часа)(Аврора)</t>
  </si>
  <si>
    <t>9-16</t>
  </si>
  <si>
    <t>время работы с 9-16 (7 часов)(Н.В.наб.)</t>
  </si>
  <si>
    <t>12-15</t>
  </si>
  <si>
    <t>время работы с 12-15 (3 часа)(Н.В.наб)</t>
  </si>
  <si>
    <t>9-11</t>
  </si>
  <si>
    <t>время работы с 9-11 (2 часа) (Аврора)</t>
  </si>
  <si>
    <t>11-14</t>
  </si>
  <si>
    <t>время работы с 11-14 (3 часа)(Аврора)</t>
  </si>
  <si>
    <t>11-19</t>
  </si>
  <si>
    <t>время работы с 11-19 (6  часов)(Аврора)</t>
  </si>
  <si>
    <t>15-18</t>
  </si>
  <si>
    <t>время работы с 15-18 (3  часов)(Аврора)</t>
  </si>
  <si>
    <t>17-20</t>
  </si>
  <si>
    <t>время работы с 17-20 (3  часа)(Аврора)</t>
  </si>
  <si>
    <t>8-11</t>
  </si>
  <si>
    <t>время работы с 8-12 (4  часов)(Аврора)</t>
  </si>
  <si>
    <t>время работы с 15-17 (2  часа)(Аврора)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</si>
  <si>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</si>
  <si>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</si>
  <si>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</si>
  <si>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</si>
  <si>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</si>
  <si>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</si>
  <si>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</si>
  <si>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среды только у или день</t>
  </si>
  <si>
    <t>на полную ставку</t>
  </si>
  <si>
    <t>Данилова О.Б.</t>
  </si>
  <si>
    <t>воскр.</t>
  </si>
  <si>
    <t>пнд</t>
  </si>
  <si>
    <t>втор.</t>
  </si>
  <si>
    <t>четв.</t>
  </si>
  <si>
    <t>пятн.</t>
  </si>
  <si>
    <t>суб.</t>
  </si>
  <si>
    <t>Кузьмина Н.А.</t>
  </si>
  <si>
    <t>время работы с 8-20 (12  часов)(Саранск)</t>
  </si>
  <si>
    <t>8-18</t>
  </si>
  <si>
    <t>время работы с 8-18 (10  часов)(Аврора)</t>
  </si>
  <si>
    <t>время работы с 8-18 (10 часов)(Н.В.наб)</t>
  </si>
  <si>
    <t>Лутовинова Е.</t>
  </si>
  <si>
    <t>октябрь</t>
  </si>
  <si>
    <t>Редченко М.Н.</t>
  </si>
  <si>
    <t>Гусева  И.С.</t>
  </si>
  <si>
    <t>Клячева (С)</t>
  </si>
  <si>
    <t>Барашова (С)</t>
  </si>
  <si>
    <t>Жупник В.А.</t>
  </si>
  <si>
    <t>15-22</t>
  </si>
  <si>
    <t>Гусева И.С</t>
  </si>
  <si>
    <t>Операторы</t>
  </si>
  <si>
    <t>8-22</t>
  </si>
  <si>
    <t>Саранск</t>
  </si>
  <si>
    <t>13-22</t>
  </si>
  <si>
    <t>время работы с 8-18 (10 часов) (Саранск)</t>
  </si>
  <si>
    <t>время работы с 8-20 (12 часов) (Саранск)</t>
  </si>
  <si>
    <t>время работы с 8-22(14 часов) (Саранск)</t>
  </si>
  <si>
    <t>время работы с 13-22 (9 часов) (Саранск)</t>
  </si>
  <si>
    <t>время работы с 15-22 (7 часов) (Саранск)</t>
  </si>
  <si>
    <t>17.09 Цветкова У2 -Аврора + с 15-22 Саранск</t>
  </si>
  <si>
    <t xml:space="preserve"> Моровов: 7.09.- 8-22; 11.09.-15-22; 29.09.-15-22</t>
  </si>
  <si>
    <t>3.09. Чухутов: 8-15 Аврора +8-20 Саранск</t>
  </si>
  <si>
    <t>Трусова В.</t>
  </si>
  <si>
    <t>8-15</t>
  </si>
  <si>
    <t>время работы с 8-15 (7 часов) (Н.В.наб)</t>
  </si>
  <si>
    <t>время работы с 15-22 (7 часов)(Н.В.наб)</t>
  </si>
  <si>
    <t xml:space="preserve">Ольга </t>
  </si>
  <si>
    <t>Сюсюгина Ю.Д.(УЗИ)</t>
  </si>
  <si>
    <t>Суслова О.Н.</t>
  </si>
  <si>
    <t xml:space="preserve">время работы с 13-17 (5 часа)(Н.В.наб) </t>
  </si>
  <si>
    <t>Марина</t>
  </si>
  <si>
    <t>Балашова М.С.</t>
  </si>
  <si>
    <t xml:space="preserve">Администраторы МРТ </t>
  </si>
  <si>
    <t xml:space="preserve"> 8-15</t>
  </si>
  <si>
    <t>с11 до 21</t>
  </si>
  <si>
    <t>Гусева И.С.-КТ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</si>
</sst>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2F2F2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</font>
    <font>
      <sz val="11"/>
      <color rgb="FFFFFFFF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9ED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3BEF1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6" fillId="0" borderId="0"/>
  </cellStyleXfs>
  <cellXfs count="1064">
    <xf numFmtId="0" fontId="0" fillId="0" borderId="0" xfId="0"/>
    <xf numFmtId="49" fontId="44" fillId="2" borderId="1" xfId="0" applyNumberFormat="1" applyFont="1" applyFill="1" applyBorder="1" applyAlignment="1">
      <alignment horizontal="left"/>
    </xf>
    <xf numFmtId="49" fontId="45" fillId="0" borderId="2" xfId="0" applyNumberFormat="1" applyFont="1" applyFill="1" applyBorder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0" fontId="41" fillId="0" borderId="0" xfId="0" applyFont="1" applyBorder="1"/>
    <xf numFmtId="0" fontId="41" fillId="0" borderId="0" xfId="0" applyFont="1" applyBorder="1" applyAlignment="1"/>
    <xf numFmtId="49" fontId="46" fillId="3" borderId="3" xfId="0" applyNumberFormat="1" applyFont="1" applyFill="1" applyBorder="1" applyAlignment="1">
      <alignment horizontal="left"/>
    </xf>
    <xf numFmtId="49" fontId="45" fillId="0" borderId="4" xfId="0" applyNumberFormat="1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1" fillId="0" borderId="1" xfId="0" applyFont="1" applyBorder="1" applyAlignment="1">
      <alignment horizontal="left"/>
    </xf>
    <xf numFmtId="49" fontId="48" fillId="2" borderId="1" xfId="0" applyNumberFormat="1" applyFont="1" applyFill="1" applyBorder="1" applyAlignment="1">
      <alignment horizontal="left"/>
    </xf>
    <xf numFmtId="49" fontId="48" fillId="0" borderId="7" xfId="0" applyNumberFormat="1" applyFont="1" applyFill="1" applyBorder="1" applyAlignment="1">
      <alignment horizontal="center"/>
    </xf>
    <xf numFmtId="49" fontId="41" fillId="0" borderId="7" xfId="0" applyNumberFormat="1" applyFont="1" applyFill="1" applyBorder="1" applyAlignment="1"/>
    <xf numFmtId="49" fontId="45" fillId="0" borderId="7" xfId="0" applyNumberFormat="1" applyFont="1" applyFill="1" applyBorder="1" applyAlignment="1">
      <alignment horizontal="center"/>
    </xf>
    <xf numFmtId="49" fontId="42" fillId="0" borderId="7" xfId="0" applyNumberFormat="1" applyFont="1" applyFill="1" applyBorder="1"/>
    <xf numFmtId="49" fontId="41" fillId="0" borderId="7" xfId="0" applyNumberFormat="1" applyFont="1" applyFill="1" applyBorder="1"/>
    <xf numFmtId="49" fontId="45" fillId="0" borderId="1" xfId="0" applyNumberFormat="1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1" fontId="41" fillId="0" borderId="1" xfId="0" applyNumberFormat="1" applyFont="1" applyFill="1" applyBorder="1" applyAlignment="1">
      <alignment horizontal="center"/>
    </xf>
    <xf numFmtId="49" fontId="45" fillId="6" borderId="1" xfId="0" applyNumberFormat="1" applyFont="1" applyFill="1" applyBorder="1" applyAlignment="1">
      <alignment horizontal="center"/>
    </xf>
    <xf numFmtId="49" fontId="45" fillId="7" borderId="1" xfId="0" applyNumberFormat="1" applyFont="1" applyFill="1" applyBorder="1" applyAlignment="1">
      <alignment horizontal="center"/>
    </xf>
    <xf numFmtId="49" fontId="45" fillId="8" borderId="1" xfId="0" applyNumberFormat="1" applyFont="1" applyFill="1" applyBorder="1" applyAlignment="1">
      <alignment horizontal="center"/>
    </xf>
    <xf numFmtId="49" fontId="48" fillId="0" borderId="1" xfId="0" applyNumberFormat="1" applyFont="1" applyFill="1" applyBorder="1" applyAlignment="1">
      <alignment horizontal="center"/>
    </xf>
    <xf numFmtId="49" fontId="42" fillId="0" borderId="1" xfId="0" applyNumberFormat="1" applyFont="1" applyFill="1" applyBorder="1"/>
    <xf numFmtId="49" fontId="45" fillId="4" borderId="1" xfId="0" applyNumberFormat="1" applyFont="1" applyFill="1" applyBorder="1" applyAlignment="1">
      <alignment horizontal="center"/>
    </xf>
    <xf numFmtId="49" fontId="42" fillId="0" borderId="1" xfId="0" applyNumberFormat="1" applyFont="1" applyFill="1" applyBorder="1" applyAlignment="1">
      <alignment horizontal="center"/>
    </xf>
    <xf numFmtId="0" fontId="48" fillId="2" borderId="1" xfId="0" applyFont="1" applyFill="1" applyBorder="1"/>
    <xf numFmtId="49" fontId="45" fillId="9" borderId="1" xfId="0" applyNumberFormat="1" applyFont="1" applyFill="1" applyBorder="1" applyAlignment="1">
      <alignment horizontal="center"/>
    </xf>
    <xf numFmtId="0" fontId="48" fillId="2" borderId="2" xfId="0" applyFont="1" applyFill="1" applyBorder="1"/>
    <xf numFmtId="49" fontId="48" fillId="0" borderId="2" xfId="0" applyNumberFormat="1" applyFont="1" applyFill="1" applyBorder="1" applyAlignment="1">
      <alignment horizontal="center"/>
    </xf>
    <xf numFmtId="49" fontId="45" fillId="0" borderId="2" xfId="0" applyNumberFormat="1" applyFont="1" applyFill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/>
    <xf numFmtId="49" fontId="42" fillId="0" borderId="8" xfId="0" applyNumberFormat="1" applyFont="1" applyFill="1" applyBorder="1" applyAlignment="1">
      <alignment horizontal="center"/>
    </xf>
    <xf numFmtId="0" fontId="48" fillId="0" borderId="1" xfId="0" applyFont="1" applyBorder="1" applyAlignment="1">
      <alignment horizontal="left"/>
    </xf>
    <xf numFmtId="49" fontId="46" fillId="3" borderId="9" xfId="0" applyNumberFormat="1" applyFont="1" applyFill="1" applyBorder="1" applyAlignment="1">
      <alignment horizontal="left"/>
    </xf>
    <xf numFmtId="49" fontId="48" fillId="0" borderId="1" xfId="0" applyNumberFormat="1" applyFont="1" applyBorder="1" applyAlignment="1">
      <alignment horizontal="left"/>
    </xf>
    <xf numFmtId="49" fontId="41" fillId="0" borderId="1" xfId="0" applyNumberFormat="1" applyFont="1" applyFill="1" applyBorder="1" applyAlignment="1"/>
    <xf numFmtId="0" fontId="48" fillId="0" borderId="1" xfId="0" applyFont="1" applyBorder="1"/>
    <xf numFmtId="49" fontId="48" fillId="2" borderId="8" xfId="0" applyNumberFormat="1" applyFont="1" applyFill="1" applyBorder="1"/>
    <xf numFmtId="0" fontId="46" fillId="3" borderId="9" xfId="0" applyFont="1" applyFill="1" applyBorder="1"/>
    <xf numFmtId="49" fontId="48" fillId="2" borderId="1" xfId="0" applyNumberFormat="1" applyFont="1" applyFill="1" applyBorder="1"/>
    <xf numFmtId="2" fontId="41" fillId="0" borderId="0" xfId="0" applyNumberFormat="1" applyFont="1" applyBorder="1"/>
    <xf numFmtId="0" fontId="48" fillId="0" borderId="2" xfId="0" applyFont="1" applyBorder="1"/>
    <xf numFmtId="0" fontId="48" fillId="0" borderId="1" xfId="0" applyFont="1" applyBorder="1" applyAlignment="1"/>
    <xf numFmtId="0" fontId="48" fillId="0" borderId="0" xfId="0" applyFont="1" applyBorder="1"/>
    <xf numFmtId="0" fontId="41" fillId="0" borderId="0" xfId="0" applyFont="1" applyBorder="1" applyAlignment="1">
      <alignment horizontal="center"/>
    </xf>
    <xf numFmtId="1" fontId="41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48" fillId="0" borderId="2" xfId="0" applyFont="1" applyBorder="1" applyAlignment="1"/>
    <xf numFmtId="0" fontId="48" fillId="2" borderId="8" xfId="0" applyFont="1" applyFill="1" applyBorder="1"/>
    <xf numFmtId="0" fontId="46" fillId="3" borderId="10" xfId="0" applyFont="1" applyFill="1" applyBorder="1"/>
    <xf numFmtId="49" fontId="45" fillId="10" borderId="1" xfId="0" applyNumberFormat="1" applyFont="1" applyFill="1" applyBorder="1" applyAlignment="1">
      <alignment horizontal="center"/>
    </xf>
    <xf numFmtId="0" fontId="48" fillId="0" borderId="11" xfId="0" applyFont="1" applyFill="1" applyBorder="1" applyAlignment="1">
      <alignment horizontal="center"/>
    </xf>
    <xf numFmtId="49" fontId="45" fillId="0" borderId="11" xfId="0" applyNumberFormat="1" applyFont="1" applyFill="1" applyBorder="1" applyAlignment="1">
      <alignment horizontal="center"/>
    </xf>
    <xf numFmtId="0" fontId="41" fillId="0" borderId="11" xfId="0" applyFont="1" applyFill="1" applyBorder="1"/>
    <xf numFmtId="49" fontId="50" fillId="11" borderId="3" xfId="0" applyNumberFormat="1" applyFont="1" applyFill="1" applyBorder="1"/>
    <xf numFmtId="49" fontId="48" fillId="0" borderId="1" xfId="0" applyNumberFormat="1" applyFont="1" applyBorder="1"/>
    <xf numFmtId="49" fontId="45" fillId="0" borderId="7" xfId="0" applyNumberFormat="1" applyFont="1" applyFill="1" applyBorder="1" applyAlignment="1">
      <alignment horizontal="center" vertical="center"/>
    </xf>
    <xf numFmtId="49" fontId="48" fillId="0" borderId="1" xfId="0" applyNumberFormat="1" applyFont="1" applyFill="1" applyBorder="1"/>
    <xf numFmtId="49" fontId="48" fillId="0" borderId="1" xfId="0" applyNumberFormat="1" applyFont="1" applyFill="1" applyBorder="1" applyAlignment="1">
      <alignment horizontal="center" vertical="center"/>
    </xf>
    <xf numFmtId="49" fontId="48" fillId="0" borderId="8" xfId="0" applyNumberFormat="1" applyFont="1" applyFill="1" applyBorder="1" applyAlignment="1"/>
    <xf numFmtId="49" fontId="45" fillId="0" borderId="8" xfId="0" applyNumberFormat="1" applyFont="1" applyFill="1" applyBorder="1" applyAlignment="1">
      <alignment horizontal="center" vertical="center"/>
    </xf>
    <xf numFmtId="49" fontId="48" fillId="0" borderId="8" xfId="0" applyNumberFormat="1" applyFont="1" applyFill="1" applyBorder="1" applyAlignment="1">
      <alignment horizontal="center" vertical="center"/>
    </xf>
    <xf numFmtId="49" fontId="46" fillId="3" borderId="9" xfId="0" applyNumberFormat="1" applyFont="1" applyFill="1" applyBorder="1"/>
    <xf numFmtId="49" fontId="45" fillId="0" borderId="7" xfId="0" applyNumberFormat="1" applyFont="1" applyFill="1" applyBorder="1"/>
    <xf numFmtId="49" fontId="45" fillId="0" borderId="1" xfId="0" applyNumberFormat="1" applyFont="1" applyFill="1" applyBorder="1"/>
    <xf numFmtId="49" fontId="41" fillId="0" borderId="8" xfId="0" applyNumberFormat="1" applyFont="1" applyFill="1" applyBorder="1" applyAlignment="1">
      <alignment horizontal="center"/>
    </xf>
    <xf numFmtId="49" fontId="48" fillId="0" borderId="8" xfId="0" applyNumberFormat="1" applyFont="1" applyFill="1" applyBorder="1"/>
    <xf numFmtId="49" fontId="41" fillId="0" borderId="1" xfId="0" applyNumberFormat="1" applyFont="1" applyFill="1" applyBorder="1"/>
    <xf numFmtId="49" fontId="41" fillId="0" borderId="1" xfId="0" applyNumberFormat="1" applyFont="1" applyFill="1" applyBorder="1" applyAlignment="1">
      <alignment horizontal="center" vertical="center"/>
    </xf>
    <xf numFmtId="49" fontId="42" fillId="0" borderId="8" xfId="0" applyNumberFormat="1" applyFont="1" applyFill="1" applyBorder="1"/>
    <xf numFmtId="0" fontId="43" fillId="12" borderId="9" xfId="0" applyFont="1" applyFill="1" applyBorder="1"/>
    <xf numFmtId="49" fontId="42" fillId="0" borderId="7" xfId="0" applyNumberFormat="1" applyFont="1" applyFill="1" applyBorder="1" applyAlignment="1">
      <alignment horizontal="center"/>
    </xf>
    <xf numFmtId="17" fontId="42" fillId="0" borderId="8" xfId="0" applyNumberFormat="1" applyFont="1" applyFill="1" applyBorder="1" applyAlignment="1">
      <alignment horizontal="center"/>
    </xf>
    <xf numFmtId="17" fontId="42" fillId="0" borderId="8" xfId="0" applyNumberFormat="1" applyFont="1" applyFill="1" applyBorder="1"/>
    <xf numFmtId="0" fontId="43" fillId="12" borderId="7" xfId="0" applyFont="1" applyFill="1" applyBorder="1"/>
    <xf numFmtId="49" fontId="42" fillId="0" borderId="1" xfId="0" applyNumberFormat="1" applyFont="1" applyFill="1" applyBorder="1" applyAlignment="1">
      <alignment horizontal="center" vertical="center"/>
    </xf>
    <xf numFmtId="1" fontId="41" fillId="0" borderId="1" xfId="0" applyNumberFormat="1" applyFont="1" applyBorder="1" applyAlignment="1">
      <alignment horizontal="center"/>
    </xf>
    <xf numFmtId="0" fontId="45" fillId="0" borderId="8" xfId="0" applyFont="1" applyFill="1" applyBorder="1" applyAlignment="1">
      <alignment horizontal="center"/>
    </xf>
    <xf numFmtId="0" fontId="45" fillId="0" borderId="0" xfId="0" applyFont="1" applyBorder="1"/>
    <xf numFmtId="0" fontId="42" fillId="0" borderId="0" xfId="0" applyFont="1" applyBorder="1"/>
    <xf numFmtId="0" fontId="48" fillId="0" borderId="0" xfId="0" applyFont="1" applyFill="1" applyBorder="1"/>
    <xf numFmtId="0" fontId="4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49" fontId="48" fillId="0" borderId="0" xfId="0" applyNumberFormat="1" applyFont="1" applyFill="1" applyBorder="1" applyAlignment="1">
      <alignment horizontal="center"/>
    </xf>
    <xf numFmtId="0" fontId="41" fillId="2" borderId="0" xfId="0" applyFont="1" applyFill="1" applyBorder="1"/>
    <xf numFmtId="49" fontId="41" fillId="13" borderId="1" xfId="0" applyNumberFormat="1" applyFont="1" applyFill="1" applyBorder="1" applyAlignment="1">
      <alignment horizontal="center"/>
    </xf>
    <xf numFmtId="0" fontId="41" fillId="2" borderId="0" xfId="0" applyFont="1" applyFill="1" applyBorder="1" applyAlignment="1">
      <alignment horizontal="left"/>
    </xf>
    <xf numFmtId="49" fontId="41" fillId="14" borderId="1" xfId="0" applyNumberFormat="1" applyFont="1" applyFill="1" applyBorder="1" applyAlignment="1">
      <alignment horizontal="center"/>
    </xf>
    <xf numFmtId="49" fontId="43" fillId="15" borderId="1" xfId="0" applyNumberFormat="1" applyFont="1" applyFill="1" applyBorder="1" applyAlignment="1">
      <alignment horizontal="center"/>
    </xf>
    <xf numFmtId="49" fontId="41" fillId="5" borderId="1" xfId="0" applyNumberFormat="1" applyFont="1" applyFill="1" applyBorder="1" applyAlignment="1">
      <alignment horizontal="center"/>
    </xf>
    <xf numFmtId="49" fontId="41" fillId="6" borderId="1" xfId="0" applyNumberFormat="1" applyFont="1" applyFill="1" applyBorder="1" applyAlignment="1">
      <alignment horizontal="center"/>
    </xf>
    <xf numFmtId="49" fontId="42" fillId="8" borderId="1" xfId="0" applyNumberFormat="1" applyFont="1" applyFill="1" applyBorder="1" applyAlignment="1">
      <alignment horizontal="center"/>
    </xf>
    <xf numFmtId="49" fontId="45" fillId="0" borderId="4" xfId="0" applyNumberFormat="1" applyFont="1" applyFill="1" applyBorder="1" applyAlignment="1">
      <alignment horizontal="center"/>
    </xf>
    <xf numFmtId="0" fontId="41" fillId="0" borderId="0" xfId="0" applyFont="1" applyFill="1" applyBorder="1" applyAlignment="1"/>
    <xf numFmtId="0" fontId="41" fillId="0" borderId="6" xfId="0" applyFont="1" applyBorder="1" applyAlignment="1">
      <alignment horizontal="left"/>
    </xf>
    <xf numFmtId="49" fontId="45" fillId="0" borderId="2" xfId="0" applyNumberFormat="1" applyFont="1" applyBorder="1" applyAlignment="1">
      <alignment horizontal="center" vertical="center"/>
    </xf>
    <xf numFmtId="1" fontId="45" fillId="0" borderId="2" xfId="0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center"/>
    </xf>
    <xf numFmtId="1" fontId="41" fillId="0" borderId="7" xfId="0" applyNumberFormat="1" applyFont="1" applyFill="1" applyBorder="1" applyAlignment="1">
      <alignment horizontal="center"/>
    </xf>
    <xf numFmtId="0" fontId="45" fillId="0" borderId="13" xfId="0" applyFont="1" applyFill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40" fillId="0" borderId="1" xfId="0" applyFont="1" applyBorder="1" applyAlignment="1">
      <alignment horizontal="left"/>
    </xf>
    <xf numFmtId="49" fontId="40" fillId="17" borderId="1" xfId="0" applyNumberFormat="1" applyFont="1" applyFill="1" applyBorder="1" applyAlignment="1">
      <alignment horizontal="center"/>
    </xf>
    <xf numFmtId="49" fontId="45" fillId="17" borderId="1" xfId="0" applyNumberFormat="1" applyFont="1" applyFill="1" applyBorder="1"/>
    <xf numFmtId="49" fontId="45" fillId="17" borderId="1" xfId="0" applyNumberFormat="1" applyFont="1" applyFill="1" applyBorder="1" applyAlignment="1">
      <alignment horizontal="center"/>
    </xf>
    <xf numFmtId="49" fontId="41" fillId="15" borderId="1" xfId="0" applyNumberFormat="1" applyFont="1" applyFill="1" applyBorder="1" applyAlignment="1">
      <alignment horizontal="center"/>
    </xf>
    <xf numFmtId="49" fontId="42" fillId="18" borderId="1" xfId="0" applyNumberFormat="1" applyFont="1" applyFill="1" applyBorder="1" applyAlignment="1">
      <alignment horizontal="center"/>
    </xf>
    <xf numFmtId="49" fontId="45" fillId="19" borderId="1" xfId="0" applyNumberFormat="1" applyFont="1" applyFill="1" applyBorder="1" applyAlignment="1">
      <alignment horizontal="center"/>
    </xf>
    <xf numFmtId="49" fontId="41" fillId="20" borderId="1" xfId="0" applyNumberFormat="1" applyFont="1" applyFill="1" applyBorder="1" applyAlignment="1">
      <alignment horizontal="center"/>
    </xf>
    <xf numFmtId="49" fontId="45" fillId="18" borderId="2" xfId="0" applyNumberFormat="1" applyFont="1" applyFill="1" applyBorder="1" applyAlignment="1">
      <alignment horizontal="center"/>
    </xf>
    <xf numFmtId="0" fontId="39" fillId="0" borderId="1" xfId="0" applyFont="1" applyBorder="1" applyAlignment="1">
      <alignment horizontal="left"/>
    </xf>
    <xf numFmtId="49" fontId="48" fillId="18" borderId="1" xfId="0" applyNumberFormat="1" applyFont="1" applyFill="1" applyBorder="1" applyAlignment="1">
      <alignment horizontal="center"/>
    </xf>
    <xf numFmtId="49" fontId="41" fillId="21" borderId="1" xfId="0" applyNumberFormat="1" applyFont="1" applyFill="1" applyBorder="1" applyAlignment="1">
      <alignment horizontal="center"/>
    </xf>
    <xf numFmtId="49" fontId="48" fillId="22" borderId="1" xfId="0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/>
    </xf>
    <xf numFmtId="49" fontId="48" fillId="23" borderId="1" xfId="0" applyNumberFormat="1" applyFont="1" applyFill="1" applyBorder="1" applyAlignment="1">
      <alignment horizontal="center"/>
    </xf>
    <xf numFmtId="49" fontId="45" fillId="23" borderId="1" xfId="0" applyNumberFormat="1" applyFont="1" applyFill="1" applyBorder="1" applyAlignment="1">
      <alignment horizontal="center"/>
    </xf>
    <xf numFmtId="49" fontId="42" fillId="15" borderId="1" xfId="0" applyNumberFormat="1" applyFont="1" applyFill="1" applyBorder="1" applyAlignment="1">
      <alignment horizontal="center"/>
    </xf>
    <xf numFmtId="49" fontId="42" fillId="18" borderId="1" xfId="0" applyNumberFormat="1" applyFont="1" applyFill="1" applyBorder="1" applyAlignment="1"/>
    <xf numFmtId="49" fontId="48" fillId="24" borderId="1" xfId="0" applyNumberFormat="1" applyFont="1" applyFill="1" applyBorder="1" applyAlignment="1">
      <alignment horizontal="center"/>
    </xf>
    <xf numFmtId="49" fontId="42" fillId="24" borderId="1" xfId="0" applyNumberFormat="1" applyFont="1" applyFill="1" applyBorder="1" applyAlignment="1">
      <alignment horizontal="center"/>
    </xf>
    <xf numFmtId="49" fontId="41" fillId="24" borderId="1" xfId="0" applyNumberFormat="1" applyFont="1" applyFill="1" applyBorder="1"/>
    <xf numFmtId="49" fontId="45" fillId="18" borderId="1" xfId="0" applyNumberFormat="1" applyFont="1" applyFill="1" applyBorder="1" applyAlignment="1">
      <alignment horizontal="center"/>
    </xf>
    <xf numFmtId="49" fontId="45" fillId="19" borderId="7" xfId="0" applyNumberFormat="1" applyFont="1" applyFill="1" applyBorder="1" applyAlignment="1">
      <alignment horizontal="center"/>
    </xf>
    <xf numFmtId="49" fontId="45" fillId="9" borderId="7" xfId="0" applyNumberFormat="1" applyFont="1" applyFill="1" applyBorder="1" applyAlignment="1">
      <alignment horizontal="center"/>
    </xf>
    <xf numFmtId="49" fontId="48" fillId="22" borderId="2" xfId="0" applyNumberFormat="1" applyFont="1" applyFill="1" applyBorder="1" applyAlignment="1">
      <alignment horizontal="center"/>
    </xf>
    <xf numFmtId="49" fontId="42" fillId="18" borderId="2" xfId="0" applyNumberFormat="1" applyFont="1" applyFill="1" applyBorder="1" applyAlignment="1">
      <alignment horizontal="center"/>
    </xf>
    <xf numFmtId="49" fontId="48" fillId="25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1" fillId="18" borderId="1" xfId="0" applyNumberFormat="1" applyFont="1" applyFill="1" applyBorder="1" applyAlignment="1"/>
    <xf numFmtId="49" fontId="45" fillId="18" borderId="7" xfId="0" applyNumberFormat="1" applyFont="1" applyFill="1" applyBorder="1" applyAlignment="1">
      <alignment horizontal="center"/>
    </xf>
    <xf numFmtId="49" fontId="48" fillId="19" borderId="2" xfId="0" applyNumberFormat="1" applyFont="1" applyFill="1" applyBorder="1" applyAlignment="1">
      <alignment horizontal="center"/>
    </xf>
    <xf numFmtId="49" fontId="45" fillId="22" borderId="1" xfId="0" applyNumberFormat="1" applyFont="1" applyFill="1" applyBorder="1" applyAlignment="1">
      <alignment horizontal="center"/>
    </xf>
    <xf numFmtId="49" fontId="48" fillId="10" borderId="2" xfId="0" applyNumberFormat="1" applyFont="1" applyFill="1" applyBorder="1" applyAlignment="1">
      <alignment horizontal="center"/>
    </xf>
    <xf numFmtId="49" fontId="41" fillId="23" borderId="7" xfId="0" applyNumberFormat="1" applyFont="1" applyFill="1" applyBorder="1"/>
    <xf numFmtId="49" fontId="41" fillId="9" borderId="1" xfId="0" applyNumberFormat="1" applyFont="1" applyFill="1" applyBorder="1" applyAlignment="1"/>
    <xf numFmtId="49" fontId="48" fillId="27" borderId="1" xfId="0" applyNumberFormat="1" applyFont="1" applyFill="1" applyBorder="1" applyAlignment="1">
      <alignment horizontal="center"/>
    </xf>
    <xf numFmtId="49" fontId="45" fillId="23" borderId="2" xfId="0" applyNumberFormat="1" applyFont="1" applyFill="1" applyBorder="1" applyAlignment="1">
      <alignment horizontal="center"/>
    </xf>
    <xf numFmtId="49" fontId="48" fillId="26" borderId="1" xfId="0" applyNumberFormat="1" applyFont="1" applyFill="1" applyBorder="1" applyAlignment="1">
      <alignment horizontal="center"/>
    </xf>
    <xf numFmtId="49" fontId="45" fillId="27" borderId="1" xfId="0" applyNumberFormat="1" applyFont="1" applyFill="1" applyBorder="1" applyAlignment="1">
      <alignment horizontal="center"/>
    </xf>
    <xf numFmtId="49" fontId="45" fillId="23" borderId="7" xfId="0" applyNumberFormat="1" applyFont="1" applyFill="1" applyBorder="1" applyAlignment="1">
      <alignment horizontal="center"/>
    </xf>
    <xf numFmtId="49" fontId="41" fillId="14" borderId="7" xfId="0" applyNumberFormat="1" applyFont="1" applyFill="1" applyBorder="1" applyAlignment="1">
      <alignment horizontal="center"/>
    </xf>
    <xf numFmtId="49" fontId="41" fillId="13" borderId="7" xfId="0" applyNumberFormat="1" applyFont="1" applyFill="1" applyBorder="1" applyAlignment="1">
      <alignment horizontal="center"/>
    </xf>
    <xf numFmtId="49" fontId="41" fillId="21" borderId="7" xfId="0" applyNumberFormat="1" applyFont="1" applyFill="1" applyBorder="1" applyAlignment="1">
      <alignment horizontal="center"/>
    </xf>
    <xf numFmtId="49" fontId="41" fillId="14" borderId="13" xfId="0" applyNumberFormat="1" applyFont="1" applyFill="1" applyBorder="1" applyAlignment="1">
      <alignment horizontal="center"/>
    </xf>
    <xf numFmtId="49" fontId="41" fillId="14" borderId="4" xfId="0" applyNumberFormat="1" applyFont="1" applyFill="1" applyBorder="1" applyAlignment="1">
      <alignment horizontal="center"/>
    </xf>
    <xf numFmtId="49" fontId="41" fillId="13" borderId="4" xfId="0" applyNumberFormat="1" applyFont="1" applyFill="1" applyBorder="1" applyAlignment="1">
      <alignment horizontal="center"/>
    </xf>
    <xf numFmtId="49" fontId="41" fillId="14" borderId="2" xfId="0" applyNumberFormat="1" applyFont="1" applyFill="1" applyBorder="1" applyAlignment="1">
      <alignment horizontal="center"/>
    </xf>
    <xf numFmtId="49" fontId="41" fillId="13" borderId="2" xfId="0" applyNumberFormat="1" applyFont="1" applyFill="1" applyBorder="1" applyAlignment="1">
      <alignment horizontal="center"/>
    </xf>
    <xf numFmtId="49" fontId="41" fillId="20" borderId="2" xfId="0" applyNumberFormat="1" applyFont="1" applyFill="1" applyBorder="1" applyAlignment="1">
      <alignment horizontal="center"/>
    </xf>
    <xf numFmtId="0" fontId="49" fillId="0" borderId="2" xfId="0" applyFont="1" applyFill="1" applyBorder="1" applyAlignment="1">
      <alignment horizontal="center"/>
    </xf>
    <xf numFmtId="1" fontId="41" fillId="0" borderId="2" xfId="0" applyNumberFormat="1" applyFont="1" applyFill="1" applyBorder="1" applyAlignment="1">
      <alignment horizontal="center"/>
    </xf>
    <xf numFmtId="0" fontId="45" fillId="0" borderId="14" xfId="0" applyFont="1" applyFill="1" applyBorder="1" applyAlignment="1">
      <alignment horizontal="center"/>
    </xf>
    <xf numFmtId="49" fontId="41" fillId="0" borderId="2" xfId="0" applyNumberFormat="1" applyFont="1" applyFill="1" applyBorder="1"/>
    <xf numFmtId="49" fontId="43" fillId="15" borderId="2" xfId="0" applyNumberFormat="1" applyFont="1" applyFill="1" applyBorder="1" applyAlignment="1">
      <alignment horizontal="center"/>
    </xf>
    <xf numFmtId="49" fontId="43" fillId="15" borderId="7" xfId="0" applyNumberFormat="1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/>
    </xf>
    <xf numFmtId="49" fontId="41" fillId="20" borderId="7" xfId="0" applyNumberFormat="1" applyFont="1" applyFill="1" applyBorder="1" applyAlignment="1">
      <alignment horizontal="center"/>
    </xf>
    <xf numFmtId="49" fontId="45" fillId="7" borderId="7" xfId="0" applyNumberFormat="1" applyFont="1" applyFill="1" applyBorder="1" applyAlignment="1">
      <alignment horizontal="center"/>
    </xf>
    <xf numFmtId="49" fontId="45" fillId="22" borderId="7" xfId="0" applyNumberFormat="1" applyFont="1" applyFill="1" applyBorder="1" applyAlignment="1">
      <alignment horizontal="center"/>
    </xf>
    <xf numFmtId="49" fontId="45" fillId="17" borderId="7" xfId="0" applyNumberFormat="1" applyFont="1" applyFill="1" applyBorder="1" applyAlignment="1">
      <alignment horizontal="center"/>
    </xf>
    <xf numFmtId="49" fontId="48" fillId="19" borderId="1" xfId="0" applyNumberFormat="1" applyFont="1" applyFill="1" applyBorder="1" applyAlignment="1">
      <alignment horizontal="center"/>
    </xf>
    <xf numFmtId="49" fontId="45" fillId="26" borderId="1" xfId="0" applyNumberFormat="1" applyFont="1" applyFill="1" applyBorder="1" applyAlignment="1">
      <alignment horizontal="center"/>
    </xf>
    <xf numFmtId="49" fontId="48" fillId="17" borderId="1" xfId="0" applyNumberFormat="1" applyFont="1" applyFill="1" applyBorder="1" applyAlignment="1">
      <alignment horizontal="center"/>
    </xf>
    <xf numFmtId="49" fontId="41" fillId="7" borderId="7" xfId="0" applyNumberFormat="1" applyFont="1" applyFill="1" applyBorder="1" applyAlignment="1"/>
    <xf numFmtId="49" fontId="48" fillId="9" borderId="2" xfId="0" applyNumberFormat="1" applyFont="1" applyFill="1" applyBorder="1" applyAlignment="1">
      <alignment horizontal="center"/>
    </xf>
    <xf numFmtId="49" fontId="41" fillId="9" borderId="2" xfId="0" applyNumberFormat="1" applyFont="1" applyFill="1" applyBorder="1"/>
    <xf numFmtId="49" fontId="45" fillId="28" borderId="1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center"/>
    </xf>
    <xf numFmtId="49" fontId="41" fillId="19" borderId="1" xfId="0" applyNumberFormat="1" applyFont="1" applyFill="1" applyBorder="1" applyAlignment="1"/>
    <xf numFmtId="49" fontId="45" fillId="25" borderId="7" xfId="0" applyNumberFormat="1" applyFont="1" applyFill="1" applyBorder="1" applyAlignment="1">
      <alignment horizontal="center"/>
    </xf>
    <xf numFmtId="49" fontId="45" fillId="25" borderId="1" xfId="0" applyNumberFormat="1" applyFont="1" applyFill="1" applyBorder="1" applyAlignment="1">
      <alignment horizontal="center"/>
    </xf>
    <xf numFmtId="49" fontId="48" fillId="25" borderId="7" xfId="0" applyNumberFormat="1" applyFont="1" applyFill="1" applyBorder="1" applyAlignment="1">
      <alignment horizontal="center"/>
    </xf>
    <xf numFmtId="49" fontId="48" fillId="19" borderId="7" xfId="0" applyNumberFormat="1" applyFont="1" applyFill="1" applyBorder="1" applyAlignment="1">
      <alignment horizontal="center"/>
    </xf>
    <xf numFmtId="49" fontId="48" fillId="28" borderId="7" xfId="0" applyNumberFormat="1" applyFont="1" applyFill="1" applyBorder="1" applyAlignment="1">
      <alignment horizontal="center"/>
    </xf>
    <xf numFmtId="49" fontId="45" fillId="28" borderId="7" xfId="0" applyNumberFormat="1" applyFont="1" applyFill="1" applyBorder="1" applyAlignment="1">
      <alignment horizontal="center"/>
    </xf>
    <xf numFmtId="49" fontId="45" fillId="26" borderId="7" xfId="0" applyNumberFormat="1" applyFont="1" applyFill="1" applyBorder="1" applyAlignment="1">
      <alignment horizontal="center"/>
    </xf>
    <xf numFmtId="49" fontId="38" fillId="0" borderId="1" xfId="0" applyNumberFormat="1" applyFont="1" applyFill="1" applyBorder="1"/>
    <xf numFmtId="49" fontId="38" fillId="0" borderId="1" xfId="0" applyNumberFormat="1" applyFont="1" applyFill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45" fillId="0" borderId="15" xfId="0" applyFont="1" applyFill="1" applyBorder="1" applyAlignment="1">
      <alignment horizontal="center"/>
    </xf>
    <xf numFmtId="49" fontId="41" fillId="13" borderId="3" xfId="0" applyNumberFormat="1" applyFont="1" applyFill="1" applyBorder="1" applyAlignment="1">
      <alignment horizontal="center"/>
    </xf>
    <xf numFmtId="49" fontId="45" fillId="0" borderId="13" xfId="0" applyNumberFormat="1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/>
    </xf>
    <xf numFmtId="49" fontId="42" fillId="0" borderId="2" xfId="0" applyNumberFormat="1" applyFont="1" applyFill="1" applyBorder="1"/>
    <xf numFmtId="17" fontId="42" fillId="0" borderId="2" xfId="0" applyNumberFormat="1" applyFont="1" applyFill="1" applyBorder="1"/>
    <xf numFmtId="17" fontId="42" fillId="0" borderId="2" xfId="0" applyNumberFormat="1" applyFont="1" applyFill="1" applyBorder="1" applyAlignment="1">
      <alignment horizontal="center"/>
    </xf>
    <xf numFmtId="49" fontId="42" fillId="0" borderId="7" xfId="0" applyNumberFormat="1" applyFont="1" applyFill="1" applyBorder="1" applyAlignment="1">
      <alignment horizontal="center" vertical="center"/>
    </xf>
    <xf numFmtId="49" fontId="48" fillId="0" borderId="7" xfId="0" applyNumberFormat="1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horizontal="center"/>
    </xf>
    <xf numFmtId="0" fontId="42" fillId="0" borderId="7" xfId="0" applyFont="1" applyFill="1" applyBorder="1" applyAlignment="1">
      <alignment horizontal="center"/>
    </xf>
    <xf numFmtId="49" fontId="41" fillId="14" borderId="8" xfId="0" applyNumberFormat="1" applyFont="1" applyFill="1" applyBorder="1" applyAlignment="1">
      <alignment horizontal="center"/>
    </xf>
    <xf numFmtId="49" fontId="41" fillId="13" borderId="8" xfId="0" applyNumberFormat="1" applyFont="1" applyFill="1" applyBorder="1" applyAlignment="1">
      <alignment horizontal="center"/>
    </xf>
    <xf numFmtId="0" fontId="42" fillId="0" borderId="8" xfId="0" applyFont="1" applyFill="1" applyBorder="1" applyAlignment="1">
      <alignment horizontal="center"/>
    </xf>
    <xf numFmtId="49" fontId="42" fillId="13" borderId="1" xfId="0" applyNumberFormat="1" applyFont="1" applyFill="1" applyBorder="1" applyAlignment="1">
      <alignment horizontal="center"/>
    </xf>
    <xf numFmtId="49" fontId="42" fillId="0" borderId="8" xfId="0" applyNumberFormat="1" applyFont="1" applyFill="1" applyBorder="1" applyAlignment="1">
      <alignment horizontal="center" vertical="center"/>
    </xf>
    <xf numFmtId="49" fontId="42" fillId="13" borderId="8" xfId="0" applyNumberFormat="1" applyFont="1" applyFill="1" applyBorder="1" applyAlignment="1">
      <alignment horizontal="center"/>
    </xf>
    <xf numFmtId="49" fontId="41" fillId="29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/>
    <xf numFmtId="49" fontId="48" fillId="30" borderId="1" xfId="0" applyNumberFormat="1" applyFont="1" applyFill="1" applyBorder="1"/>
    <xf numFmtId="49" fontId="48" fillId="7" borderId="1" xfId="0" applyNumberFormat="1" applyFont="1" applyFill="1" applyBorder="1" applyAlignment="1">
      <alignment horizontal="center"/>
    </xf>
    <xf numFmtId="49" fontId="48" fillId="18" borderId="1" xfId="0" applyNumberFormat="1" applyFont="1" applyFill="1" applyBorder="1" applyAlignment="1">
      <alignment horizontal="center" vertical="center"/>
    </xf>
    <xf numFmtId="49" fontId="48" fillId="18" borderId="1" xfId="0" applyNumberFormat="1" applyFont="1" applyFill="1" applyBorder="1"/>
    <xf numFmtId="49" fontId="45" fillId="22" borderId="2" xfId="0" applyNumberFormat="1" applyFont="1" applyFill="1" applyBorder="1" applyAlignment="1">
      <alignment horizontal="center"/>
    </xf>
    <xf numFmtId="49" fontId="45" fillId="27" borderId="7" xfId="0" applyNumberFormat="1" applyFont="1" applyFill="1" applyBorder="1" applyAlignment="1">
      <alignment horizontal="center"/>
    </xf>
    <xf numFmtId="49" fontId="48" fillId="27" borderId="7" xfId="0" applyNumberFormat="1" applyFont="1" applyFill="1" applyBorder="1" applyAlignment="1">
      <alignment horizontal="center"/>
    </xf>
    <xf numFmtId="49" fontId="45" fillId="7" borderId="1" xfId="0" applyNumberFormat="1" applyFont="1" applyFill="1" applyBorder="1" applyAlignment="1">
      <alignment horizontal="center" vertical="center"/>
    </xf>
    <xf numFmtId="49" fontId="41" fillId="0" borderId="4" xfId="0" applyNumberFormat="1" applyFont="1" applyFill="1" applyBorder="1" applyAlignment="1">
      <alignment horizontal="center"/>
    </xf>
    <xf numFmtId="49" fontId="41" fillId="0" borderId="7" xfId="0" applyNumberFormat="1" applyFont="1" applyFill="1" applyBorder="1" applyAlignment="1">
      <alignment horizontal="center"/>
    </xf>
    <xf numFmtId="49" fontId="41" fillId="0" borderId="1" xfId="0" applyNumberFormat="1" applyFont="1" applyFill="1" applyBorder="1" applyAlignment="1">
      <alignment horizontal="center"/>
    </xf>
    <xf numFmtId="49" fontId="43" fillId="0" borderId="1" xfId="0" applyNumberFormat="1" applyFont="1" applyFill="1" applyBorder="1" applyAlignment="1">
      <alignment horizontal="center"/>
    </xf>
    <xf numFmtId="49" fontId="40" fillId="0" borderId="1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>
      <alignment horizontal="center"/>
    </xf>
    <xf numFmtId="49" fontId="42" fillId="0" borderId="1" xfId="0" applyNumberFormat="1" applyFont="1" applyFill="1" applyBorder="1" applyAlignment="1"/>
    <xf numFmtId="49" fontId="43" fillId="0" borderId="2" xfId="0" applyNumberFormat="1" applyFont="1" applyFill="1" applyBorder="1" applyAlignment="1">
      <alignment horizontal="center"/>
    </xf>
    <xf numFmtId="49" fontId="43" fillId="0" borderId="7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49" fontId="45" fillId="0" borderId="1" xfId="0" applyNumberFormat="1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48" fillId="0" borderId="6" xfId="0" applyFont="1" applyBorder="1" applyAlignment="1">
      <alignment horizontal="left"/>
    </xf>
    <xf numFmtId="49" fontId="45" fillId="0" borderId="17" xfId="0" applyNumberFormat="1" applyFont="1" applyFill="1" applyBorder="1" applyAlignment="1">
      <alignment horizontal="center" vertical="center"/>
    </xf>
    <xf numFmtId="49" fontId="41" fillId="0" borderId="17" xfId="0" applyNumberFormat="1" applyFont="1" applyFill="1" applyBorder="1" applyAlignment="1">
      <alignment horizontal="center"/>
    </xf>
    <xf numFmtId="0" fontId="41" fillId="0" borderId="1" xfId="0" applyFont="1" applyFill="1" applyBorder="1" applyAlignment="1"/>
    <xf numFmtId="17" fontId="42" fillId="0" borderId="1" xfId="0" applyNumberFormat="1" applyFont="1" applyFill="1" applyBorder="1" applyAlignment="1">
      <alignment horizontal="center"/>
    </xf>
    <xf numFmtId="17" fontId="42" fillId="0" borderId="1" xfId="0" applyNumberFormat="1" applyFont="1" applyFill="1" applyBorder="1"/>
    <xf numFmtId="49" fontId="48" fillId="0" borderId="8" xfId="0" applyNumberFormat="1" applyFont="1" applyFill="1" applyBorder="1" applyAlignment="1">
      <alignment horizontal="center"/>
    </xf>
    <xf numFmtId="49" fontId="45" fillId="0" borderId="8" xfId="0" applyNumberFormat="1" applyFont="1" applyFill="1" applyBorder="1" applyAlignment="1">
      <alignment horizontal="center"/>
    </xf>
    <xf numFmtId="49" fontId="41" fillId="0" borderId="8" xfId="0" applyNumberFormat="1" applyFont="1" applyFill="1" applyBorder="1" applyAlignment="1"/>
    <xf numFmtId="49" fontId="43" fillId="0" borderId="8" xfId="0" applyNumberFormat="1" applyFont="1" applyFill="1" applyBorder="1" applyAlignment="1">
      <alignment horizontal="center"/>
    </xf>
    <xf numFmtId="49" fontId="41" fillId="0" borderId="8" xfId="0" applyNumberFormat="1" applyFont="1" applyFill="1" applyBorder="1"/>
    <xf numFmtId="0" fontId="48" fillId="0" borderId="11" xfId="0" applyFont="1" applyBorder="1"/>
    <xf numFmtId="0" fontId="48" fillId="0" borderId="8" xfId="0" applyFont="1" applyBorder="1"/>
    <xf numFmtId="0" fontId="48" fillId="2" borderId="18" xfId="0" applyFont="1" applyFill="1" applyBorder="1"/>
    <xf numFmtId="0" fontId="48" fillId="0" borderId="8" xfId="0" applyFont="1" applyBorder="1" applyAlignment="1"/>
    <xf numFmtId="0" fontId="41" fillId="0" borderId="7" xfId="0" applyFont="1" applyFill="1" applyBorder="1"/>
    <xf numFmtId="49" fontId="48" fillId="0" borderId="7" xfId="0" applyNumberFormat="1" applyFont="1" applyBorder="1"/>
    <xf numFmtId="0" fontId="43" fillId="12" borderId="18" xfId="0" applyFont="1" applyFill="1" applyBorder="1"/>
    <xf numFmtId="49" fontId="45" fillId="0" borderId="3" xfId="0" applyNumberFormat="1" applyFont="1" applyFill="1" applyBorder="1" applyAlignment="1">
      <alignment horizontal="center"/>
    </xf>
    <xf numFmtId="49" fontId="45" fillId="0" borderId="19" xfId="0" applyNumberFormat="1" applyFont="1" applyFill="1" applyBorder="1" applyAlignment="1">
      <alignment horizontal="center"/>
    </xf>
    <xf numFmtId="0" fontId="45" fillId="0" borderId="9" xfId="0" applyFont="1" applyFill="1" applyBorder="1" applyAlignment="1">
      <alignment horizontal="center"/>
    </xf>
    <xf numFmtId="49" fontId="48" fillId="0" borderId="3" xfId="0" applyNumberFormat="1" applyFont="1" applyFill="1" applyBorder="1" applyAlignment="1">
      <alignment horizontal="center"/>
    </xf>
    <xf numFmtId="49" fontId="42" fillId="0" borderId="19" xfId="0" applyNumberFormat="1" applyFont="1" applyFill="1" applyBorder="1" applyAlignment="1">
      <alignment horizontal="center"/>
    </xf>
    <xf numFmtId="49" fontId="42" fillId="0" borderId="3" xfId="0" applyNumberFormat="1" applyFont="1" applyFill="1" applyBorder="1" applyAlignment="1">
      <alignment horizontal="center"/>
    </xf>
    <xf numFmtId="49" fontId="45" fillId="0" borderId="9" xfId="0" applyNumberFormat="1" applyFont="1" applyFill="1" applyBorder="1" applyAlignment="1">
      <alignment horizontal="center"/>
    </xf>
    <xf numFmtId="0" fontId="45" fillId="0" borderId="3" xfId="0" applyFont="1" applyFill="1" applyBorder="1" applyAlignment="1">
      <alignment horizontal="center"/>
    </xf>
    <xf numFmtId="0" fontId="41" fillId="0" borderId="3" xfId="0" applyFont="1" applyFill="1" applyBorder="1" applyAlignment="1"/>
    <xf numFmtId="49" fontId="43" fillId="0" borderId="19" xfId="0" applyNumberFormat="1" applyFont="1" applyFill="1" applyBorder="1" applyAlignment="1">
      <alignment horizontal="center"/>
    </xf>
    <xf numFmtId="49" fontId="45" fillId="0" borderId="19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/>
    <xf numFmtId="49" fontId="48" fillId="0" borderId="19" xfId="0" applyNumberFormat="1" applyFont="1" applyFill="1" applyBorder="1" applyAlignment="1">
      <alignment horizontal="center"/>
    </xf>
    <xf numFmtId="49" fontId="45" fillId="0" borderId="3" xfId="0" applyNumberFormat="1" applyFont="1" applyFill="1" applyBorder="1"/>
    <xf numFmtId="49" fontId="42" fillId="0" borderId="3" xfId="0" applyNumberFormat="1" applyFont="1" applyFill="1" applyBorder="1"/>
    <xf numFmtId="17" fontId="42" fillId="0" borderId="3" xfId="0" applyNumberFormat="1" applyFont="1" applyFill="1" applyBorder="1" applyAlignment="1">
      <alignment horizontal="center"/>
    </xf>
    <xf numFmtId="0" fontId="45" fillId="0" borderId="19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49" fontId="45" fillId="0" borderId="20" xfId="0" applyNumberFormat="1" applyFont="1" applyBorder="1" applyAlignment="1">
      <alignment horizontal="center" vertical="center"/>
    </xf>
    <xf numFmtId="0" fontId="45" fillId="0" borderId="21" xfId="0" applyFont="1" applyFill="1" applyBorder="1" applyAlignment="1">
      <alignment horizontal="center"/>
    </xf>
    <xf numFmtId="49" fontId="41" fillId="0" borderId="19" xfId="0" applyNumberFormat="1" applyFont="1" applyFill="1" applyBorder="1"/>
    <xf numFmtId="0" fontId="41" fillId="0" borderId="9" xfId="0" applyFont="1" applyFill="1" applyBorder="1"/>
    <xf numFmtId="49" fontId="48" fillId="0" borderId="19" xfId="0" applyNumberFormat="1" applyFont="1" applyFill="1" applyBorder="1" applyAlignment="1">
      <alignment horizontal="center" vertical="center"/>
    </xf>
    <xf numFmtId="49" fontId="41" fillId="0" borderId="19" xfId="0" applyNumberFormat="1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1" fontId="45" fillId="0" borderId="22" xfId="0" applyNumberFormat="1" applyFont="1" applyBorder="1" applyAlignment="1">
      <alignment horizontal="center" vertical="center"/>
    </xf>
    <xf numFmtId="0" fontId="45" fillId="0" borderId="22" xfId="0" applyFont="1" applyFill="1" applyBorder="1" applyAlignment="1">
      <alignment horizontal="center"/>
    </xf>
    <xf numFmtId="49" fontId="45" fillId="0" borderId="23" xfId="0" applyNumberFormat="1" applyFont="1" applyFill="1" applyBorder="1" applyAlignment="1">
      <alignment horizontal="center"/>
    </xf>
    <xf numFmtId="49" fontId="45" fillId="0" borderId="24" xfId="0" applyNumberFormat="1" applyFont="1" applyFill="1" applyBorder="1" applyAlignment="1">
      <alignment horizontal="center"/>
    </xf>
    <xf numFmtId="0" fontId="45" fillId="0" borderId="25" xfId="0" applyFont="1" applyFill="1" applyBorder="1" applyAlignment="1">
      <alignment horizontal="center"/>
    </xf>
    <xf numFmtId="49" fontId="48" fillId="0" borderId="23" xfId="0" applyNumberFormat="1" applyFont="1" applyFill="1" applyBorder="1" applyAlignment="1">
      <alignment horizontal="center"/>
    </xf>
    <xf numFmtId="49" fontId="42" fillId="0" borderId="24" xfId="0" applyNumberFormat="1" applyFont="1" applyFill="1" applyBorder="1" applyAlignment="1">
      <alignment horizontal="center"/>
    </xf>
    <xf numFmtId="49" fontId="42" fillId="0" borderId="23" xfId="0" applyNumberFormat="1" applyFont="1" applyFill="1" applyBorder="1" applyAlignment="1">
      <alignment horizontal="center"/>
    </xf>
    <xf numFmtId="49" fontId="45" fillId="0" borderId="25" xfId="0" applyNumberFormat="1" applyFont="1" applyFill="1" applyBorder="1" applyAlignment="1">
      <alignment horizontal="center"/>
    </xf>
    <xf numFmtId="0" fontId="45" fillId="0" borderId="23" xfId="0" applyFont="1" applyFill="1" applyBorder="1" applyAlignment="1">
      <alignment horizontal="center"/>
    </xf>
    <xf numFmtId="0" fontId="41" fillId="0" borderId="23" xfId="0" applyFont="1" applyFill="1" applyBorder="1" applyAlignment="1"/>
    <xf numFmtId="49" fontId="43" fillId="0" borderId="24" xfId="0" applyNumberFormat="1" applyFont="1" applyFill="1" applyBorder="1" applyAlignment="1">
      <alignment horizontal="center"/>
    </xf>
    <xf numFmtId="49" fontId="48" fillId="0" borderId="25" xfId="0" applyNumberFormat="1" applyFont="1" applyFill="1" applyBorder="1" applyAlignment="1">
      <alignment horizontal="center"/>
    </xf>
    <xf numFmtId="49" fontId="45" fillId="0" borderId="24" xfId="0" applyNumberFormat="1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/>
    </xf>
    <xf numFmtId="49" fontId="41" fillId="0" borderId="23" xfId="0" applyNumberFormat="1" applyFont="1" applyFill="1" applyBorder="1" applyAlignment="1">
      <alignment horizontal="center"/>
    </xf>
    <xf numFmtId="49" fontId="48" fillId="0" borderId="24" xfId="0" applyNumberFormat="1" applyFont="1" applyFill="1" applyBorder="1" applyAlignment="1">
      <alignment horizontal="center"/>
    </xf>
    <xf numFmtId="49" fontId="45" fillId="0" borderId="23" xfId="0" applyNumberFormat="1" applyFont="1" applyFill="1" applyBorder="1"/>
    <xf numFmtId="49" fontId="42" fillId="0" borderId="23" xfId="0" applyNumberFormat="1" applyFont="1" applyFill="1" applyBorder="1"/>
    <xf numFmtId="49" fontId="38" fillId="0" borderId="23" xfId="0" applyNumberFormat="1" applyFont="1" applyFill="1" applyBorder="1" applyAlignment="1">
      <alignment horizontal="center"/>
    </xf>
    <xf numFmtId="17" fontId="42" fillId="0" borderId="23" xfId="0" applyNumberFormat="1" applyFont="1" applyFill="1" applyBorder="1" applyAlignment="1">
      <alignment horizontal="center"/>
    </xf>
    <xf numFmtId="0" fontId="45" fillId="0" borderId="24" xfId="0" applyFont="1" applyFill="1" applyBorder="1" applyAlignment="1">
      <alignment horizontal="center"/>
    </xf>
    <xf numFmtId="0" fontId="42" fillId="0" borderId="24" xfId="0" applyFont="1" applyFill="1" applyBorder="1" applyAlignment="1">
      <alignment horizontal="center"/>
    </xf>
    <xf numFmtId="49" fontId="41" fillId="31" borderId="1" xfId="0" applyNumberFormat="1" applyFont="1" applyFill="1" applyBorder="1" applyAlignment="1">
      <alignment horizontal="center"/>
    </xf>
    <xf numFmtId="49" fontId="41" fillId="7" borderId="1" xfId="0" applyNumberFormat="1" applyFont="1" applyFill="1" applyBorder="1" applyAlignment="1">
      <alignment horizontal="center"/>
    </xf>
    <xf numFmtId="49" fontId="48" fillId="7" borderId="1" xfId="0" applyNumberFormat="1" applyFont="1" applyFill="1" applyBorder="1"/>
    <xf numFmtId="49" fontId="41" fillId="23" borderId="1" xfId="0" applyNumberFormat="1" applyFont="1" applyFill="1" applyBorder="1" applyAlignment="1">
      <alignment horizontal="center"/>
    </xf>
    <xf numFmtId="49" fontId="41" fillId="33" borderId="1" xfId="0" applyNumberFormat="1" applyFont="1" applyFill="1" applyBorder="1" applyAlignment="1">
      <alignment horizontal="center"/>
    </xf>
    <xf numFmtId="49" fontId="48" fillId="23" borderId="1" xfId="0" applyNumberFormat="1" applyFont="1" applyFill="1" applyBorder="1" applyAlignment="1">
      <alignment horizontal="center" vertical="center"/>
    </xf>
    <xf numFmtId="49" fontId="48" fillId="23" borderId="1" xfId="0" applyNumberFormat="1" applyFont="1" applyFill="1" applyBorder="1"/>
    <xf numFmtId="49" fontId="41" fillId="34" borderId="1" xfId="0" applyNumberFormat="1" applyFont="1" applyFill="1" applyBorder="1" applyAlignment="1">
      <alignment horizontal="center"/>
    </xf>
    <xf numFmtId="49" fontId="48" fillId="34" borderId="1" xfId="0" applyNumberFormat="1" applyFont="1" applyFill="1" applyBorder="1" applyAlignment="1">
      <alignment horizontal="center"/>
    </xf>
    <xf numFmtId="49" fontId="48" fillId="34" borderId="1" xfId="0" applyNumberFormat="1" applyFont="1" applyFill="1" applyBorder="1"/>
    <xf numFmtId="49" fontId="48" fillId="34" borderId="1" xfId="0" applyNumberFormat="1" applyFont="1" applyFill="1" applyBorder="1" applyAlignment="1">
      <alignment horizontal="center" vertical="center"/>
    </xf>
    <xf numFmtId="49" fontId="45" fillId="0" borderId="11" xfId="0" applyNumberFormat="1" applyFont="1" applyFill="1" applyBorder="1" applyAlignment="1">
      <alignment horizontal="center" vertical="center"/>
    </xf>
    <xf numFmtId="49" fontId="41" fillId="33" borderId="8" xfId="0" applyNumberFormat="1" applyFont="1" applyFill="1" applyBorder="1" applyAlignment="1">
      <alignment horizontal="center"/>
    </xf>
    <xf numFmtId="49" fontId="41" fillId="31" borderId="8" xfId="0" applyNumberFormat="1" applyFont="1" applyFill="1" applyBorder="1" applyAlignment="1">
      <alignment horizontal="center"/>
    </xf>
    <xf numFmtId="49" fontId="41" fillId="7" borderId="8" xfId="0" applyNumberFormat="1" applyFont="1" applyFill="1" applyBorder="1" applyAlignment="1">
      <alignment horizontal="center"/>
    </xf>
    <xf numFmtId="49" fontId="41" fillId="34" borderId="8" xfId="0" applyNumberFormat="1" applyFont="1" applyFill="1" applyBorder="1" applyAlignment="1">
      <alignment horizontal="center"/>
    </xf>
    <xf numFmtId="49" fontId="48" fillId="23" borderId="8" xfId="0" applyNumberFormat="1" applyFont="1" applyFill="1" applyBorder="1" applyAlignment="1">
      <alignment horizontal="center"/>
    </xf>
    <xf numFmtId="49" fontId="48" fillId="7" borderId="8" xfId="0" applyNumberFormat="1" applyFont="1" applyFill="1" applyBorder="1" applyAlignment="1">
      <alignment horizontal="center"/>
    </xf>
    <xf numFmtId="49" fontId="41" fillId="23" borderId="8" xfId="0" applyNumberFormat="1" applyFont="1" applyFill="1" applyBorder="1" applyAlignment="1">
      <alignment horizontal="center"/>
    </xf>
    <xf numFmtId="49" fontId="41" fillId="15" borderId="8" xfId="0" applyNumberFormat="1" applyFont="1" applyFill="1" applyBorder="1" applyAlignment="1">
      <alignment horizontal="center"/>
    </xf>
    <xf numFmtId="49" fontId="48" fillId="32" borderId="8" xfId="0" applyNumberFormat="1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1" fontId="41" fillId="0" borderId="8" xfId="0" applyNumberFormat="1" applyFont="1" applyFill="1" applyBorder="1" applyAlignment="1">
      <alignment horizontal="center"/>
    </xf>
    <xf numFmtId="49" fontId="41" fillId="13" borderId="11" xfId="0" applyNumberFormat="1" applyFont="1" applyFill="1" applyBorder="1" applyAlignment="1">
      <alignment horizontal="center"/>
    </xf>
    <xf numFmtId="49" fontId="41" fillId="0" borderId="11" xfId="0" applyNumberFormat="1" applyFont="1" applyFill="1" applyBorder="1" applyAlignment="1">
      <alignment horizontal="center"/>
    </xf>
    <xf numFmtId="49" fontId="48" fillId="0" borderId="11" xfId="0" applyNumberFormat="1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/>
    </xf>
    <xf numFmtId="1" fontId="41" fillId="0" borderId="11" xfId="0" applyNumberFormat="1" applyFont="1" applyFill="1" applyBorder="1" applyAlignment="1">
      <alignment horizontal="center"/>
    </xf>
    <xf numFmtId="49" fontId="41" fillId="13" borderId="13" xfId="0" applyNumberFormat="1" applyFont="1" applyFill="1" applyBorder="1" applyAlignment="1">
      <alignment horizontal="center"/>
    </xf>
    <xf numFmtId="49" fontId="41" fillId="0" borderId="26" xfId="0" applyNumberFormat="1" applyFont="1" applyFill="1" applyBorder="1" applyAlignment="1">
      <alignment horizontal="center"/>
    </xf>
    <xf numFmtId="0" fontId="47" fillId="0" borderId="14" xfId="0" applyFont="1" applyBorder="1" applyAlignment="1">
      <alignment horizontal="center"/>
    </xf>
    <xf numFmtId="49" fontId="48" fillId="0" borderId="2" xfId="0" applyNumberFormat="1" applyFont="1" applyFill="1" applyBorder="1"/>
    <xf numFmtId="49" fontId="45" fillId="0" borderId="26" xfId="0" applyNumberFormat="1" applyFont="1" applyFill="1" applyBorder="1" applyAlignment="1">
      <alignment horizontal="center" vertical="center"/>
    </xf>
    <xf numFmtId="49" fontId="45" fillId="0" borderId="14" xfId="0" applyNumberFormat="1" applyFont="1" applyFill="1" applyBorder="1" applyAlignment="1">
      <alignment horizontal="center" vertical="center"/>
    </xf>
    <xf numFmtId="49" fontId="41" fillId="13" borderId="5" xfId="0" applyNumberFormat="1" applyFont="1" applyFill="1" applyBorder="1" applyAlignment="1">
      <alignment horizontal="center"/>
    </xf>
    <xf numFmtId="49" fontId="41" fillId="13" borderId="15" xfId="0" applyNumberFormat="1" applyFont="1" applyFill="1" applyBorder="1" applyAlignment="1">
      <alignment horizontal="center"/>
    </xf>
    <xf numFmtId="49" fontId="41" fillId="0" borderId="5" xfId="0" applyNumberFormat="1" applyFont="1" applyFill="1" applyBorder="1" applyAlignment="1">
      <alignment horizontal="center"/>
    </xf>
    <xf numFmtId="49" fontId="37" fillId="13" borderId="1" xfId="0" applyNumberFormat="1" applyFont="1" applyFill="1" applyBorder="1" applyAlignment="1">
      <alignment horizontal="center"/>
    </xf>
    <xf numFmtId="49" fontId="45" fillId="13" borderId="1" xfId="0" applyNumberFormat="1" applyFont="1" applyFill="1" applyBorder="1" applyAlignment="1">
      <alignment horizontal="center"/>
    </xf>
    <xf numFmtId="49" fontId="48" fillId="0" borderId="11" xfId="0" applyNumberFormat="1" applyFont="1" applyFill="1" applyBorder="1" applyAlignment="1">
      <alignment horizontal="center"/>
    </xf>
    <xf numFmtId="49" fontId="41" fillId="0" borderId="11" xfId="0" applyNumberFormat="1" applyFont="1" applyFill="1" applyBorder="1" applyAlignment="1"/>
    <xf numFmtId="49" fontId="43" fillId="0" borderId="11" xfId="0" applyNumberFormat="1" applyFont="1" applyFill="1" applyBorder="1" applyAlignment="1">
      <alignment horizontal="center"/>
    </xf>
    <xf numFmtId="49" fontId="42" fillId="0" borderId="11" xfId="0" applyNumberFormat="1" applyFont="1" applyFill="1" applyBorder="1" applyAlignment="1">
      <alignment horizontal="center"/>
    </xf>
    <xf numFmtId="49" fontId="41" fillId="0" borderId="11" xfId="0" applyNumberFormat="1" applyFont="1" applyFill="1" applyBorder="1"/>
    <xf numFmtId="49" fontId="48" fillId="18" borderId="8" xfId="0" applyNumberFormat="1" applyFont="1" applyFill="1" applyBorder="1" applyAlignment="1">
      <alignment horizontal="center"/>
    </xf>
    <xf numFmtId="49" fontId="41" fillId="18" borderId="8" xfId="0" applyNumberFormat="1" applyFont="1" applyFill="1" applyBorder="1" applyAlignment="1">
      <alignment horizontal="center"/>
    </xf>
    <xf numFmtId="49" fontId="45" fillId="18" borderId="8" xfId="0" applyNumberFormat="1" applyFont="1" applyFill="1" applyBorder="1" applyAlignment="1">
      <alignment horizontal="center"/>
    </xf>
    <xf numFmtId="49" fontId="41" fillId="19" borderId="1" xfId="0" applyNumberFormat="1" applyFont="1" applyFill="1" applyBorder="1" applyAlignment="1">
      <alignment horizontal="center"/>
    </xf>
    <xf numFmtId="49" fontId="41" fillId="25" borderId="1" xfId="0" applyNumberFormat="1" applyFont="1" applyFill="1" applyBorder="1" applyAlignment="1">
      <alignment horizontal="center"/>
    </xf>
    <xf numFmtId="49" fontId="41" fillId="10" borderId="1" xfId="0" applyNumberFormat="1" applyFont="1" applyFill="1" applyBorder="1" applyAlignment="1">
      <alignment horizontal="center"/>
    </xf>
    <xf numFmtId="49" fontId="41" fillId="35" borderId="7" xfId="0" applyNumberFormat="1" applyFont="1" applyFill="1" applyBorder="1" applyAlignment="1">
      <alignment horizontal="center"/>
    </xf>
    <xf numFmtId="49" fontId="36" fillId="10" borderId="1" xfId="0" applyNumberFormat="1" applyFont="1" applyFill="1" applyBorder="1" applyAlignment="1">
      <alignment horizontal="center"/>
    </xf>
    <xf numFmtId="49" fontId="35" fillId="0" borderId="1" xfId="0" applyNumberFormat="1" applyFont="1" applyFill="1" applyBorder="1" applyAlignment="1">
      <alignment horizontal="center"/>
    </xf>
    <xf numFmtId="49" fontId="35" fillId="35" borderId="1" xfId="0" applyNumberFormat="1" applyFont="1" applyFill="1" applyBorder="1" applyAlignment="1">
      <alignment horizontal="center"/>
    </xf>
    <xf numFmtId="49" fontId="48" fillId="35" borderId="1" xfId="0" applyNumberFormat="1" applyFont="1" applyFill="1" applyBorder="1" applyAlignment="1">
      <alignment horizontal="center"/>
    </xf>
    <xf numFmtId="49" fontId="41" fillId="20" borderId="8" xfId="0" applyNumberFormat="1" applyFont="1" applyFill="1" applyBorder="1" applyAlignment="1">
      <alignment horizontal="center"/>
    </xf>
    <xf numFmtId="49" fontId="41" fillId="35" borderId="8" xfId="0" applyNumberFormat="1" applyFont="1" applyFill="1" applyBorder="1" applyAlignment="1">
      <alignment horizontal="center"/>
    </xf>
    <xf numFmtId="49" fontId="41" fillId="27" borderId="1" xfId="0" applyNumberFormat="1" applyFont="1" applyFill="1" applyBorder="1" applyAlignment="1">
      <alignment horizontal="center"/>
    </xf>
    <xf numFmtId="49" fontId="41" fillId="22" borderId="1" xfId="0" applyNumberFormat="1" applyFont="1" applyFill="1" applyBorder="1" applyAlignment="1">
      <alignment horizontal="center"/>
    </xf>
    <xf numFmtId="49" fontId="41" fillId="22" borderId="1" xfId="0" applyNumberFormat="1" applyFont="1" applyFill="1" applyBorder="1" applyAlignment="1"/>
    <xf numFmtId="49" fontId="45" fillId="15" borderId="1" xfId="0" applyNumberFormat="1" applyFont="1" applyFill="1" applyBorder="1" applyAlignment="1">
      <alignment horizontal="center"/>
    </xf>
    <xf numFmtId="49" fontId="48" fillId="22" borderId="8" xfId="0" applyNumberFormat="1" applyFont="1" applyFill="1" applyBorder="1" applyAlignment="1">
      <alignment horizontal="center"/>
    </xf>
    <xf numFmtId="49" fontId="48" fillId="35" borderId="8" xfId="0" applyNumberFormat="1" applyFont="1" applyFill="1" applyBorder="1" applyAlignment="1">
      <alignment horizontal="center"/>
    </xf>
    <xf numFmtId="49" fontId="41" fillId="28" borderId="1" xfId="0" applyNumberFormat="1" applyFont="1" applyFill="1" applyBorder="1" applyAlignment="1">
      <alignment horizontal="center"/>
    </xf>
    <xf numFmtId="49" fontId="48" fillId="22" borderId="7" xfId="0" applyNumberFormat="1" applyFont="1" applyFill="1" applyBorder="1" applyAlignment="1">
      <alignment horizontal="center"/>
    </xf>
    <xf numFmtId="49" fontId="41" fillId="35" borderId="1" xfId="0" applyNumberFormat="1" applyFont="1" applyFill="1" applyBorder="1" applyAlignment="1">
      <alignment horizontal="center"/>
    </xf>
    <xf numFmtId="49" fontId="41" fillId="36" borderId="1" xfId="0" applyNumberFormat="1" applyFont="1" applyFill="1" applyBorder="1" applyAlignment="1">
      <alignment horizontal="center"/>
    </xf>
    <xf numFmtId="49" fontId="41" fillId="19" borderId="7" xfId="0" applyNumberFormat="1" applyFont="1" applyFill="1" applyBorder="1" applyAlignment="1">
      <alignment horizontal="center"/>
    </xf>
    <xf numFmtId="49" fontId="35" fillId="35" borderId="1" xfId="0" applyNumberFormat="1" applyFont="1" applyFill="1" applyBorder="1" applyAlignment="1"/>
    <xf numFmtId="49" fontId="41" fillId="26" borderId="1" xfId="0" applyNumberFormat="1" applyFont="1" applyFill="1" applyBorder="1" applyAlignment="1">
      <alignment horizontal="center"/>
    </xf>
    <xf numFmtId="49" fontId="45" fillId="35" borderId="1" xfId="0" applyNumberFormat="1" applyFont="1" applyFill="1" applyBorder="1" applyAlignment="1">
      <alignment horizontal="center"/>
    </xf>
    <xf numFmtId="49" fontId="41" fillId="7" borderId="7" xfId="0" applyNumberFormat="1" applyFont="1" applyFill="1" applyBorder="1" applyAlignment="1">
      <alignment horizontal="center"/>
    </xf>
    <xf numFmtId="49" fontId="41" fillId="26" borderId="7" xfId="0" applyNumberFormat="1" applyFont="1" applyFill="1" applyBorder="1" applyAlignment="1">
      <alignment horizontal="center"/>
    </xf>
    <xf numFmtId="49" fontId="35" fillId="19" borderId="1" xfId="0" applyNumberFormat="1" applyFont="1" applyFill="1" applyBorder="1" applyAlignment="1">
      <alignment horizontal="center"/>
    </xf>
    <xf numFmtId="49" fontId="41" fillId="28" borderId="7" xfId="0" applyNumberFormat="1" applyFont="1" applyFill="1" applyBorder="1" applyAlignment="1">
      <alignment horizontal="center"/>
    </xf>
    <xf numFmtId="49" fontId="41" fillId="25" borderId="1" xfId="0" applyNumberFormat="1" applyFont="1" applyFill="1" applyBorder="1" applyAlignment="1"/>
    <xf numFmtId="49" fontId="35" fillId="7" borderId="7" xfId="0" applyNumberFormat="1" applyFont="1" applyFill="1" applyBorder="1" applyAlignment="1">
      <alignment horizontal="center"/>
    </xf>
    <xf numFmtId="49" fontId="35" fillId="19" borderId="7" xfId="0" applyNumberFormat="1" applyFont="1" applyFill="1" applyBorder="1" applyAlignment="1">
      <alignment horizontal="center"/>
    </xf>
    <xf numFmtId="49" fontId="41" fillId="27" borderId="7" xfId="0" applyNumberFormat="1" applyFont="1" applyFill="1" applyBorder="1" applyAlignment="1">
      <alignment horizontal="center"/>
    </xf>
    <xf numFmtId="49" fontId="41" fillId="22" borderId="7" xfId="0" applyNumberFormat="1" applyFont="1" applyFill="1" applyBorder="1" applyAlignment="1">
      <alignment horizontal="center"/>
    </xf>
    <xf numFmtId="49" fontId="36" fillId="19" borderId="1" xfId="0" applyNumberFormat="1" applyFont="1" applyFill="1" applyBorder="1" applyAlignment="1">
      <alignment horizontal="center"/>
    </xf>
    <xf numFmtId="49" fontId="41" fillId="37" borderId="1" xfId="0" applyNumberFormat="1" applyFont="1" applyFill="1" applyBorder="1" applyAlignment="1">
      <alignment horizontal="center"/>
    </xf>
    <xf numFmtId="49" fontId="34" fillId="0" borderId="1" xfId="0" applyNumberFormat="1" applyFont="1" applyFill="1" applyBorder="1" applyAlignment="1">
      <alignment horizontal="center"/>
    </xf>
    <xf numFmtId="49" fontId="34" fillId="0" borderId="1" xfId="0" applyNumberFormat="1" applyFont="1" applyFill="1" applyBorder="1"/>
    <xf numFmtId="49" fontId="34" fillId="0" borderId="2" xfId="0" applyNumberFormat="1" applyFont="1" applyFill="1" applyBorder="1" applyAlignment="1">
      <alignment horizontal="center"/>
    </xf>
    <xf numFmtId="49" fontId="45" fillId="5" borderId="7" xfId="0" applyNumberFormat="1" applyFont="1" applyFill="1" applyBorder="1" applyAlignment="1">
      <alignment horizontal="center"/>
    </xf>
    <xf numFmtId="49" fontId="41" fillId="8" borderId="1" xfId="0" applyNumberFormat="1" applyFont="1" applyFill="1" applyBorder="1" applyAlignment="1">
      <alignment horizontal="center"/>
    </xf>
    <xf numFmtId="49" fontId="37" fillId="0" borderId="1" xfId="0" applyNumberFormat="1" applyFont="1" applyFill="1" applyBorder="1" applyAlignment="1">
      <alignment horizontal="center"/>
    </xf>
    <xf numFmtId="49" fontId="41" fillId="28" borderId="4" xfId="0" applyNumberFormat="1" applyFont="1" applyFill="1" applyBorder="1" applyAlignment="1">
      <alignment horizontal="center"/>
    </xf>
    <xf numFmtId="49" fontId="43" fillId="28" borderId="1" xfId="0" applyNumberFormat="1" applyFont="1" applyFill="1" applyBorder="1" applyAlignment="1">
      <alignment horizontal="center"/>
    </xf>
    <xf numFmtId="49" fontId="41" fillId="28" borderId="2" xfId="0" applyNumberFormat="1" applyFont="1" applyFill="1" applyBorder="1" applyAlignment="1">
      <alignment horizontal="center"/>
    </xf>
    <xf numFmtId="49" fontId="48" fillId="28" borderId="1" xfId="0" applyNumberFormat="1" applyFont="1" applyFill="1" applyBorder="1"/>
    <xf numFmtId="49" fontId="41" fillId="28" borderId="8" xfId="0" applyNumberFormat="1" applyFont="1" applyFill="1" applyBorder="1" applyAlignment="1">
      <alignment horizontal="center"/>
    </xf>
    <xf numFmtId="49" fontId="41" fillId="28" borderId="11" xfId="0" applyNumberFormat="1" applyFont="1" applyFill="1" applyBorder="1" applyAlignment="1">
      <alignment horizontal="center"/>
    </xf>
    <xf numFmtId="49" fontId="43" fillId="28" borderId="2" xfId="0" applyNumberFormat="1" applyFont="1" applyFill="1" applyBorder="1" applyAlignment="1">
      <alignment horizontal="center"/>
    </xf>
    <xf numFmtId="49" fontId="42" fillId="28" borderId="1" xfId="0" applyNumberFormat="1" applyFont="1" applyFill="1" applyBorder="1" applyAlignment="1">
      <alignment horizontal="center"/>
    </xf>
    <xf numFmtId="49" fontId="48" fillId="28" borderId="1" xfId="0" applyNumberFormat="1" applyFont="1" applyFill="1" applyBorder="1" applyAlignment="1">
      <alignment horizontal="center"/>
    </xf>
    <xf numFmtId="49" fontId="42" fillId="28" borderId="7" xfId="0" applyNumberFormat="1" applyFont="1" applyFill="1" applyBorder="1" applyAlignment="1">
      <alignment horizontal="center"/>
    </xf>
    <xf numFmtId="49" fontId="42" fillId="28" borderId="8" xfId="0" applyNumberFormat="1" applyFont="1" applyFill="1" applyBorder="1" applyAlignment="1">
      <alignment horizontal="center"/>
    </xf>
    <xf numFmtId="49" fontId="37" fillId="28" borderId="1" xfId="0" applyNumberFormat="1" applyFont="1" applyFill="1" applyBorder="1" applyAlignment="1">
      <alignment horizontal="center"/>
    </xf>
    <xf numFmtId="49" fontId="41" fillId="28" borderId="26" xfId="0" applyNumberFormat="1" applyFont="1" applyFill="1" applyBorder="1" applyAlignment="1">
      <alignment horizontal="center"/>
    </xf>
    <xf numFmtId="49" fontId="45" fillId="28" borderId="4" xfId="0" applyNumberFormat="1" applyFont="1" applyFill="1" applyBorder="1" applyAlignment="1">
      <alignment horizontal="center" vertical="center"/>
    </xf>
    <xf numFmtId="49" fontId="48" fillId="28" borderId="2" xfId="0" applyNumberFormat="1" applyFont="1" applyFill="1" applyBorder="1" applyAlignment="1">
      <alignment horizontal="center"/>
    </xf>
    <xf numFmtId="49" fontId="42" fillId="28" borderId="2" xfId="0" applyNumberFormat="1" applyFont="1" applyFill="1" applyBorder="1" applyAlignment="1">
      <alignment horizontal="center"/>
    </xf>
    <xf numFmtId="49" fontId="45" fillId="28" borderId="2" xfId="0" applyNumberFormat="1" applyFont="1" applyFill="1" applyBorder="1" applyAlignment="1">
      <alignment horizontal="center"/>
    </xf>
    <xf numFmtId="0" fontId="41" fillId="28" borderId="0" xfId="0" applyFont="1" applyFill="1" applyBorder="1" applyAlignment="1"/>
    <xf numFmtId="49" fontId="45" fillId="28" borderId="1" xfId="0" applyNumberFormat="1" applyFont="1" applyFill="1" applyBorder="1" applyAlignment="1">
      <alignment horizontal="center" vertical="center"/>
    </xf>
    <xf numFmtId="0" fontId="48" fillId="28" borderId="11" xfId="0" applyFont="1" applyFill="1" applyBorder="1" applyAlignment="1">
      <alignment horizontal="center"/>
    </xf>
    <xf numFmtId="49" fontId="45" fillId="28" borderId="7" xfId="0" applyNumberFormat="1" applyFont="1" applyFill="1" applyBorder="1" applyAlignment="1">
      <alignment horizontal="center" vertical="center"/>
    </xf>
    <xf numFmtId="49" fontId="48" fillId="28" borderId="8" xfId="0" applyNumberFormat="1" applyFont="1" applyFill="1" applyBorder="1"/>
    <xf numFmtId="49" fontId="45" fillId="28" borderId="11" xfId="0" applyNumberFormat="1" applyFont="1" applyFill="1" applyBorder="1" applyAlignment="1">
      <alignment horizontal="center" vertical="center"/>
    </xf>
    <xf numFmtId="49" fontId="45" fillId="28" borderId="7" xfId="0" applyNumberFormat="1" applyFont="1" applyFill="1" applyBorder="1"/>
    <xf numFmtId="49" fontId="42" fillId="28" borderId="7" xfId="0" applyNumberFormat="1" applyFont="1" applyFill="1" applyBorder="1"/>
    <xf numFmtId="49" fontId="42" fillId="28" borderId="1" xfId="0" applyNumberFormat="1" applyFont="1" applyFill="1" applyBorder="1"/>
    <xf numFmtId="17" fontId="42" fillId="28" borderId="2" xfId="0" applyNumberFormat="1" applyFont="1" applyFill="1" applyBorder="1" applyAlignment="1">
      <alignment horizontal="center"/>
    </xf>
    <xf numFmtId="49" fontId="48" fillId="28" borderId="7" xfId="0" applyNumberFormat="1" applyFont="1" applyFill="1" applyBorder="1" applyAlignment="1">
      <alignment horizontal="center" vertical="center"/>
    </xf>
    <xf numFmtId="49" fontId="45" fillId="28" borderId="8" xfId="0" applyNumberFormat="1" applyFont="1" applyFill="1" applyBorder="1" applyAlignment="1">
      <alignment horizontal="center" vertical="center"/>
    </xf>
    <xf numFmtId="0" fontId="41" fillId="28" borderId="11" xfId="0" applyFont="1" applyFill="1" applyBorder="1"/>
    <xf numFmtId="49" fontId="48" fillId="28" borderId="8" xfId="0" applyNumberFormat="1" applyFont="1" applyFill="1" applyBorder="1" applyAlignment="1">
      <alignment horizontal="center"/>
    </xf>
    <xf numFmtId="49" fontId="45" fillId="28" borderId="1" xfId="0" applyNumberFormat="1" applyFont="1" applyFill="1" applyBorder="1"/>
    <xf numFmtId="49" fontId="42" fillId="28" borderId="7" xfId="0" applyNumberFormat="1" applyFont="1" applyFill="1" applyBorder="1" applyAlignment="1">
      <alignment horizontal="center" vertical="center"/>
    </xf>
    <xf numFmtId="49" fontId="42" fillId="28" borderId="8" xfId="0" applyNumberFormat="1" applyFont="1" applyFill="1" applyBorder="1" applyAlignment="1">
      <alignment horizontal="center" vertical="center"/>
    </xf>
    <xf numFmtId="49" fontId="41" fillId="28" borderId="5" xfId="0" applyNumberFormat="1" applyFont="1" applyFill="1" applyBorder="1" applyAlignment="1">
      <alignment horizontal="center"/>
    </xf>
    <xf numFmtId="49" fontId="45" fillId="28" borderId="14" xfId="0" applyNumberFormat="1" applyFont="1" applyFill="1" applyBorder="1" applyAlignment="1">
      <alignment horizontal="center" vertical="center"/>
    </xf>
    <xf numFmtId="49" fontId="41" fillId="28" borderId="2" xfId="0" applyNumberFormat="1" applyFont="1" applyFill="1" applyBorder="1"/>
    <xf numFmtId="49" fontId="48" fillId="28" borderId="1" xfId="0" applyNumberFormat="1" applyFont="1" applyFill="1" applyBorder="1" applyAlignment="1">
      <alignment horizontal="center" vertical="center"/>
    </xf>
    <xf numFmtId="49" fontId="48" fillId="28" borderId="2" xfId="0" applyNumberFormat="1" applyFont="1" applyFill="1" applyBorder="1"/>
    <xf numFmtId="49" fontId="38" fillId="28" borderId="1" xfId="0" applyNumberFormat="1" applyFont="1" applyFill="1" applyBorder="1" applyAlignment="1">
      <alignment horizontal="center"/>
    </xf>
    <xf numFmtId="49" fontId="41" fillId="28" borderId="7" xfId="0" applyNumberFormat="1" applyFont="1" applyFill="1" applyBorder="1"/>
    <xf numFmtId="49" fontId="41" fillId="28" borderId="1" xfId="0" applyNumberFormat="1" applyFont="1" applyFill="1" applyBorder="1"/>
    <xf numFmtId="0" fontId="45" fillId="28" borderId="16" xfId="0" applyFont="1" applyFill="1" applyBorder="1" applyAlignment="1">
      <alignment horizontal="center"/>
    </xf>
    <xf numFmtId="0" fontId="42" fillId="28" borderId="11" xfId="0" applyFont="1" applyFill="1" applyBorder="1" applyAlignment="1">
      <alignment horizontal="center"/>
    </xf>
    <xf numFmtId="49" fontId="45" fillId="28" borderId="11" xfId="0" applyNumberFormat="1" applyFont="1" applyFill="1" applyBorder="1" applyAlignment="1">
      <alignment horizontal="center"/>
    </xf>
    <xf numFmtId="0" fontId="48" fillId="28" borderId="7" xfId="0" applyFont="1" applyFill="1" applyBorder="1" applyAlignment="1">
      <alignment horizontal="center"/>
    </xf>
    <xf numFmtId="0" fontId="42" fillId="28" borderId="7" xfId="0" applyFont="1" applyFill="1" applyBorder="1" applyAlignment="1">
      <alignment horizontal="center"/>
    </xf>
    <xf numFmtId="0" fontId="45" fillId="28" borderId="8" xfId="0" applyFont="1" applyFill="1" applyBorder="1" applyAlignment="1">
      <alignment horizontal="center"/>
    </xf>
    <xf numFmtId="0" fontId="42" fillId="28" borderId="8" xfId="0" applyFont="1" applyFill="1" applyBorder="1" applyAlignment="1">
      <alignment horizontal="center"/>
    </xf>
    <xf numFmtId="49" fontId="41" fillId="28" borderId="2" xfId="0" applyNumberFormat="1" applyFont="1" applyFill="1" applyBorder="1" applyAlignment="1"/>
    <xf numFmtId="49" fontId="41" fillId="28" borderId="1" xfId="0" applyNumberFormat="1" applyFont="1" applyFill="1" applyBorder="1" applyAlignment="1">
      <alignment horizontal="center" vertical="center"/>
    </xf>
    <xf numFmtId="49" fontId="42" fillId="28" borderId="2" xfId="0" applyNumberFormat="1" applyFont="1" applyFill="1" applyBorder="1"/>
    <xf numFmtId="17" fontId="42" fillId="28" borderId="2" xfId="0" applyNumberFormat="1" applyFont="1" applyFill="1" applyBorder="1"/>
    <xf numFmtId="49" fontId="48" fillId="28" borderId="11" xfId="0" applyNumberFormat="1" applyFont="1" applyFill="1" applyBorder="1" applyAlignment="1">
      <alignment horizontal="center" vertical="center"/>
    </xf>
    <xf numFmtId="49" fontId="45" fillId="28" borderId="13" xfId="0" applyNumberFormat="1" applyFont="1" applyFill="1" applyBorder="1" applyAlignment="1">
      <alignment horizontal="center" vertical="center"/>
    </xf>
    <xf numFmtId="49" fontId="37" fillId="28" borderId="2" xfId="0" applyNumberFormat="1" applyFont="1" applyFill="1" applyBorder="1" applyAlignment="1">
      <alignment horizontal="center"/>
    </xf>
    <xf numFmtId="49" fontId="37" fillId="28" borderId="7" xfId="0" applyNumberFormat="1" applyFont="1" applyFill="1" applyBorder="1" applyAlignment="1">
      <alignment horizontal="center"/>
    </xf>
    <xf numFmtId="49" fontId="37" fillId="0" borderId="7" xfId="0" applyNumberFormat="1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center"/>
    </xf>
    <xf numFmtId="49" fontId="37" fillId="28" borderId="4" xfId="0" applyNumberFormat="1" applyFont="1" applyFill="1" applyBorder="1" applyAlignment="1">
      <alignment horizontal="center"/>
    </xf>
    <xf numFmtId="49" fontId="37" fillId="0" borderId="4" xfId="0" applyNumberFormat="1" applyFont="1" applyFill="1" applyBorder="1" applyAlignment="1">
      <alignment horizontal="center"/>
    </xf>
    <xf numFmtId="49" fontId="37" fillId="0" borderId="2" xfId="0" applyNumberFormat="1" applyFont="1" applyFill="1" applyBorder="1" applyAlignment="1">
      <alignment horizontal="center"/>
    </xf>
    <xf numFmtId="0" fontId="45" fillId="28" borderId="15" xfId="0" applyFont="1" applyFill="1" applyBorder="1" applyAlignment="1">
      <alignment horizontal="center"/>
    </xf>
    <xf numFmtId="49" fontId="37" fillId="13" borderId="2" xfId="0" applyNumberFormat="1" applyFont="1" applyFill="1" applyBorder="1" applyAlignment="1">
      <alignment horizontal="center"/>
    </xf>
    <xf numFmtId="49" fontId="37" fillId="13" borderId="7" xfId="0" applyNumberFormat="1" applyFont="1" applyFill="1" applyBorder="1" applyAlignment="1">
      <alignment horizontal="center"/>
    </xf>
    <xf numFmtId="49" fontId="37" fillId="13" borderId="4" xfId="0" applyNumberFormat="1" applyFont="1" applyFill="1" applyBorder="1" applyAlignment="1">
      <alignment horizontal="center"/>
    </xf>
    <xf numFmtId="49" fontId="45" fillId="7" borderId="1" xfId="0" applyNumberFormat="1" applyFont="1" applyFill="1" applyBorder="1"/>
    <xf numFmtId="49" fontId="37" fillId="20" borderId="1" xfId="0" applyNumberFormat="1" applyFont="1" applyFill="1" applyBorder="1" applyAlignment="1">
      <alignment horizontal="center"/>
    </xf>
    <xf numFmtId="49" fontId="48" fillId="18" borderId="7" xfId="0" applyNumberFormat="1" applyFont="1" applyFill="1" applyBorder="1" applyAlignment="1">
      <alignment horizontal="center"/>
    </xf>
    <xf numFmtId="49" fontId="41" fillId="18" borderId="1" xfId="0" applyNumberFormat="1" applyFont="1" applyFill="1" applyBorder="1" applyAlignment="1">
      <alignment horizontal="center"/>
    </xf>
    <xf numFmtId="49" fontId="37" fillId="15" borderId="1" xfId="0" applyNumberFormat="1" applyFont="1" applyFill="1" applyBorder="1" applyAlignment="1">
      <alignment horizontal="center"/>
    </xf>
    <xf numFmtId="49" fontId="37" fillId="21" borderId="1" xfId="0" applyNumberFormat="1" applyFont="1" applyFill="1" applyBorder="1" applyAlignment="1">
      <alignment horizontal="center"/>
    </xf>
    <xf numFmtId="49" fontId="45" fillId="21" borderId="1" xfId="0" applyNumberFormat="1" applyFont="1" applyFill="1" applyBorder="1" applyAlignment="1">
      <alignment horizontal="center"/>
    </xf>
    <xf numFmtId="49" fontId="37" fillId="21" borderId="7" xfId="0" applyNumberFormat="1" applyFont="1" applyFill="1" applyBorder="1" applyAlignment="1">
      <alignment horizontal="center"/>
    </xf>
    <xf numFmtId="49" fontId="37" fillId="20" borderId="7" xfId="0" applyNumberFormat="1" applyFont="1" applyFill="1" applyBorder="1" applyAlignment="1">
      <alignment horizontal="center"/>
    </xf>
    <xf numFmtId="49" fontId="41" fillId="26" borderId="1" xfId="0" applyNumberFormat="1" applyFont="1" applyFill="1" applyBorder="1"/>
    <xf numFmtId="49" fontId="33" fillId="0" borderId="1" xfId="0" applyNumberFormat="1" applyFont="1" applyFill="1" applyBorder="1" applyAlignment="1">
      <alignment horizontal="center"/>
    </xf>
    <xf numFmtId="49" fontId="41" fillId="38" borderId="1" xfId="0" applyNumberFormat="1" applyFont="1" applyFill="1" applyBorder="1" applyAlignment="1">
      <alignment horizontal="center"/>
    </xf>
    <xf numFmtId="49" fontId="45" fillId="38" borderId="7" xfId="0" applyNumberFormat="1" applyFont="1" applyFill="1" applyBorder="1" applyAlignment="1">
      <alignment horizontal="center"/>
    </xf>
    <xf numFmtId="49" fontId="45" fillId="38" borderId="1" xfId="0" applyNumberFormat="1" applyFont="1" applyFill="1" applyBorder="1" applyAlignment="1">
      <alignment horizontal="center"/>
    </xf>
    <xf numFmtId="49" fontId="41" fillId="17" borderId="7" xfId="0" applyNumberFormat="1" applyFont="1" applyFill="1" applyBorder="1" applyAlignment="1">
      <alignment horizontal="center"/>
    </xf>
    <xf numFmtId="49" fontId="41" fillId="38" borderId="7" xfId="0" applyNumberFormat="1" applyFont="1" applyFill="1" applyBorder="1" applyAlignment="1">
      <alignment horizontal="center"/>
    </xf>
    <xf numFmtId="49" fontId="48" fillId="38" borderId="1" xfId="0" applyNumberFormat="1" applyFont="1" applyFill="1" applyBorder="1" applyAlignment="1">
      <alignment horizontal="center"/>
    </xf>
    <xf numFmtId="0" fontId="41" fillId="26" borderId="0" xfId="0" applyFont="1" applyFill="1" applyBorder="1" applyAlignment="1"/>
    <xf numFmtId="49" fontId="41" fillId="17" borderId="2" xfId="0" applyNumberFormat="1" applyFont="1" applyFill="1" applyBorder="1" applyAlignment="1">
      <alignment horizontal="center"/>
    </xf>
    <xf numFmtId="49" fontId="45" fillId="17" borderId="2" xfId="0" applyNumberFormat="1" applyFont="1" applyFill="1" applyBorder="1" applyAlignment="1">
      <alignment horizontal="center"/>
    </xf>
    <xf numFmtId="49" fontId="37" fillId="39" borderId="2" xfId="0" applyNumberFormat="1" applyFont="1" applyFill="1" applyBorder="1" applyAlignment="1">
      <alignment horizontal="center"/>
    </xf>
    <xf numFmtId="49" fontId="41" fillId="39" borderId="2" xfId="0" applyNumberFormat="1" applyFont="1" applyFill="1" applyBorder="1" applyAlignment="1">
      <alignment horizontal="center"/>
    </xf>
    <xf numFmtId="49" fontId="33" fillId="0" borderId="7" xfId="0" applyNumberFormat="1" applyFont="1" applyFill="1" applyBorder="1"/>
    <xf numFmtId="49" fontId="48" fillId="7" borderId="7" xfId="0" applyNumberFormat="1" applyFont="1" applyFill="1" applyBorder="1" applyAlignment="1">
      <alignment horizontal="center"/>
    </xf>
    <xf numFmtId="49" fontId="43" fillId="18" borderId="1" xfId="0" applyNumberFormat="1" applyFont="1" applyFill="1" applyBorder="1" applyAlignment="1">
      <alignment horizontal="center"/>
    </xf>
    <xf numFmtId="49" fontId="45" fillId="28" borderId="2" xfId="0" applyNumberFormat="1" applyFont="1" applyFill="1" applyBorder="1" applyAlignment="1">
      <alignment horizontal="center" vertical="center"/>
    </xf>
    <xf numFmtId="49" fontId="37" fillId="0" borderId="11" xfId="0" applyNumberFormat="1" applyFont="1" applyFill="1" applyBorder="1" applyAlignment="1">
      <alignment horizontal="center"/>
    </xf>
    <xf numFmtId="49" fontId="37" fillId="0" borderId="8" xfId="0" applyNumberFormat="1" applyFont="1" applyFill="1" applyBorder="1" applyAlignment="1">
      <alignment horizontal="center"/>
    </xf>
    <xf numFmtId="49" fontId="37" fillId="18" borderId="1" xfId="0" applyNumberFormat="1" applyFont="1" applyFill="1" applyBorder="1" applyAlignment="1">
      <alignment horizontal="center"/>
    </xf>
    <xf numFmtId="49" fontId="41" fillId="18" borderId="7" xfId="0" applyNumberFormat="1" applyFont="1" applyFill="1" applyBorder="1" applyAlignment="1">
      <alignment horizontal="center"/>
    </xf>
    <xf numFmtId="49" fontId="41" fillId="18" borderId="11" xfId="0" applyNumberFormat="1" applyFont="1" applyFill="1" applyBorder="1" applyAlignment="1">
      <alignment horizontal="center"/>
    </xf>
    <xf numFmtId="49" fontId="41" fillId="18" borderId="4" xfId="0" applyNumberFormat="1" applyFont="1" applyFill="1" applyBorder="1" applyAlignment="1">
      <alignment horizontal="center"/>
    </xf>
    <xf numFmtId="49" fontId="43" fillId="18" borderId="2" xfId="0" applyNumberFormat="1" applyFont="1" applyFill="1" applyBorder="1" applyAlignment="1">
      <alignment horizontal="center"/>
    </xf>
    <xf numFmtId="49" fontId="41" fillId="18" borderId="2" xfId="0" applyNumberFormat="1" applyFont="1" applyFill="1" applyBorder="1" applyAlignment="1">
      <alignment horizontal="center"/>
    </xf>
    <xf numFmtId="49" fontId="41" fillId="22" borderId="8" xfId="0" applyNumberFormat="1" applyFont="1" applyFill="1" applyBorder="1" applyAlignment="1">
      <alignment horizontal="center"/>
    </xf>
    <xf numFmtId="49" fontId="37" fillId="19" borderId="1" xfId="0" applyNumberFormat="1" applyFont="1" applyFill="1" applyBorder="1" applyAlignment="1">
      <alignment horizontal="center"/>
    </xf>
    <xf numFmtId="0" fontId="32" fillId="0" borderId="1" xfId="0" applyFont="1" applyBorder="1" applyAlignment="1"/>
    <xf numFmtId="49" fontId="37" fillId="22" borderId="1" xfId="0" applyNumberFormat="1" applyFont="1" applyFill="1" applyBorder="1" applyAlignment="1">
      <alignment horizontal="center"/>
    </xf>
    <xf numFmtId="49" fontId="32" fillId="0" borderId="1" xfId="0" applyNumberFormat="1" applyFont="1" applyFill="1" applyBorder="1" applyAlignment="1"/>
    <xf numFmtId="49" fontId="41" fillId="40" borderId="7" xfId="0" applyNumberFormat="1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/>
    </xf>
    <xf numFmtId="49" fontId="32" fillId="28" borderId="1" xfId="0" applyNumberFormat="1" applyFont="1" applyFill="1" applyBorder="1" applyAlignment="1">
      <alignment horizontal="center"/>
    </xf>
    <xf numFmtId="49" fontId="45" fillId="22" borderId="8" xfId="0" applyNumberFormat="1" applyFont="1" applyFill="1" applyBorder="1" applyAlignment="1">
      <alignment horizontal="center"/>
    </xf>
    <xf numFmtId="49" fontId="41" fillId="30" borderId="1" xfId="0" applyNumberFormat="1" applyFont="1" applyFill="1" applyBorder="1" applyAlignment="1">
      <alignment horizontal="center"/>
    </xf>
    <xf numFmtId="49" fontId="41" fillId="9" borderId="1" xfId="0" applyNumberFormat="1" applyFont="1" applyFill="1" applyBorder="1" applyAlignment="1">
      <alignment horizontal="center"/>
    </xf>
    <xf numFmtId="49" fontId="41" fillId="9" borderId="7" xfId="0" applyNumberFormat="1" applyFont="1" applyFill="1" applyBorder="1" applyAlignment="1">
      <alignment horizontal="center"/>
    </xf>
    <xf numFmtId="49" fontId="41" fillId="28" borderId="17" xfId="0" applyNumberFormat="1" applyFont="1" applyFill="1" applyBorder="1" applyAlignment="1">
      <alignment horizontal="center"/>
    </xf>
    <xf numFmtId="0" fontId="45" fillId="0" borderId="27" xfId="0" applyFont="1" applyFill="1" applyBorder="1" applyAlignment="1">
      <alignment horizontal="center"/>
    </xf>
    <xf numFmtId="49" fontId="45" fillId="41" borderId="1" xfId="0" applyNumberFormat="1" applyFont="1" applyFill="1" applyBorder="1" applyAlignment="1">
      <alignment horizontal="center"/>
    </xf>
    <xf numFmtId="49" fontId="41" fillId="42" borderId="7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/>
    </xf>
    <xf numFmtId="49" fontId="41" fillId="42" borderId="1" xfId="0" applyNumberFormat="1" applyFont="1" applyFill="1" applyBorder="1" applyAlignment="1">
      <alignment horizontal="center"/>
    </xf>
    <xf numFmtId="49" fontId="41" fillId="22" borderId="2" xfId="0" applyNumberFormat="1" applyFont="1" applyFill="1" applyBorder="1" applyAlignment="1">
      <alignment horizontal="center"/>
    </xf>
    <xf numFmtId="49" fontId="37" fillId="22" borderId="2" xfId="0" applyNumberFormat="1" applyFont="1" applyFill="1" applyBorder="1" applyAlignment="1">
      <alignment horizontal="center"/>
    </xf>
    <xf numFmtId="49" fontId="41" fillId="41" borderId="7" xfId="0" applyNumberFormat="1" applyFont="1" applyFill="1" applyBorder="1" applyAlignment="1">
      <alignment horizontal="center"/>
    </xf>
    <xf numFmtId="49" fontId="45" fillId="30" borderId="1" xfId="0" applyNumberFormat="1" applyFont="1" applyFill="1" applyBorder="1" applyAlignment="1">
      <alignment horizontal="center"/>
    </xf>
    <xf numFmtId="49" fontId="41" fillId="30" borderId="7" xfId="0" applyNumberFormat="1" applyFont="1" applyFill="1" applyBorder="1" applyAlignment="1">
      <alignment horizontal="center"/>
    </xf>
    <xf numFmtId="49" fontId="37" fillId="22" borderId="28" xfId="0" applyNumberFormat="1" applyFont="1" applyFill="1" applyBorder="1" applyAlignment="1">
      <alignment horizontal="center"/>
    </xf>
    <xf numFmtId="49" fontId="41" fillId="41" borderId="1" xfId="0" applyNumberFormat="1" applyFont="1" applyFill="1" applyBorder="1" applyAlignment="1">
      <alignment horizontal="center"/>
    </xf>
    <xf numFmtId="49" fontId="41" fillId="5" borderId="7" xfId="0" applyNumberFormat="1" applyFont="1" applyFill="1" applyBorder="1" applyAlignment="1">
      <alignment horizontal="center"/>
    </xf>
    <xf numFmtId="49" fontId="48" fillId="5" borderId="7" xfId="0" applyNumberFormat="1" applyFont="1" applyFill="1" applyBorder="1" applyAlignment="1">
      <alignment horizontal="center"/>
    </xf>
    <xf numFmtId="49" fontId="48" fillId="5" borderId="1" xfId="0" applyNumberFormat="1" applyFont="1" applyFill="1" applyBorder="1" applyAlignment="1">
      <alignment horizontal="center"/>
    </xf>
    <xf numFmtId="49" fontId="37" fillId="5" borderId="1" xfId="0" applyNumberFormat="1" applyFont="1" applyFill="1" applyBorder="1" applyAlignment="1">
      <alignment horizontal="center"/>
    </xf>
    <xf numFmtId="0" fontId="41" fillId="0" borderId="1" xfId="0" applyFont="1" applyBorder="1" applyAlignment="1"/>
    <xf numFmtId="0" fontId="31" fillId="0" borderId="29" xfId="0" applyFont="1" applyBorder="1" applyAlignment="1"/>
    <xf numFmtId="49" fontId="45" fillId="28" borderId="8" xfId="0" applyNumberFormat="1" applyFont="1" applyFill="1" applyBorder="1" applyAlignment="1">
      <alignment horizontal="center"/>
    </xf>
    <xf numFmtId="49" fontId="45" fillId="30" borderId="8" xfId="0" applyNumberFormat="1" applyFont="1" applyFill="1" applyBorder="1" applyAlignment="1">
      <alignment horizontal="center"/>
    </xf>
    <xf numFmtId="49" fontId="37" fillId="28" borderId="18" xfId="0" applyNumberFormat="1" applyFont="1" applyFill="1" applyBorder="1" applyAlignment="1">
      <alignment horizontal="center"/>
    </xf>
    <xf numFmtId="0" fontId="41" fillId="0" borderId="29" xfId="0" applyFont="1" applyBorder="1" applyAlignment="1"/>
    <xf numFmtId="0" fontId="41" fillId="0" borderId="2" xfId="0" applyFont="1" applyBorder="1" applyAlignment="1">
      <alignment horizontal="left"/>
    </xf>
    <xf numFmtId="49" fontId="41" fillId="28" borderId="13" xfId="0" applyNumberFormat="1" applyFont="1" applyFill="1" applyBorder="1" applyAlignment="1">
      <alignment horizontal="center"/>
    </xf>
    <xf numFmtId="49" fontId="37" fillId="18" borderId="7" xfId="0" applyNumberFormat="1" applyFont="1" applyFill="1" applyBorder="1" applyAlignment="1">
      <alignment horizontal="center"/>
    </xf>
    <xf numFmtId="49" fontId="42" fillId="18" borderId="7" xfId="0" applyNumberFormat="1" applyFont="1" applyFill="1" applyBorder="1" applyAlignment="1">
      <alignment horizontal="center"/>
    </xf>
    <xf numFmtId="49" fontId="43" fillId="18" borderId="7" xfId="0" applyNumberFormat="1" applyFont="1" applyFill="1" applyBorder="1" applyAlignment="1">
      <alignment horizontal="center"/>
    </xf>
    <xf numFmtId="49" fontId="41" fillId="8" borderId="2" xfId="0" applyNumberFormat="1" applyFont="1" applyFill="1" applyBorder="1" applyAlignment="1">
      <alignment horizontal="center"/>
    </xf>
    <xf numFmtId="49" fontId="48" fillId="22" borderId="11" xfId="0" applyNumberFormat="1" applyFont="1" applyFill="1" applyBorder="1" applyAlignment="1">
      <alignment horizontal="center"/>
    </xf>
    <xf numFmtId="49" fontId="45" fillId="8" borderId="2" xfId="0" applyNumberFormat="1" applyFont="1" applyFill="1" applyBorder="1" applyAlignment="1">
      <alignment horizontal="center"/>
    </xf>
    <xf numFmtId="49" fontId="48" fillId="8" borderId="2" xfId="0" applyNumberFormat="1" applyFont="1" applyFill="1" applyBorder="1" applyAlignment="1">
      <alignment horizontal="center"/>
    </xf>
    <xf numFmtId="49" fontId="37" fillId="8" borderId="2" xfId="0" applyNumberFormat="1" applyFont="1" applyFill="1" applyBorder="1" applyAlignment="1">
      <alignment horizontal="center"/>
    </xf>
    <xf numFmtId="49" fontId="41" fillId="0" borderId="18" xfId="0" applyNumberFormat="1" applyFont="1" applyFill="1" applyBorder="1" applyAlignment="1">
      <alignment horizontal="center"/>
    </xf>
    <xf numFmtId="49" fontId="45" fillId="0" borderId="18" xfId="0" applyNumberFormat="1" applyFont="1" applyFill="1" applyBorder="1" applyAlignment="1">
      <alignment horizontal="center" vertical="center"/>
    </xf>
    <xf numFmtId="49" fontId="41" fillId="28" borderId="18" xfId="0" applyNumberFormat="1" applyFont="1" applyFill="1" applyBorder="1" applyAlignment="1">
      <alignment horizontal="center"/>
    </xf>
    <xf numFmtId="49" fontId="41" fillId="0" borderId="31" xfId="0" applyNumberFormat="1" applyFont="1" applyFill="1" applyBorder="1" applyAlignment="1">
      <alignment horizontal="center"/>
    </xf>
    <xf numFmtId="49" fontId="45" fillId="0" borderId="32" xfId="0" applyNumberFormat="1" applyFont="1" applyFill="1" applyBorder="1" applyAlignment="1">
      <alignment horizontal="center" vertical="center"/>
    </xf>
    <xf numFmtId="49" fontId="37" fillId="0" borderId="18" xfId="0" applyNumberFormat="1" applyFont="1" applyFill="1" applyBorder="1" applyAlignment="1">
      <alignment horizontal="center"/>
    </xf>
    <xf numFmtId="0" fontId="45" fillId="0" borderId="33" xfId="0" applyFont="1" applyFill="1" applyBorder="1" applyAlignment="1">
      <alignment horizontal="center"/>
    </xf>
    <xf numFmtId="0" fontId="45" fillId="0" borderId="30" xfId="0" applyFont="1" applyFill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1" fillId="0" borderId="34" xfId="0" applyFont="1" applyBorder="1" applyAlignment="1">
      <alignment horizontal="left"/>
    </xf>
    <xf numFmtId="49" fontId="41" fillId="0" borderId="35" xfId="0" applyNumberFormat="1" applyFont="1" applyFill="1" applyBorder="1" applyAlignment="1">
      <alignment horizontal="center"/>
    </xf>
    <xf numFmtId="0" fontId="0" fillId="0" borderId="0" xfId="0"/>
    <xf numFmtId="0" fontId="0" fillId="28" borderId="0" xfId="0" applyFill="1"/>
    <xf numFmtId="49" fontId="45" fillId="0" borderId="7" xfId="0" applyNumberFormat="1" applyFont="1" applyFill="1" applyBorder="1" applyAlignment="1">
      <alignment horizontal="center"/>
    </xf>
    <xf numFmtId="49" fontId="45" fillId="0" borderId="1" xfId="0" applyNumberFormat="1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49" fontId="45" fillId="8" borderId="1" xfId="0" applyNumberFormat="1" applyFont="1" applyFill="1" applyBorder="1" applyAlignment="1">
      <alignment horizontal="center"/>
    </xf>
    <xf numFmtId="49" fontId="48" fillId="0" borderId="1" xfId="0" applyNumberFormat="1" applyFont="1" applyFill="1" applyBorder="1" applyAlignment="1">
      <alignment horizontal="center"/>
    </xf>
    <xf numFmtId="0" fontId="48" fillId="2" borderId="1" xfId="0" applyFont="1" applyFill="1" applyBorder="1"/>
    <xf numFmtId="49" fontId="45" fillId="0" borderId="1" xfId="0" applyNumberFormat="1" applyFont="1" applyFill="1" applyBorder="1"/>
    <xf numFmtId="49" fontId="42" fillId="18" borderId="1" xfId="0" applyNumberFormat="1" applyFont="1" applyFill="1" applyBorder="1" applyAlignment="1">
      <alignment horizontal="center"/>
    </xf>
    <xf numFmtId="49" fontId="48" fillId="18" borderId="1" xfId="0" applyNumberFormat="1" applyFont="1" applyFill="1" applyBorder="1" applyAlignment="1">
      <alignment horizontal="center"/>
    </xf>
    <xf numFmtId="49" fontId="42" fillId="18" borderId="1" xfId="0" applyNumberFormat="1" applyFont="1" applyFill="1" applyBorder="1" applyAlignment="1"/>
    <xf numFmtId="49" fontId="45" fillId="18" borderId="1" xfId="0" applyNumberFormat="1" applyFont="1" applyFill="1" applyBorder="1" applyAlignment="1">
      <alignment horizontal="center"/>
    </xf>
    <xf numFmtId="49" fontId="48" fillId="22" borderId="2" xfId="0" applyNumberFormat="1" applyFont="1" applyFill="1" applyBorder="1" applyAlignment="1">
      <alignment horizontal="center"/>
    </xf>
    <xf numFmtId="49" fontId="45" fillId="18" borderId="7" xfId="0" applyNumberFormat="1" applyFont="1" applyFill="1" applyBorder="1" applyAlignment="1">
      <alignment horizontal="center"/>
    </xf>
    <xf numFmtId="49" fontId="48" fillId="27" borderId="1" xfId="0" applyNumberFormat="1" applyFont="1" applyFill="1" applyBorder="1" applyAlignment="1">
      <alignment horizontal="center"/>
    </xf>
    <xf numFmtId="0" fontId="49" fillId="0" borderId="2" xfId="0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49" fontId="45" fillId="22" borderId="2" xfId="0" applyNumberFormat="1" applyFont="1" applyFill="1" applyBorder="1" applyAlignment="1">
      <alignment horizontal="center"/>
    </xf>
    <xf numFmtId="49" fontId="29" fillId="0" borderId="7" xfId="0" applyNumberFormat="1" applyFont="1" applyFill="1" applyBorder="1" applyAlignment="1">
      <alignment horizontal="center"/>
    </xf>
    <xf numFmtId="49" fontId="43" fillId="0" borderId="1" xfId="0" applyNumberFormat="1" applyFont="1" applyFill="1" applyBorder="1" applyAlignment="1">
      <alignment horizontal="center"/>
    </xf>
    <xf numFmtId="49" fontId="29" fillId="7" borderId="1" xfId="0" applyNumberFormat="1" applyFont="1" applyFill="1" applyBorder="1" applyAlignment="1">
      <alignment horizontal="center"/>
    </xf>
    <xf numFmtId="49" fontId="29" fillId="23" borderId="1" xfId="0" applyNumberFormat="1" applyFont="1" applyFill="1" applyBorder="1" applyAlignment="1">
      <alignment horizontal="center"/>
    </xf>
    <xf numFmtId="49" fontId="29" fillId="27" borderId="1" xfId="0" applyNumberFormat="1" applyFont="1" applyFill="1" applyBorder="1" applyAlignment="1">
      <alignment horizontal="center"/>
    </xf>
    <xf numFmtId="49" fontId="29" fillId="28" borderId="1" xfId="0" applyNumberFormat="1" applyFont="1" applyFill="1" applyBorder="1" applyAlignment="1">
      <alignment horizontal="center"/>
    </xf>
    <xf numFmtId="49" fontId="48" fillId="22" borderId="7" xfId="0" applyNumberFormat="1" applyFont="1" applyFill="1" applyBorder="1" applyAlignment="1">
      <alignment horizontal="center"/>
    </xf>
    <xf numFmtId="49" fontId="29" fillId="7" borderId="7" xfId="0" applyNumberFormat="1" applyFont="1" applyFill="1" applyBorder="1" applyAlignment="1">
      <alignment horizontal="center"/>
    </xf>
    <xf numFmtId="49" fontId="29" fillId="28" borderId="7" xfId="0" applyNumberFormat="1" applyFont="1" applyFill="1" applyBorder="1" applyAlignment="1">
      <alignment horizontal="center"/>
    </xf>
    <xf numFmtId="49" fontId="29" fillId="22" borderId="7" xfId="0" applyNumberFormat="1" applyFont="1" applyFill="1" applyBorder="1" applyAlignment="1">
      <alignment horizontal="center"/>
    </xf>
    <xf numFmtId="49" fontId="43" fillId="28" borderId="1" xfId="0" applyNumberFormat="1" applyFont="1" applyFill="1" applyBorder="1" applyAlignment="1">
      <alignment horizontal="center"/>
    </xf>
    <xf numFmtId="49" fontId="48" fillId="18" borderId="7" xfId="0" applyNumberFormat="1" applyFont="1" applyFill="1" applyBorder="1" applyAlignment="1">
      <alignment horizontal="center"/>
    </xf>
    <xf numFmtId="49" fontId="29" fillId="18" borderId="1" xfId="0" applyNumberFormat="1" applyFont="1" applyFill="1" applyBorder="1" applyAlignment="1">
      <alignment horizontal="center"/>
    </xf>
    <xf numFmtId="49" fontId="29" fillId="38" borderId="1" xfId="0" applyNumberFormat="1" applyFont="1" applyFill="1" applyBorder="1" applyAlignment="1">
      <alignment horizontal="center"/>
    </xf>
    <xf numFmtId="49" fontId="29" fillId="18" borderId="7" xfId="0" applyNumberFormat="1" applyFont="1" applyFill="1" applyBorder="1" applyAlignment="1">
      <alignment horizontal="center"/>
    </xf>
    <xf numFmtId="0" fontId="0" fillId="18" borderId="0" xfId="0" applyFill="1"/>
    <xf numFmtId="0" fontId="29" fillId="18" borderId="1" xfId="0" applyFont="1" applyFill="1" applyBorder="1" applyAlignment="1"/>
    <xf numFmtId="49" fontId="48" fillId="8" borderId="1" xfId="0" applyNumberFormat="1" applyFont="1" applyFill="1" applyBorder="1" applyAlignment="1">
      <alignment horizontal="center"/>
    </xf>
    <xf numFmtId="49" fontId="29" fillId="8" borderId="1" xfId="0" applyNumberFormat="1" applyFont="1" applyFill="1" applyBorder="1" applyAlignment="1">
      <alignment horizontal="center"/>
    </xf>
    <xf numFmtId="49" fontId="48" fillId="8" borderId="7" xfId="0" applyNumberFormat="1" applyFont="1" applyFill="1" applyBorder="1" applyAlignment="1">
      <alignment horizontal="center"/>
    </xf>
    <xf numFmtId="49" fontId="29" fillId="8" borderId="7" xfId="0" applyNumberFormat="1" applyFont="1" applyFill="1" applyBorder="1" applyAlignment="1">
      <alignment horizontal="center"/>
    </xf>
    <xf numFmtId="0" fontId="0" fillId="8" borderId="0" xfId="0" applyFill="1"/>
    <xf numFmtId="49" fontId="45" fillId="8" borderId="7" xfId="0" applyNumberFormat="1" applyFont="1" applyFill="1" applyBorder="1" applyAlignment="1">
      <alignment horizontal="center"/>
    </xf>
    <xf numFmtId="49" fontId="48" fillId="28" borderId="7" xfId="0" applyNumberFormat="1" applyFont="1" applyFill="1" applyBorder="1" applyAlignment="1">
      <alignment horizontal="center"/>
    </xf>
    <xf numFmtId="49" fontId="43" fillId="28" borderId="8" xfId="0" applyNumberFormat="1" applyFont="1" applyFill="1" applyBorder="1" applyAlignment="1">
      <alignment horizontal="center"/>
    </xf>
    <xf numFmtId="49" fontId="41" fillId="7" borderId="2" xfId="0" applyNumberFormat="1" applyFont="1" applyFill="1" applyBorder="1" applyAlignment="1">
      <alignment horizontal="center"/>
    </xf>
    <xf numFmtId="49" fontId="45" fillId="0" borderId="6" xfId="0" applyNumberFormat="1" applyFont="1" applyFill="1" applyBorder="1" applyAlignment="1">
      <alignment horizontal="center"/>
    </xf>
    <xf numFmtId="49" fontId="41" fillId="28" borderId="20" xfId="0" applyNumberFormat="1" applyFont="1" applyFill="1" applyBorder="1" applyAlignment="1">
      <alignment horizontal="center"/>
    </xf>
    <xf numFmtId="49" fontId="41" fillId="28" borderId="3" xfId="0" applyNumberFormat="1" applyFont="1" applyFill="1" applyBorder="1" applyAlignment="1">
      <alignment horizontal="center"/>
    </xf>
    <xf numFmtId="0" fontId="41" fillId="22" borderId="1" xfId="0" applyFont="1" applyFill="1" applyBorder="1" applyAlignment="1"/>
    <xf numFmtId="49" fontId="41" fillId="43" borderId="2" xfId="0" applyNumberFormat="1" applyFont="1" applyFill="1" applyBorder="1" applyAlignment="1">
      <alignment horizontal="center"/>
    </xf>
    <xf numFmtId="49" fontId="37" fillId="7" borderId="36" xfId="0" applyNumberFormat="1" applyFont="1" applyFill="1" applyBorder="1" applyAlignment="1">
      <alignment horizontal="center"/>
    </xf>
    <xf numFmtId="49" fontId="37" fillId="7" borderId="6" xfId="0" applyNumberFormat="1" applyFont="1" applyFill="1" applyBorder="1" applyAlignment="1">
      <alignment horizontal="center"/>
    </xf>
    <xf numFmtId="49" fontId="37" fillId="7" borderId="2" xfId="0" applyNumberFormat="1" applyFont="1" applyFill="1" applyBorder="1" applyAlignment="1">
      <alignment horizontal="center"/>
    </xf>
    <xf numFmtId="49" fontId="37" fillId="7" borderId="1" xfId="0" applyNumberFormat="1" applyFont="1" applyFill="1" applyBorder="1" applyAlignment="1">
      <alignment horizontal="center"/>
    </xf>
    <xf numFmtId="49" fontId="48" fillId="43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/>
    <xf numFmtId="49" fontId="28" fillId="5" borderId="1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0" fontId="30" fillId="0" borderId="8" xfId="0" applyFont="1" applyBorder="1" applyAlignment="1"/>
    <xf numFmtId="49" fontId="41" fillId="38" borderId="8" xfId="0" applyNumberFormat="1" applyFont="1" applyFill="1" applyBorder="1" applyAlignment="1">
      <alignment horizontal="center"/>
    </xf>
    <xf numFmtId="49" fontId="41" fillId="38" borderId="8" xfId="0" applyNumberFormat="1" applyFont="1" applyFill="1" applyBorder="1"/>
    <xf numFmtId="0" fontId="48" fillId="2" borderId="7" xfId="0" applyFont="1" applyFill="1" applyBorder="1"/>
    <xf numFmtId="49" fontId="48" fillId="0" borderId="8" xfId="0" applyNumberFormat="1" applyFont="1" applyBorder="1" applyAlignment="1">
      <alignment horizontal="left"/>
    </xf>
    <xf numFmtId="49" fontId="41" fillId="23" borderId="2" xfId="0" applyNumberFormat="1" applyFont="1" applyFill="1" applyBorder="1" applyAlignment="1">
      <alignment horizontal="center"/>
    </xf>
    <xf numFmtId="0" fontId="26" fillId="0" borderId="0" xfId="0" applyFont="1" applyBorder="1" applyAlignment="1"/>
    <xf numFmtId="0" fontId="47" fillId="0" borderId="4" xfId="0" applyFont="1" applyFill="1" applyBorder="1" applyAlignment="1">
      <alignment horizontal="center"/>
    </xf>
    <xf numFmtId="1" fontId="45" fillId="0" borderId="2" xfId="0" applyNumberFormat="1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/>
    </xf>
    <xf numFmtId="0" fontId="41" fillId="18" borderId="1" xfId="0" applyFont="1" applyFill="1" applyBorder="1" applyAlignment="1"/>
    <xf numFmtId="49" fontId="41" fillId="28" borderId="37" xfId="0" applyNumberFormat="1" applyFont="1" applyFill="1" applyBorder="1" applyAlignment="1">
      <alignment horizontal="center"/>
    </xf>
    <xf numFmtId="49" fontId="41" fillId="0" borderId="10" xfId="0" applyNumberFormat="1" applyFont="1" applyFill="1" applyBorder="1" applyAlignment="1">
      <alignment horizontal="center"/>
    </xf>
    <xf numFmtId="49" fontId="37" fillId="28" borderId="11" xfId="0" applyNumberFormat="1" applyFont="1" applyFill="1" applyBorder="1" applyAlignment="1">
      <alignment horizontal="center"/>
    </xf>
    <xf numFmtId="49" fontId="45" fillId="28" borderId="0" xfId="0" applyNumberFormat="1" applyFont="1" applyFill="1" applyBorder="1" applyAlignment="1">
      <alignment horizontal="center" vertical="center"/>
    </xf>
    <xf numFmtId="49" fontId="45" fillId="0" borderId="37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4" fillId="0" borderId="0" xfId="0" applyFont="1" applyBorder="1" applyAlignment="1"/>
    <xf numFmtId="49" fontId="41" fillId="0" borderId="1" xfId="0" applyNumberFormat="1" applyFont="1" applyBorder="1" applyAlignment="1">
      <alignment horizontal="left"/>
    </xf>
    <xf numFmtId="49" fontId="44" fillId="0" borderId="1" xfId="0" applyNumberFormat="1" applyFont="1" applyFill="1" applyBorder="1" applyAlignment="1">
      <alignment horizontal="left"/>
    </xf>
    <xf numFmtId="49" fontId="46" fillId="0" borderId="3" xfId="0" applyNumberFormat="1" applyFont="1" applyFill="1" applyBorder="1" applyAlignment="1">
      <alignment horizontal="left"/>
    </xf>
    <xf numFmtId="0" fontId="41" fillId="0" borderId="6" xfId="0" applyFont="1" applyFill="1" applyBorder="1" applyAlignment="1">
      <alignment horizontal="left"/>
    </xf>
    <xf numFmtId="49" fontId="48" fillId="0" borderId="1" xfId="0" applyNumberFormat="1" applyFont="1" applyFill="1" applyBorder="1" applyAlignment="1">
      <alignment horizontal="left"/>
    </xf>
    <xf numFmtId="0" fontId="41" fillId="0" borderId="1" xfId="0" applyFont="1" applyFill="1" applyBorder="1" applyAlignment="1">
      <alignment horizontal="left"/>
    </xf>
    <xf numFmtId="0" fontId="40" fillId="0" borderId="1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39" fillId="0" borderId="1" xfId="0" applyFont="1" applyFill="1" applyBorder="1" applyAlignment="1">
      <alignment horizontal="left"/>
    </xf>
    <xf numFmtId="49" fontId="46" fillId="0" borderId="9" xfId="0" applyNumberFormat="1" applyFont="1" applyFill="1" applyBorder="1" applyAlignment="1">
      <alignment horizontal="left"/>
    </xf>
    <xf numFmtId="0" fontId="48" fillId="0" borderId="1" xfId="0" applyFont="1" applyFill="1" applyBorder="1" applyAlignment="1">
      <alignment horizontal="left"/>
    </xf>
    <xf numFmtId="0" fontId="48" fillId="0" borderId="1" xfId="0" applyFont="1" applyFill="1" applyBorder="1"/>
    <xf numFmtId="0" fontId="46" fillId="0" borderId="9" xfId="0" applyFont="1" applyFill="1" applyBorder="1"/>
    <xf numFmtId="0" fontId="41" fillId="0" borderId="0" xfId="0" applyFont="1" applyFill="1" applyBorder="1" applyAlignment="1">
      <alignment horizontal="left"/>
    </xf>
    <xf numFmtId="0" fontId="48" fillId="0" borderId="8" xfId="0" applyFont="1" applyFill="1" applyBorder="1"/>
    <xf numFmtId="0" fontId="43" fillId="0" borderId="9" xfId="0" applyFont="1" applyFill="1" applyBorder="1"/>
    <xf numFmtId="0" fontId="45" fillId="0" borderId="0" xfId="0" applyFont="1" applyFill="1" applyBorder="1"/>
    <xf numFmtId="0" fontId="41" fillId="0" borderId="2" xfId="0" applyFont="1" applyFill="1" applyBorder="1" applyAlignment="1">
      <alignment horizontal="left"/>
    </xf>
    <xf numFmtId="49" fontId="48" fillId="0" borderId="0" xfId="0" applyNumberFormat="1" applyFont="1" applyFill="1" applyBorder="1"/>
    <xf numFmtId="49" fontId="41" fillId="0" borderId="0" xfId="0" applyNumberFormat="1" applyFont="1" applyFill="1" applyBorder="1" applyAlignment="1">
      <alignment horizontal="center"/>
    </xf>
    <xf numFmtId="49" fontId="45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43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/>
    <xf numFmtId="0" fontId="46" fillId="0" borderId="0" xfId="0" applyFont="1" applyFill="1" applyBorder="1"/>
    <xf numFmtId="49" fontId="45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48" fillId="0" borderId="0" xfId="0" applyFont="1" applyFill="1" applyBorder="1" applyAlignment="1">
      <alignment horizontal="center"/>
    </xf>
    <xf numFmtId="49" fontId="50" fillId="0" borderId="0" xfId="0" applyNumberFormat="1" applyFont="1" applyFill="1" applyBorder="1"/>
    <xf numFmtId="49" fontId="48" fillId="0" borderId="0" xfId="0" applyNumberFormat="1" applyFont="1" applyFill="1" applyBorder="1" applyAlignment="1">
      <alignment horizontal="center" vertical="center"/>
    </xf>
    <xf numFmtId="49" fontId="48" fillId="0" borderId="0" xfId="0" applyNumberFormat="1" applyFont="1" applyFill="1" applyBorder="1" applyAlignment="1"/>
    <xf numFmtId="49" fontId="46" fillId="0" borderId="0" xfId="0" applyNumberFormat="1" applyFont="1" applyFill="1" applyBorder="1"/>
    <xf numFmtId="49" fontId="45" fillId="0" borderId="0" xfId="0" applyNumberFormat="1" applyFont="1" applyFill="1" applyBorder="1"/>
    <xf numFmtId="49" fontId="42" fillId="0" borderId="0" xfId="0" applyNumberFormat="1" applyFont="1" applyFill="1" applyBorder="1"/>
    <xf numFmtId="49" fontId="41" fillId="0" borderId="0" xfId="0" applyNumberFormat="1" applyFont="1" applyFill="1" applyBorder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/>
    </xf>
    <xf numFmtId="0" fontId="43" fillId="0" borderId="0" xfId="0" applyFont="1" applyFill="1" applyBorder="1"/>
    <xf numFmtId="17" fontId="42" fillId="0" borderId="0" xfId="0" applyNumberFormat="1" applyFont="1" applyFill="1" applyBorder="1" applyAlignment="1">
      <alignment horizontal="center"/>
    </xf>
    <xf numFmtId="17" fontId="42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/>
    <xf numFmtId="49" fontId="41" fillId="0" borderId="0" xfId="0" applyNumberFormat="1" applyFont="1" applyFill="1" applyBorder="1" applyAlignment="1"/>
    <xf numFmtId="49" fontId="44" fillId="0" borderId="0" xfId="0" applyNumberFormat="1" applyFont="1" applyFill="1" applyBorder="1" applyAlignment="1">
      <alignment horizontal="left"/>
    </xf>
    <xf numFmtId="49" fontId="46" fillId="0" borderId="0" xfId="0" applyNumberFormat="1" applyFont="1" applyFill="1" applyBorder="1" applyAlignment="1">
      <alignment horizontal="left"/>
    </xf>
    <xf numFmtId="49" fontId="48" fillId="0" borderId="0" xfId="0" applyNumberFormat="1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49" fontId="41" fillId="0" borderId="30" xfId="0" applyNumberFormat="1" applyFont="1" applyFill="1" applyBorder="1" applyAlignment="1">
      <alignment horizontal="center"/>
    </xf>
    <xf numFmtId="49" fontId="41" fillId="0" borderId="38" xfId="0" applyNumberFormat="1" applyFont="1" applyFill="1" applyBorder="1" applyAlignment="1">
      <alignment horizontal="center"/>
    </xf>
    <xf numFmtId="49" fontId="45" fillId="0" borderId="30" xfId="0" applyNumberFormat="1" applyFont="1" applyFill="1" applyBorder="1" applyAlignment="1">
      <alignment horizontal="center" vertical="center"/>
    </xf>
    <xf numFmtId="0" fontId="47" fillId="0" borderId="34" xfId="0" applyFont="1" applyFill="1" applyBorder="1" applyAlignment="1">
      <alignment horizontal="center"/>
    </xf>
    <xf numFmtId="0" fontId="47" fillId="0" borderId="7" xfId="0" applyFont="1" applyFill="1" applyBorder="1" applyAlignment="1">
      <alignment horizontal="center"/>
    </xf>
    <xf numFmtId="0" fontId="41" fillId="0" borderId="7" xfId="0" applyFont="1" applyFill="1" applyBorder="1" applyAlignment="1">
      <alignment horizontal="left"/>
    </xf>
    <xf numFmtId="0" fontId="23" fillId="0" borderId="0" xfId="0" applyFont="1" applyBorder="1" applyAlignment="1"/>
    <xf numFmtId="49" fontId="48" fillId="0" borderId="1" xfId="0" applyNumberFormat="1" applyFont="1" applyFill="1" applyBorder="1" applyAlignment="1"/>
    <xf numFmtId="0" fontId="41" fillId="22" borderId="0" xfId="0" applyFont="1" applyFill="1" applyBorder="1" applyAlignment="1"/>
    <xf numFmtId="49" fontId="45" fillId="7" borderId="2" xfId="0" applyNumberFormat="1" applyFont="1" applyFill="1" applyBorder="1" applyAlignment="1">
      <alignment horizontal="center"/>
    </xf>
    <xf numFmtId="0" fontId="45" fillId="28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49" fontId="45" fillId="30" borderId="2" xfId="0" applyNumberFormat="1" applyFont="1" applyFill="1" applyBorder="1" applyAlignment="1">
      <alignment horizontal="center"/>
    </xf>
    <xf numFmtId="49" fontId="41" fillId="23" borderId="7" xfId="0" applyNumberFormat="1" applyFont="1" applyFill="1" applyBorder="1" applyAlignment="1">
      <alignment horizontal="center"/>
    </xf>
    <xf numFmtId="49" fontId="48" fillId="23" borderId="7" xfId="0" applyNumberFormat="1" applyFont="1" applyFill="1" applyBorder="1" applyAlignment="1">
      <alignment horizontal="center"/>
    </xf>
    <xf numFmtId="49" fontId="41" fillId="7" borderId="7" xfId="0" applyNumberFormat="1" applyFont="1" applyFill="1" applyBorder="1"/>
    <xf numFmtId="49" fontId="37" fillId="22" borderId="7" xfId="0" applyNumberFormat="1" applyFont="1" applyFill="1" applyBorder="1" applyAlignment="1">
      <alignment horizontal="center"/>
    </xf>
    <xf numFmtId="49" fontId="37" fillId="23" borderId="1" xfId="0" applyNumberFormat="1" applyFont="1" applyFill="1" applyBorder="1" applyAlignment="1">
      <alignment horizontal="center"/>
    </xf>
    <xf numFmtId="49" fontId="37" fillId="7" borderId="7" xfId="0" applyNumberFormat="1" applyFont="1" applyFill="1" applyBorder="1" applyAlignment="1">
      <alignment horizontal="center"/>
    </xf>
    <xf numFmtId="0" fontId="41" fillId="30" borderId="0" xfId="0" applyFont="1" applyFill="1" applyBorder="1" applyAlignment="1"/>
    <xf numFmtId="49" fontId="48" fillId="18" borderId="11" xfId="0" applyNumberFormat="1" applyFont="1" applyFill="1" applyBorder="1" applyAlignment="1">
      <alignment horizontal="center" vertical="center"/>
    </xf>
    <xf numFmtId="49" fontId="41" fillId="0" borderId="37" xfId="0" applyNumberFormat="1" applyFont="1" applyFill="1" applyBorder="1" applyAlignment="1">
      <alignment horizontal="center"/>
    </xf>
    <xf numFmtId="0" fontId="41" fillId="28" borderId="1" xfId="0" applyFont="1" applyFill="1" applyBorder="1" applyAlignment="1"/>
    <xf numFmtId="49" fontId="43" fillId="28" borderId="7" xfId="0" applyNumberFormat="1" applyFont="1" applyFill="1" applyBorder="1" applyAlignment="1">
      <alignment horizontal="center"/>
    </xf>
    <xf numFmtId="49" fontId="41" fillId="28" borderId="10" xfId="0" applyNumberFormat="1" applyFont="1" applyFill="1" applyBorder="1" applyAlignment="1">
      <alignment horizontal="center"/>
    </xf>
    <xf numFmtId="49" fontId="43" fillId="0" borderId="37" xfId="0" applyNumberFormat="1" applyFont="1" applyFill="1" applyBorder="1" applyAlignment="1">
      <alignment horizontal="center"/>
    </xf>
    <xf numFmtId="49" fontId="41" fillId="28" borderId="0" xfId="0" applyNumberFormat="1" applyFont="1" applyFill="1" applyBorder="1"/>
    <xf numFmtId="49" fontId="42" fillId="0" borderId="37" xfId="0" applyNumberFormat="1" applyFont="1" applyFill="1" applyBorder="1" applyAlignment="1">
      <alignment horizontal="center"/>
    </xf>
    <xf numFmtId="1" fontId="41" fillId="0" borderId="10" xfId="0" applyNumberFormat="1" applyFont="1" applyFill="1" applyBorder="1" applyAlignment="1">
      <alignment horizontal="center"/>
    </xf>
    <xf numFmtId="49" fontId="41" fillId="7" borderId="11" xfId="0" applyNumberFormat="1" applyFont="1" applyFill="1" applyBorder="1"/>
    <xf numFmtId="49" fontId="41" fillId="8" borderId="7" xfId="0" applyNumberFormat="1" applyFont="1" applyFill="1" applyBorder="1" applyAlignment="1">
      <alignment horizontal="center"/>
    </xf>
    <xf numFmtId="49" fontId="48" fillId="26" borderId="2" xfId="0" applyNumberFormat="1" applyFont="1" applyFill="1" applyBorder="1" applyAlignment="1">
      <alignment horizontal="center"/>
    </xf>
    <xf numFmtId="49" fontId="45" fillId="26" borderId="2" xfId="0" applyNumberFormat="1" applyFont="1" applyFill="1" applyBorder="1" applyAlignment="1">
      <alignment horizontal="center"/>
    </xf>
    <xf numFmtId="0" fontId="22" fillId="0" borderId="0" xfId="0" applyFont="1" applyBorder="1" applyAlignment="1"/>
    <xf numFmtId="49" fontId="21" fillId="0" borderId="2" xfId="0" applyNumberFormat="1" applyFont="1" applyFill="1" applyBorder="1" applyAlignment="1">
      <alignment horizontal="center"/>
    </xf>
    <xf numFmtId="49" fontId="21" fillId="8" borderId="1" xfId="0" applyNumberFormat="1" applyFont="1" applyFill="1" applyBorder="1" applyAlignment="1">
      <alignment horizontal="center"/>
    </xf>
    <xf numFmtId="49" fontId="45" fillId="44" borderId="1" xfId="0" applyNumberFormat="1" applyFont="1" applyFill="1" applyBorder="1" applyAlignment="1">
      <alignment horizontal="center"/>
    </xf>
    <xf numFmtId="49" fontId="21" fillId="8" borderId="2" xfId="0" applyNumberFormat="1" applyFont="1" applyFill="1" applyBorder="1" applyAlignment="1">
      <alignment horizontal="center"/>
    </xf>
    <xf numFmtId="49" fontId="20" fillId="5" borderId="1" xfId="0" applyNumberFormat="1" applyFont="1" applyFill="1" applyBorder="1" applyAlignment="1">
      <alignment horizontal="center"/>
    </xf>
    <xf numFmtId="49" fontId="45" fillId="5" borderId="1" xfId="0" applyNumberFormat="1" applyFont="1" applyFill="1" applyBorder="1" applyAlignment="1">
      <alignment horizontal="center"/>
    </xf>
    <xf numFmtId="49" fontId="48" fillId="18" borderId="2" xfId="0" applyNumberFormat="1" applyFont="1" applyFill="1" applyBorder="1" applyAlignment="1">
      <alignment horizontal="center"/>
    </xf>
    <xf numFmtId="49" fontId="37" fillId="18" borderId="2" xfId="0" applyNumberFormat="1" applyFont="1" applyFill="1" applyBorder="1" applyAlignment="1">
      <alignment horizontal="center"/>
    </xf>
    <xf numFmtId="49" fontId="41" fillId="5" borderId="2" xfId="0" applyNumberFormat="1" applyFont="1" applyFill="1" applyBorder="1" applyAlignment="1">
      <alignment horizontal="center"/>
    </xf>
    <xf numFmtId="49" fontId="41" fillId="7" borderId="1" xfId="0" applyNumberFormat="1" applyFont="1" applyFill="1" applyBorder="1"/>
    <xf numFmtId="49" fontId="45" fillId="45" borderId="1" xfId="0" applyNumberFormat="1" applyFont="1" applyFill="1" applyBorder="1" applyAlignment="1">
      <alignment horizontal="center"/>
    </xf>
    <xf numFmtId="49" fontId="48" fillId="45" borderId="1" xfId="0" applyNumberFormat="1" applyFont="1" applyFill="1" applyBorder="1" applyAlignment="1">
      <alignment horizontal="center"/>
    </xf>
    <xf numFmtId="0" fontId="41" fillId="7" borderId="0" xfId="0" applyFont="1" applyFill="1" applyBorder="1"/>
    <xf numFmtId="49" fontId="52" fillId="8" borderId="1" xfId="0" applyNumberFormat="1" applyFont="1" applyFill="1" applyBorder="1" applyAlignment="1">
      <alignment horizontal="center"/>
    </xf>
    <xf numFmtId="49" fontId="48" fillId="44" borderId="2" xfId="0" applyNumberFormat="1" applyFont="1" applyFill="1" applyBorder="1" applyAlignment="1">
      <alignment horizontal="center"/>
    </xf>
    <xf numFmtId="49" fontId="45" fillId="44" borderId="2" xfId="0" applyNumberFormat="1" applyFont="1" applyFill="1" applyBorder="1" applyAlignment="1">
      <alignment horizontal="center"/>
    </xf>
    <xf numFmtId="49" fontId="18" fillId="44" borderId="2" xfId="0" applyNumberFormat="1" applyFont="1" applyFill="1" applyBorder="1" applyAlignment="1">
      <alignment horizontal="center"/>
    </xf>
    <xf numFmtId="49" fontId="18" fillId="5" borderId="2" xfId="0" applyNumberFormat="1" applyFont="1" applyFill="1" applyBorder="1" applyAlignment="1">
      <alignment horizontal="center"/>
    </xf>
    <xf numFmtId="49" fontId="45" fillId="46" borderId="1" xfId="0" applyNumberFormat="1" applyFont="1" applyFill="1" applyBorder="1" applyAlignment="1">
      <alignment horizontal="center"/>
    </xf>
    <xf numFmtId="49" fontId="41" fillId="44" borderId="1" xfId="0" applyNumberFormat="1" applyFont="1" applyFill="1" applyBorder="1" applyAlignment="1">
      <alignment horizontal="center"/>
    </xf>
    <xf numFmtId="49" fontId="41" fillId="18" borderId="6" xfId="0" applyNumberFormat="1" applyFont="1" applyFill="1" applyBorder="1" applyAlignment="1">
      <alignment horizontal="center"/>
    </xf>
    <xf numFmtId="49" fontId="41" fillId="0" borderId="6" xfId="0" applyNumberFormat="1" applyFont="1" applyFill="1" applyBorder="1" applyAlignment="1">
      <alignment horizontal="center"/>
    </xf>
    <xf numFmtId="49" fontId="45" fillId="23" borderId="6" xfId="0" applyNumberFormat="1" applyFont="1" applyFill="1" applyBorder="1" applyAlignment="1">
      <alignment horizontal="center"/>
    </xf>
    <xf numFmtId="49" fontId="41" fillId="5" borderId="6" xfId="0" applyNumberFormat="1" applyFont="1" applyFill="1" applyBorder="1" applyAlignment="1">
      <alignment horizontal="center"/>
    </xf>
    <xf numFmtId="49" fontId="41" fillId="0" borderId="36" xfId="0" applyNumberFormat="1" applyFont="1" applyFill="1" applyBorder="1" applyAlignment="1">
      <alignment horizontal="center"/>
    </xf>
    <xf numFmtId="49" fontId="41" fillId="0" borderId="14" xfId="0" applyNumberFormat="1" applyFont="1" applyFill="1" applyBorder="1" applyAlignment="1">
      <alignment horizontal="center"/>
    </xf>
    <xf numFmtId="49" fontId="41" fillId="5" borderId="36" xfId="0" applyNumberFormat="1" applyFont="1" applyFill="1" applyBorder="1" applyAlignment="1">
      <alignment horizontal="center"/>
    </xf>
    <xf numFmtId="49" fontId="41" fillId="0" borderId="34" xfId="0" applyNumberFormat="1" applyFont="1" applyFill="1" applyBorder="1" applyAlignment="1">
      <alignment horizontal="center"/>
    </xf>
    <xf numFmtId="0" fontId="26" fillId="0" borderId="1" xfId="0" applyFont="1" applyBorder="1" applyAlignment="1"/>
    <xf numFmtId="0" fontId="18" fillId="0" borderId="1" xfId="0" applyFont="1" applyBorder="1" applyAlignment="1"/>
    <xf numFmtId="0" fontId="46" fillId="3" borderId="1" xfId="0" applyFont="1" applyFill="1" applyBorder="1"/>
    <xf numFmtId="0" fontId="19" fillId="0" borderId="1" xfId="0" applyFont="1" applyBorder="1" applyAlignment="1"/>
    <xf numFmtId="0" fontId="41" fillId="0" borderId="7" xfId="0" applyFont="1" applyBorder="1" applyAlignment="1"/>
    <xf numFmtId="49" fontId="41" fillId="0" borderId="32" xfId="0" applyNumberFormat="1" applyFont="1" applyFill="1" applyBorder="1" applyAlignment="1">
      <alignment horizontal="center"/>
    </xf>
    <xf numFmtId="49" fontId="45" fillId="28" borderId="18" xfId="0" applyNumberFormat="1" applyFont="1" applyFill="1" applyBorder="1" applyAlignment="1">
      <alignment horizontal="center" vertical="center"/>
    </xf>
    <xf numFmtId="0" fontId="41" fillId="44" borderId="1" xfId="0" applyFont="1" applyFill="1" applyBorder="1" applyAlignment="1"/>
    <xf numFmtId="0" fontId="42" fillId="0" borderId="18" xfId="0" applyFont="1" applyBorder="1" applyAlignment="1">
      <alignment horizontal="center"/>
    </xf>
    <xf numFmtId="0" fontId="17" fillId="0" borderId="0" xfId="0" applyFont="1" applyBorder="1" applyAlignment="1"/>
    <xf numFmtId="49" fontId="41" fillId="45" borderId="1" xfId="0" applyNumberFormat="1" applyFont="1" applyFill="1" applyBorder="1" applyAlignment="1">
      <alignment horizontal="center"/>
    </xf>
    <xf numFmtId="49" fontId="16" fillId="22" borderId="1" xfId="0" applyNumberFormat="1" applyFont="1" applyFill="1" applyBorder="1" applyAlignment="1">
      <alignment horizontal="center"/>
    </xf>
    <xf numFmtId="49" fontId="37" fillId="23" borderId="7" xfId="0" applyNumberFormat="1" applyFont="1" applyFill="1" applyBorder="1" applyAlignment="1">
      <alignment horizontal="center"/>
    </xf>
    <xf numFmtId="49" fontId="41" fillId="22" borderId="2" xfId="0" applyNumberFormat="1" applyFont="1" applyFill="1" applyBorder="1"/>
    <xf numFmtId="49" fontId="45" fillId="22" borderId="1" xfId="0" applyNumberFormat="1" applyFont="1" applyFill="1" applyBorder="1" applyAlignment="1">
      <alignment horizontal="center" vertical="center"/>
    </xf>
    <xf numFmtId="0" fontId="41" fillId="0" borderId="12" xfId="0" applyFont="1" applyBorder="1" applyAlignment="1"/>
    <xf numFmtId="0" fontId="41" fillId="0" borderId="12" xfId="0" applyFont="1" applyFill="1" applyBorder="1" applyAlignment="1"/>
    <xf numFmtId="0" fontId="41" fillId="0" borderId="6" xfId="0" applyFont="1" applyFill="1" applyBorder="1" applyAlignment="1"/>
    <xf numFmtId="0" fontId="15" fillId="0" borderId="3" xfId="0" applyFont="1" applyBorder="1" applyAlignment="1"/>
    <xf numFmtId="0" fontId="53" fillId="0" borderId="0" xfId="0" applyFont="1" applyBorder="1" applyAlignment="1"/>
    <xf numFmtId="0" fontId="15" fillId="0" borderId="0" xfId="0" applyFont="1" applyBorder="1"/>
    <xf numFmtId="0" fontId="15" fillId="7" borderId="0" xfId="0" applyFont="1" applyFill="1" applyBorder="1"/>
    <xf numFmtId="0" fontId="14" fillId="0" borderId="1" xfId="0" applyFont="1" applyBorder="1" applyAlignment="1"/>
    <xf numFmtId="0" fontId="14" fillId="0" borderId="0" xfId="0" applyFont="1" applyBorder="1" applyAlignment="1"/>
    <xf numFmtId="49" fontId="45" fillId="23" borderId="1" xfId="0" applyNumberFormat="1" applyFont="1" applyFill="1" applyBorder="1"/>
    <xf numFmtId="0" fontId="48" fillId="0" borderId="3" xfId="0" applyFont="1" applyBorder="1"/>
    <xf numFmtId="0" fontId="48" fillId="2" borderId="3" xfId="0" applyFont="1" applyFill="1" applyBorder="1"/>
    <xf numFmtId="49" fontId="45" fillId="18" borderId="1" xfId="0" applyNumberFormat="1" applyFont="1" applyFill="1" applyBorder="1"/>
    <xf numFmtId="0" fontId="13" fillId="0" borderId="0" xfId="0" applyFont="1" applyBorder="1" applyAlignment="1"/>
    <xf numFmtId="49" fontId="41" fillId="18" borderId="2" xfId="0" applyNumberFormat="1" applyFont="1" applyFill="1" applyBorder="1" applyAlignment="1"/>
    <xf numFmtId="49" fontId="45" fillId="0" borderId="1" xfId="0" applyNumberFormat="1" applyFont="1" applyFill="1" applyBorder="1" applyAlignment="1"/>
    <xf numFmtId="49" fontId="41" fillId="47" borderId="1" xfId="0" applyNumberFormat="1" applyFont="1" applyFill="1" applyBorder="1" applyAlignment="1">
      <alignment horizontal="center"/>
    </xf>
    <xf numFmtId="49" fontId="41" fillId="47" borderId="2" xfId="0" applyNumberFormat="1" applyFont="1" applyFill="1" applyBorder="1" applyAlignment="1">
      <alignment horizontal="center"/>
    </xf>
    <xf numFmtId="49" fontId="37" fillId="8" borderId="7" xfId="0" applyNumberFormat="1" applyFont="1" applyFill="1" applyBorder="1" applyAlignment="1">
      <alignment horizontal="center"/>
    </xf>
    <xf numFmtId="49" fontId="37" fillId="8" borderId="1" xfId="0" applyNumberFormat="1" applyFont="1" applyFill="1" applyBorder="1" applyAlignment="1">
      <alignment horizontal="center"/>
    </xf>
    <xf numFmtId="49" fontId="41" fillId="48" borderId="7" xfId="0" applyNumberFormat="1" applyFont="1" applyFill="1" applyBorder="1" applyAlignment="1">
      <alignment horizontal="center"/>
    </xf>
    <xf numFmtId="49" fontId="41" fillId="8" borderId="8" xfId="0" applyNumberFormat="1" applyFont="1" applyFill="1" applyBorder="1" applyAlignment="1">
      <alignment horizontal="center"/>
    </xf>
    <xf numFmtId="0" fontId="48" fillId="2" borderId="28" xfId="0" applyFont="1" applyFill="1" applyBorder="1"/>
    <xf numFmtId="49" fontId="43" fillId="22" borderId="1" xfId="0" applyNumberFormat="1" applyFont="1" applyFill="1" applyBorder="1" applyAlignment="1">
      <alignment horizontal="center"/>
    </xf>
    <xf numFmtId="49" fontId="37" fillId="17" borderId="2" xfId="0" applyNumberFormat="1" applyFont="1" applyFill="1" applyBorder="1" applyAlignment="1">
      <alignment horizontal="center"/>
    </xf>
    <xf numFmtId="49" fontId="45" fillId="17" borderId="4" xfId="0" applyNumberFormat="1" applyFont="1" applyFill="1" applyBorder="1" applyAlignment="1">
      <alignment horizontal="center" vertical="center"/>
    </xf>
    <xf numFmtId="49" fontId="41" fillId="17" borderId="4" xfId="0" applyNumberFormat="1" applyFont="1" applyFill="1" applyBorder="1" applyAlignment="1">
      <alignment horizontal="center"/>
    </xf>
    <xf numFmtId="49" fontId="48" fillId="17" borderId="2" xfId="0" applyNumberFormat="1" applyFont="1" applyFill="1" applyBorder="1" applyAlignment="1">
      <alignment horizontal="center"/>
    </xf>
    <xf numFmtId="49" fontId="41" fillId="17" borderId="1" xfId="0" applyNumberFormat="1" applyFont="1" applyFill="1" applyBorder="1" applyAlignment="1">
      <alignment horizontal="center"/>
    </xf>
    <xf numFmtId="49" fontId="42" fillId="17" borderId="1" xfId="0" applyNumberFormat="1" applyFont="1" applyFill="1" applyBorder="1" applyAlignment="1">
      <alignment horizontal="center"/>
    </xf>
    <xf numFmtId="0" fontId="41" fillId="17" borderId="0" xfId="0" applyFont="1" applyFill="1" applyBorder="1" applyAlignment="1"/>
    <xf numFmtId="49" fontId="43" fillId="17" borderId="1" xfId="0" applyNumberFormat="1" applyFont="1" applyFill="1" applyBorder="1" applyAlignment="1">
      <alignment horizontal="center"/>
    </xf>
    <xf numFmtId="49" fontId="42" fillId="17" borderId="2" xfId="0" applyNumberFormat="1" applyFont="1" applyFill="1" applyBorder="1" applyAlignment="1">
      <alignment horizontal="center"/>
    </xf>
    <xf numFmtId="49" fontId="45" fillId="17" borderId="8" xfId="0" applyNumberFormat="1" applyFont="1" applyFill="1" applyBorder="1" applyAlignment="1">
      <alignment horizontal="center"/>
    </xf>
    <xf numFmtId="49" fontId="41" fillId="17" borderId="8" xfId="0" applyNumberFormat="1" applyFont="1" applyFill="1" applyBorder="1" applyAlignment="1">
      <alignment horizontal="center"/>
    </xf>
    <xf numFmtId="49" fontId="48" fillId="17" borderId="8" xfId="0" applyNumberFormat="1" applyFont="1" applyFill="1" applyBorder="1" applyAlignment="1">
      <alignment horizontal="center"/>
    </xf>
    <xf numFmtId="0" fontId="41" fillId="17" borderId="11" xfId="0" applyFont="1" applyFill="1" applyBorder="1"/>
    <xf numFmtId="49" fontId="48" fillId="17" borderId="1" xfId="0" applyNumberFormat="1" applyFont="1" applyFill="1" applyBorder="1"/>
    <xf numFmtId="49" fontId="45" fillId="17" borderId="1" xfId="0" applyNumberFormat="1" applyFont="1" applyFill="1" applyBorder="1" applyAlignment="1">
      <alignment horizontal="center" vertical="center"/>
    </xf>
    <xf numFmtId="0" fontId="48" fillId="17" borderId="11" xfId="0" applyFont="1" applyFill="1" applyBorder="1" applyAlignment="1">
      <alignment horizontal="center"/>
    </xf>
    <xf numFmtId="49" fontId="45" fillId="17" borderId="7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/>
    <xf numFmtId="49" fontId="45" fillId="17" borderId="7" xfId="0" applyNumberFormat="1" applyFont="1" applyFill="1" applyBorder="1"/>
    <xf numFmtId="49" fontId="43" fillId="17" borderId="2" xfId="0" applyNumberFormat="1" applyFont="1" applyFill="1" applyBorder="1" applyAlignment="1">
      <alignment horizontal="center"/>
    </xf>
    <xf numFmtId="49" fontId="42" fillId="17" borderId="7" xfId="0" applyNumberFormat="1" applyFont="1" applyFill="1" applyBorder="1"/>
    <xf numFmtId="49" fontId="42" fillId="17" borderId="1" xfId="0" applyNumberFormat="1" applyFont="1" applyFill="1" applyBorder="1"/>
    <xf numFmtId="49" fontId="42" fillId="17" borderId="7" xfId="0" applyNumberFormat="1" applyFont="1" applyFill="1" applyBorder="1" applyAlignment="1">
      <alignment horizontal="center"/>
    </xf>
    <xf numFmtId="17" fontId="42" fillId="17" borderId="2" xfId="0" applyNumberFormat="1" applyFont="1" applyFill="1" applyBorder="1" applyAlignment="1">
      <alignment horizontal="center"/>
    </xf>
    <xf numFmtId="49" fontId="42" fillId="17" borderId="7" xfId="0" applyNumberFormat="1" applyFont="1" applyFill="1" applyBorder="1" applyAlignment="1">
      <alignment horizontal="center" vertical="center"/>
    </xf>
    <xf numFmtId="49" fontId="42" fillId="17" borderId="8" xfId="0" applyNumberFormat="1" applyFont="1" applyFill="1" applyBorder="1" applyAlignment="1">
      <alignment horizontal="center" vertical="center"/>
    </xf>
    <xf numFmtId="49" fontId="42" fillId="17" borderId="8" xfId="0" applyNumberFormat="1" applyFont="1" applyFill="1" applyBorder="1" applyAlignment="1">
      <alignment horizontal="center"/>
    </xf>
    <xf numFmtId="49" fontId="38" fillId="17" borderId="1" xfId="0" applyNumberFormat="1" applyFont="1" applyFill="1" applyBorder="1" applyAlignment="1">
      <alignment horizontal="center"/>
    </xf>
    <xf numFmtId="49" fontId="45" fillId="17" borderId="37" xfId="0" applyNumberFormat="1" applyFont="1" applyFill="1" applyBorder="1" applyAlignment="1">
      <alignment horizontal="center"/>
    </xf>
    <xf numFmtId="0" fontId="45" fillId="17" borderId="13" xfId="0" applyFont="1" applyFill="1" applyBorder="1" applyAlignment="1">
      <alignment horizontal="center"/>
    </xf>
    <xf numFmtId="0" fontId="42" fillId="17" borderId="7" xfId="0" applyFont="1" applyFill="1" applyBorder="1" applyAlignment="1">
      <alignment horizontal="center"/>
    </xf>
    <xf numFmtId="0" fontId="42" fillId="17" borderId="8" xfId="0" applyFont="1" applyFill="1" applyBorder="1" applyAlignment="1">
      <alignment horizontal="center"/>
    </xf>
    <xf numFmtId="0" fontId="42" fillId="17" borderId="11" xfId="0" applyFont="1" applyFill="1" applyBorder="1" applyAlignment="1">
      <alignment horizontal="center"/>
    </xf>
    <xf numFmtId="49" fontId="45" fillId="17" borderId="14" xfId="0" applyNumberFormat="1" applyFont="1" applyFill="1" applyBorder="1" applyAlignment="1">
      <alignment horizontal="center" vertical="center"/>
    </xf>
    <xf numFmtId="49" fontId="48" fillId="17" borderId="1" xfId="0" applyNumberFormat="1" applyFont="1" applyFill="1" applyBorder="1" applyAlignment="1">
      <alignment horizontal="center" vertical="center"/>
    </xf>
    <xf numFmtId="49" fontId="41" fillId="17" borderId="2" xfId="0" applyNumberFormat="1" applyFont="1" applyFill="1" applyBorder="1"/>
    <xf numFmtId="49" fontId="12" fillId="17" borderId="2" xfId="0" applyNumberFormat="1" applyFont="1" applyFill="1" applyBorder="1" applyAlignment="1">
      <alignment horizontal="center"/>
    </xf>
    <xf numFmtId="49" fontId="45" fillId="22" borderId="7" xfId="0" applyNumberFormat="1" applyFont="1" applyFill="1" applyBorder="1"/>
    <xf numFmtId="49" fontId="43" fillId="8" borderId="1" xfId="0" applyNumberFormat="1" applyFont="1" applyFill="1" applyBorder="1" applyAlignment="1">
      <alignment horizontal="center"/>
    </xf>
    <xf numFmtId="49" fontId="42" fillId="8" borderId="2" xfId="0" applyNumberFormat="1" applyFont="1" applyFill="1" applyBorder="1" applyAlignment="1">
      <alignment horizontal="center"/>
    </xf>
    <xf numFmtId="49" fontId="45" fillId="8" borderId="1" xfId="0" applyNumberFormat="1" applyFont="1" applyFill="1" applyBorder="1" applyAlignment="1">
      <alignment horizontal="center" vertical="center"/>
    </xf>
    <xf numFmtId="0" fontId="45" fillId="8" borderId="1" xfId="0" applyFont="1" applyFill="1" applyBorder="1" applyAlignment="1">
      <alignment horizontal="center"/>
    </xf>
    <xf numFmtId="0" fontId="41" fillId="8" borderId="0" xfId="0" applyFont="1" applyFill="1" applyBorder="1" applyAlignment="1"/>
    <xf numFmtId="49" fontId="45" fillId="8" borderId="8" xfId="0" applyNumberFormat="1" applyFont="1" applyFill="1" applyBorder="1" applyAlignment="1">
      <alignment horizontal="center"/>
    </xf>
    <xf numFmtId="49" fontId="48" fillId="8" borderId="8" xfId="0" applyNumberFormat="1" applyFont="1" applyFill="1" applyBorder="1" applyAlignment="1">
      <alignment horizontal="center"/>
    </xf>
    <xf numFmtId="0" fontId="45" fillId="17" borderId="1" xfId="0" applyFont="1" applyFill="1" applyBorder="1" applyAlignment="1">
      <alignment horizontal="center"/>
    </xf>
    <xf numFmtId="49" fontId="41" fillId="43" borderId="7" xfId="0" applyNumberFormat="1" applyFont="1" applyFill="1" applyBorder="1" applyAlignment="1">
      <alignment horizontal="center"/>
    </xf>
    <xf numFmtId="49" fontId="43" fillId="39" borderId="1" xfId="0" applyNumberFormat="1" applyFont="1" applyFill="1" applyBorder="1" applyAlignment="1">
      <alignment horizontal="center"/>
    </xf>
    <xf numFmtId="49" fontId="41" fillId="47" borderId="7" xfId="0" applyNumberFormat="1" applyFont="1" applyFill="1" applyBorder="1" applyAlignment="1">
      <alignment horizontal="center"/>
    </xf>
    <xf numFmtId="49" fontId="41" fillId="47" borderId="8" xfId="0" applyNumberFormat="1" applyFont="1" applyFill="1" applyBorder="1" applyAlignment="1">
      <alignment horizontal="center"/>
    </xf>
    <xf numFmtId="0" fontId="48" fillId="2" borderId="10" xfId="0" applyFont="1" applyFill="1" applyBorder="1"/>
    <xf numFmtId="0" fontId="49" fillId="0" borderId="6" xfId="0" applyFont="1" applyFill="1" applyBorder="1" applyAlignment="1">
      <alignment horizontal="center"/>
    </xf>
    <xf numFmtId="49" fontId="43" fillId="17" borderId="8" xfId="0" applyNumberFormat="1" applyFont="1" applyFill="1" applyBorder="1" applyAlignment="1">
      <alignment horizontal="center"/>
    </xf>
    <xf numFmtId="49" fontId="48" fillId="17" borderId="8" xfId="0" applyNumberFormat="1" applyFont="1" applyFill="1" applyBorder="1"/>
    <xf numFmtId="49" fontId="48" fillId="41" borderId="1" xfId="0" applyNumberFormat="1" applyFont="1" applyFill="1" applyBorder="1" applyAlignment="1">
      <alignment horizontal="center"/>
    </xf>
    <xf numFmtId="0" fontId="11" fillId="0" borderId="0" xfId="0" applyFont="1" applyBorder="1" applyAlignment="1"/>
    <xf numFmtId="0" fontId="45" fillId="0" borderId="1" xfId="0" applyFont="1" applyFill="1" applyBorder="1" applyAlignment="1"/>
    <xf numFmtId="49" fontId="45" fillId="28" borderId="13" xfId="0" applyNumberFormat="1" applyFont="1" applyFill="1" applyBorder="1" applyAlignment="1">
      <alignment horizontal="center"/>
    </xf>
    <xf numFmtId="49" fontId="45" fillId="28" borderId="4" xfId="0" applyNumberFormat="1" applyFont="1" applyFill="1" applyBorder="1" applyAlignment="1">
      <alignment horizontal="center"/>
    </xf>
    <xf numFmtId="49" fontId="45" fillId="0" borderId="5" xfId="0" applyNumberFormat="1" applyFont="1" applyFill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0" fontId="54" fillId="0" borderId="2" xfId="0" applyFont="1" applyFill="1" applyBorder="1" applyAlignment="1">
      <alignment horizontal="center"/>
    </xf>
    <xf numFmtId="49" fontId="45" fillId="0" borderId="2" xfId="0" applyNumberFormat="1" applyFont="1" applyFill="1" applyBorder="1" applyAlignment="1"/>
    <xf numFmtId="49" fontId="45" fillId="0" borderId="2" xfId="0" applyNumberFormat="1" applyFont="1" applyFill="1" applyBorder="1"/>
    <xf numFmtId="49" fontId="45" fillId="28" borderId="17" xfId="0" applyNumberFormat="1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0" borderId="11" xfId="0" applyFont="1" applyFill="1" applyBorder="1" applyAlignment="1">
      <alignment horizontal="center"/>
    </xf>
    <xf numFmtId="0" fontId="45" fillId="0" borderId="11" xfId="0" applyFont="1" applyFill="1" applyBorder="1"/>
    <xf numFmtId="49" fontId="45" fillId="0" borderId="10" xfId="0" applyNumberFormat="1" applyFont="1" applyFill="1" applyBorder="1" applyAlignment="1">
      <alignment horizontal="center"/>
    </xf>
    <xf numFmtId="0" fontId="54" fillId="0" borderId="11" xfId="0" applyFont="1" applyFill="1" applyBorder="1" applyAlignment="1">
      <alignment horizontal="center"/>
    </xf>
    <xf numFmtId="49" fontId="45" fillId="0" borderId="26" xfId="0" applyNumberFormat="1" applyFont="1" applyFill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17" fontId="45" fillId="0" borderId="2" xfId="0" applyNumberFormat="1" applyFont="1" applyFill="1" applyBorder="1" applyAlignment="1">
      <alignment horizontal="center"/>
    </xf>
    <xf numFmtId="17" fontId="45" fillId="0" borderId="2" xfId="0" applyNumberFormat="1" applyFont="1" applyFill="1" applyBorder="1"/>
    <xf numFmtId="0" fontId="45" fillId="0" borderId="7" xfId="0" applyFont="1" applyFill="1" applyBorder="1" applyAlignment="1">
      <alignment horizontal="center"/>
    </xf>
    <xf numFmtId="49" fontId="45" fillId="47" borderId="2" xfId="0" applyNumberFormat="1" applyFont="1" applyFill="1" applyBorder="1" applyAlignment="1">
      <alignment horizontal="center"/>
    </xf>
    <xf numFmtId="49" fontId="13" fillId="7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7" xfId="0" applyNumberFormat="1" applyFont="1" applyFill="1" applyBorder="1" applyAlignment="1">
      <alignment horizontal="center"/>
    </xf>
    <xf numFmtId="49" fontId="45" fillId="24" borderId="1" xfId="0" applyNumberFormat="1" applyFont="1" applyFill="1" applyBorder="1" applyAlignment="1">
      <alignment horizontal="center"/>
    </xf>
    <xf numFmtId="49" fontId="45" fillId="49" borderId="1" xfId="0" applyNumberFormat="1" applyFont="1" applyFill="1" applyBorder="1" applyAlignment="1">
      <alignment horizontal="center"/>
    </xf>
    <xf numFmtId="49" fontId="45" fillId="23" borderId="7" xfId="0" applyNumberFormat="1" applyFont="1" applyFill="1" applyBorder="1"/>
    <xf numFmtId="49" fontId="45" fillId="5" borderId="7" xfId="0" applyNumberFormat="1" applyFont="1" applyFill="1" applyBorder="1"/>
    <xf numFmtId="49" fontId="45" fillId="9" borderId="2" xfId="0" applyNumberFormat="1" applyFont="1" applyFill="1" applyBorder="1" applyAlignment="1">
      <alignment horizontal="center"/>
    </xf>
    <xf numFmtId="49" fontId="45" fillId="50" borderId="1" xfId="0" applyNumberFormat="1" applyFont="1" applyFill="1" applyBorder="1" applyAlignment="1">
      <alignment horizontal="center"/>
    </xf>
    <xf numFmtId="49" fontId="45" fillId="47" borderId="1" xfId="0" applyNumberFormat="1" applyFont="1" applyFill="1" applyBorder="1" applyAlignment="1">
      <alignment horizontal="center"/>
    </xf>
    <xf numFmtId="49" fontId="45" fillId="18" borderId="1" xfId="0" applyNumberFormat="1" applyFont="1" applyFill="1" applyBorder="1" applyAlignment="1">
      <alignment horizontal="center" vertical="center"/>
    </xf>
    <xf numFmtId="49" fontId="45" fillId="51" borderId="1" xfId="0" applyNumberFormat="1" applyFont="1" applyFill="1" applyBorder="1" applyAlignment="1">
      <alignment horizontal="center"/>
    </xf>
    <xf numFmtId="49" fontId="45" fillId="52" borderId="1" xfId="0" applyNumberFormat="1" applyFont="1" applyFill="1" applyBorder="1" applyAlignment="1">
      <alignment horizontal="center"/>
    </xf>
    <xf numFmtId="49" fontId="45" fillId="53" borderId="1" xfId="0" applyNumberFormat="1" applyFont="1" applyFill="1" applyBorder="1" applyAlignment="1">
      <alignment horizontal="center"/>
    </xf>
    <xf numFmtId="49" fontId="45" fillId="8" borderId="1" xfId="0" applyNumberFormat="1" applyFont="1" applyFill="1" applyBorder="1" applyAlignment="1"/>
    <xf numFmtId="0" fontId="10" fillId="0" borderId="0" xfId="0" applyFont="1" applyBorder="1" applyAlignment="1"/>
    <xf numFmtId="49" fontId="9" fillId="0" borderId="1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28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28" borderId="4" xfId="0" applyNumberFormat="1" applyFont="1" applyFill="1" applyBorder="1" applyAlignment="1">
      <alignment horizontal="center"/>
    </xf>
    <xf numFmtId="49" fontId="9" fillId="28" borderId="4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/>
    </xf>
    <xf numFmtId="49" fontId="9" fillId="0" borderId="14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50" borderId="7" xfId="0" applyNumberFormat="1" applyFont="1" applyFill="1" applyBorder="1" applyAlignment="1">
      <alignment horizontal="center"/>
    </xf>
    <xf numFmtId="49" fontId="9" fillId="23" borderId="7" xfId="0" applyNumberFormat="1" applyFont="1" applyFill="1" applyBorder="1" applyAlignment="1">
      <alignment horizontal="center"/>
    </xf>
    <xf numFmtId="49" fontId="9" fillId="5" borderId="7" xfId="0" applyNumberFormat="1" applyFont="1" applyFill="1" applyBorder="1" applyAlignment="1">
      <alignment horizontal="center"/>
    </xf>
    <xf numFmtId="49" fontId="9" fillId="28" borderId="7" xfId="0" applyNumberFormat="1" applyFont="1" applyFill="1" applyBorder="1" applyAlignment="1">
      <alignment horizontal="center"/>
    </xf>
    <xf numFmtId="49" fontId="9" fillId="50" borderId="1" xfId="0" applyNumberFormat="1" applyFont="1" applyFill="1" applyBorder="1" applyAlignment="1">
      <alignment horizontal="center"/>
    </xf>
    <xf numFmtId="49" fontId="9" fillId="7" borderId="7" xfId="0" applyNumberFormat="1" applyFont="1" applyFill="1" applyBorder="1" applyAlignment="1">
      <alignment horizontal="center"/>
    </xf>
    <xf numFmtId="49" fontId="9" fillId="18" borderId="7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49" fontId="9" fillId="18" borderId="7" xfId="0" applyNumberFormat="1" applyFont="1" applyFill="1" applyBorder="1"/>
    <xf numFmtId="49" fontId="9" fillId="18" borderId="1" xfId="0" applyNumberFormat="1" applyFont="1" applyFill="1" applyBorder="1" applyAlignment="1">
      <alignment horizontal="center"/>
    </xf>
    <xf numFmtId="0" fontId="55" fillId="0" borderId="7" xfId="0" applyFont="1" applyFill="1" applyBorder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49" fontId="9" fillId="23" borderId="1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28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49" fontId="9" fillId="7" borderId="1" xfId="0" applyNumberFormat="1" applyFont="1" applyFill="1" applyBorder="1"/>
    <xf numFmtId="49" fontId="9" fillId="0" borderId="2" xfId="0" applyNumberFormat="1" applyFont="1" applyFill="1" applyBorder="1" applyAlignment="1">
      <alignment horizontal="center"/>
    </xf>
    <xf numFmtId="49" fontId="9" fillId="47" borderId="2" xfId="0" applyNumberFormat="1" applyFont="1" applyFill="1" applyBorder="1" applyAlignment="1">
      <alignment horizontal="center"/>
    </xf>
    <xf numFmtId="49" fontId="9" fillId="18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49" fontId="9" fillId="47" borderId="1" xfId="0" applyNumberFormat="1" applyFont="1" applyFill="1" applyBorder="1" applyAlignment="1">
      <alignment horizontal="center"/>
    </xf>
    <xf numFmtId="49" fontId="9" fillId="28" borderId="1" xfId="0" applyNumberFormat="1" applyFont="1" applyFill="1" applyBorder="1" applyAlignment="1"/>
    <xf numFmtId="49" fontId="9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center"/>
    </xf>
    <xf numFmtId="49" fontId="9" fillId="28" borderId="2" xfId="0" applyNumberFormat="1" applyFont="1" applyFill="1" applyBorder="1" applyAlignment="1"/>
    <xf numFmtId="49" fontId="9" fillId="0" borderId="2" xfId="0" applyNumberFormat="1" applyFont="1" applyFill="1" applyBorder="1"/>
    <xf numFmtId="1" fontId="9" fillId="0" borderId="2" xfId="0" applyNumberFormat="1" applyFont="1" applyFill="1" applyBorder="1" applyAlignment="1">
      <alignment horizontal="center"/>
    </xf>
    <xf numFmtId="0" fontId="9" fillId="18" borderId="13" xfId="0" applyFont="1" applyFill="1" applyBorder="1" applyAlignment="1">
      <alignment horizontal="center"/>
    </xf>
    <xf numFmtId="49" fontId="9" fillId="0" borderId="1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28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8" borderId="0" xfId="0" applyFont="1" applyFill="1" applyBorder="1" applyAlignment="1"/>
    <xf numFmtId="0" fontId="9" fillId="0" borderId="0" xfId="0" applyFont="1" applyFill="1" applyBorder="1" applyAlignment="1"/>
    <xf numFmtId="0" fontId="9" fillId="18" borderId="0" xfId="0" applyFont="1" applyFill="1" applyBorder="1" applyAlignment="1"/>
    <xf numFmtId="0" fontId="9" fillId="0" borderId="11" xfId="0" applyFont="1" applyFill="1" applyBorder="1" applyAlignment="1">
      <alignment horizontal="center"/>
    </xf>
    <xf numFmtId="49" fontId="9" fillId="28" borderId="11" xfId="0" applyNumberFormat="1" applyFont="1" applyFill="1" applyBorder="1" applyAlignment="1">
      <alignment horizontal="center"/>
    </xf>
    <xf numFmtId="0" fontId="9" fillId="0" borderId="11" xfId="0" applyFont="1" applyFill="1" applyBorder="1"/>
    <xf numFmtId="0" fontId="9" fillId="28" borderId="11" xfId="0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28" borderId="7" xfId="0" applyNumberFormat="1" applyFont="1" applyFill="1" applyBorder="1" applyAlignment="1">
      <alignment horizontal="center" vertical="center"/>
    </xf>
    <xf numFmtId="49" fontId="9" fillId="28" borderId="1" xfId="0" applyNumberFormat="1" applyFont="1" applyFill="1" applyBorder="1"/>
    <xf numFmtId="49" fontId="9" fillId="10" borderId="1" xfId="0" applyNumberFormat="1" applyFont="1" applyFill="1" applyBorder="1" applyAlignment="1">
      <alignment horizontal="center"/>
    </xf>
    <xf numFmtId="49" fontId="9" fillId="15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/>
    <xf numFmtId="0" fontId="9" fillId="28" borderId="1" xfId="0" applyFont="1" applyFill="1" applyBorder="1" applyAlignment="1"/>
    <xf numFmtId="49" fontId="9" fillId="0" borderId="37" xfId="0" applyNumberFormat="1" applyFont="1" applyFill="1" applyBorder="1" applyAlignment="1">
      <alignment horizontal="center"/>
    </xf>
    <xf numFmtId="49" fontId="9" fillId="28" borderId="1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/>
    </xf>
    <xf numFmtId="49" fontId="9" fillId="28" borderId="10" xfId="0" applyNumberFormat="1" applyFont="1" applyFill="1" applyBorder="1" applyAlignment="1">
      <alignment horizontal="center"/>
    </xf>
    <xf numFmtId="0" fontId="55" fillId="0" borderId="11" xfId="0" applyFont="1" applyFill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49" fontId="9" fillId="28" borderId="26" xfId="0" applyNumberFormat="1" applyFont="1" applyFill="1" applyBorder="1" applyAlignment="1">
      <alignment horizontal="center"/>
    </xf>
    <xf numFmtId="49" fontId="9" fillId="28" borderId="13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49" fontId="9" fillId="0" borderId="7" xfId="0" applyNumberFormat="1" applyFont="1" applyFill="1" applyBorder="1"/>
    <xf numFmtId="0" fontId="9" fillId="0" borderId="6" xfId="0" applyFont="1" applyBorder="1" applyAlignment="1">
      <alignment horizontal="center"/>
    </xf>
    <xf numFmtId="49" fontId="9" fillId="28" borderId="7" xfId="0" applyNumberFormat="1" applyFont="1" applyFill="1" applyBorder="1"/>
    <xf numFmtId="49" fontId="9" fillId="28" borderId="2" xfId="0" applyNumberFormat="1" applyFont="1" applyFill="1" applyBorder="1"/>
    <xf numFmtId="17" fontId="9" fillId="0" borderId="2" xfId="0" applyNumberFormat="1" applyFont="1" applyFill="1" applyBorder="1" applyAlignment="1">
      <alignment horizontal="center"/>
    </xf>
    <xf numFmtId="17" fontId="9" fillId="28" borderId="2" xfId="0" applyNumberFormat="1" applyFont="1" applyFill="1" applyBorder="1"/>
    <xf numFmtId="0" fontId="9" fillId="0" borderId="7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/>
    </xf>
    <xf numFmtId="49" fontId="9" fillId="28" borderId="8" xfId="0" applyNumberFormat="1" applyFont="1" applyFill="1" applyBorder="1" applyAlignment="1">
      <alignment horizontal="center"/>
    </xf>
    <xf numFmtId="49" fontId="9" fillId="28" borderId="8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13" borderId="1" xfId="0" applyNumberFormat="1" applyFont="1" applyFill="1" applyBorder="1" applyAlignment="1">
      <alignment horizontal="center"/>
    </xf>
    <xf numFmtId="49" fontId="9" fillId="14" borderId="1" xfId="0" applyNumberFormat="1" applyFont="1" applyFill="1" applyBorder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49" fontId="9" fillId="22" borderId="7" xfId="0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49" fontId="9" fillId="22" borderId="1" xfId="0" applyNumberFormat="1" applyFont="1" applyFill="1" applyBorder="1" applyAlignment="1">
      <alignment horizontal="center"/>
    </xf>
    <xf numFmtId="0" fontId="9" fillId="5" borderId="0" xfId="0" applyFont="1" applyFill="1" applyBorder="1" applyAlignment="1"/>
    <xf numFmtId="49" fontId="9" fillId="4" borderId="7" xfId="0" applyNumberFormat="1" applyFont="1" applyFill="1" applyBorder="1" applyAlignment="1">
      <alignment horizontal="center"/>
    </xf>
    <xf numFmtId="49" fontId="9" fillId="5" borderId="2" xfId="0" applyNumberFormat="1" applyFont="1" applyFill="1" applyBorder="1" applyAlignment="1">
      <alignment horizontal="center"/>
    </xf>
    <xf numFmtId="49" fontId="9" fillId="54" borderId="1" xfId="0" applyNumberFormat="1" applyFont="1" applyFill="1" applyBorder="1" applyAlignment="1">
      <alignment horizontal="center"/>
    </xf>
    <xf numFmtId="0" fontId="9" fillId="8" borderId="0" xfId="0" applyFont="1" applyFill="1" applyBorder="1" applyAlignment="1"/>
    <xf numFmtId="49" fontId="9" fillId="18" borderId="37" xfId="0" applyNumberFormat="1" applyFont="1" applyFill="1" applyBorder="1" applyAlignment="1">
      <alignment horizontal="center"/>
    </xf>
    <xf numFmtId="49" fontId="9" fillId="18" borderId="1" xfId="0" applyNumberFormat="1" applyFont="1" applyFill="1" applyBorder="1"/>
    <xf numFmtId="17" fontId="9" fillId="18" borderId="2" xfId="0" applyNumberFormat="1" applyFont="1" applyFill="1" applyBorder="1" applyAlignment="1">
      <alignment horizontal="center"/>
    </xf>
    <xf numFmtId="0" fontId="9" fillId="18" borderId="7" xfId="0" applyFont="1" applyFill="1" applyBorder="1" applyAlignment="1">
      <alignment horizontal="center"/>
    </xf>
    <xf numFmtId="0" fontId="9" fillId="18" borderId="8" xfId="0" applyFont="1" applyFill="1" applyBorder="1" applyAlignment="1">
      <alignment horizontal="center"/>
    </xf>
    <xf numFmtId="49" fontId="9" fillId="0" borderId="1" xfId="0" applyNumberFormat="1" applyFont="1" applyFill="1" applyBorder="1" applyAlignment="1"/>
    <xf numFmtId="49" fontId="9" fillId="0" borderId="2" xfId="0" applyNumberFormat="1" applyFont="1" applyFill="1" applyBorder="1" applyAlignment="1"/>
    <xf numFmtId="49" fontId="9" fillId="0" borderId="1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/>
    </xf>
    <xf numFmtId="49" fontId="9" fillId="0" borderId="26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 vertical="center"/>
    </xf>
    <xf numFmtId="17" fontId="9" fillId="0" borderId="2" xfId="0" applyNumberFormat="1" applyFont="1" applyFill="1" applyBorder="1"/>
    <xf numFmtId="17" fontId="9" fillId="28" borderId="2" xfId="0" applyNumberFormat="1" applyFont="1" applyFill="1" applyBorder="1" applyAlignment="1">
      <alignment horizontal="center"/>
    </xf>
    <xf numFmtId="0" fontId="9" fillId="28" borderId="11" xfId="0" applyFont="1" applyFill="1" applyBorder="1"/>
    <xf numFmtId="49" fontId="9" fillId="28" borderId="5" xfId="0" applyNumberFormat="1" applyFont="1" applyFill="1" applyBorder="1" applyAlignment="1">
      <alignment horizontal="center"/>
    </xf>
    <xf numFmtId="49" fontId="9" fillId="28" borderId="14" xfId="0" applyNumberFormat="1" applyFont="1" applyFill="1" applyBorder="1" applyAlignment="1">
      <alignment horizontal="center" vertical="center"/>
    </xf>
    <xf numFmtId="0" fontId="9" fillId="28" borderId="16" xfId="0" applyFont="1" applyFill="1" applyBorder="1" applyAlignment="1">
      <alignment horizontal="center"/>
    </xf>
    <xf numFmtId="0" fontId="9" fillId="28" borderId="13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49" fontId="9" fillId="28" borderId="37" xfId="0" applyNumberFormat="1" applyFont="1" applyFill="1" applyBorder="1" applyAlignment="1">
      <alignment horizontal="center"/>
    </xf>
    <xf numFmtId="0" fontId="9" fillId="28" borderId="7" xfId="0" applyFont="1" applyFill="1" applyBorder="1" applyAlignment="1">
      <alignment horizontal="center"/>
    </xf>
    <xf numFmtId="0" fontId="9" fillId="28" borderId="8" xfId="0" applyFont="1" applyFill="1" applyBorder="1" applyAlignment="1">
      <alignment horizontal="center"/>
    </xf>
    <xf numFmtId="49" fontId="9" fillId="18" borderId="2" xfId="0" applyNumberFormat="1" applyFont="1" applyFill="1" applyBorder="1" applyAlignment="1">
      <alignment horizontal="center" vertical="center"/>
    </xf>
    <xf numFmtId="49" fontId="9" fillId="18" borderId="13" xfId="0" applyNumberFormat="1" applyFont="1" applyFill="1" applyBorder="1" applyAlignment="1">
      <alignment horizontal="center"/>
    </xf>
    <xf numFmtId="49" fontId="9" fillId="18" borderId="4" xfId="0" applyNumberFormat="1" applyFont="1" applyFill="1" applyBorder="1" applyAlignment="1">
      <alignment horizontal="center"/>
    </xf>
    <xf numFmtId="0" fontId="8" fillId="0" borderId="0" xfId="0" applyFont="1" applyBorder="1" applyAlignment="1"/>
    <xf numFmtId="49" fontId="9" fillId="26" borderId="1" xfId="0" applyNumberFormat="1" applyFont="1" applyFill="1" applyBorder="1" applyAlignment="1">
      <alignment horizontal="center"/>
    </xf>
    <xf numFmtId="0" fontId="9" fillId="22" borderId="0" xfId="0" applyFont="1" applyFill="1" applyBorder="1" applyAlignment="1"/>
    <xf numFmtId="49" fontId="9" fillId="27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/>
    <xf numFmtId="49" fontId="9" fillId="26" borderId="2" xfId="0" applyNumberFormat="1" applyFont="1" applyFill="1" applyBorder="1" applyAlignment="1">
      <alignment horizontal="center"/>
    </xf>
    <xf numFmtId="49" fontId="9" fillId="27" borderId="7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/>
    </xf>
    <xf numFmtId="49" fontId="9" fillId="7" borderId="7" xfId="0" applyNumberFormat="1" applyFont="1" applyFill="1" applyBorder="1"/>
    <xf numFmtId="49" fontId="5" fillId="22" borderId="1" xfId="0" applyNumberFormat="1" applyFont="1" applyFill="1" applyBorder="1" applyAlignment="1">
      <alignment horizontal="center"/>
    </xf>
    <xf numFmtId="49" fontId="4" fillId="22" borderId="1" xfId="0" applyNumberFormat="1" applyFont="1" applyFill="1" applyBorder="1" applyAlignment="1">
      <alignment horizontal="center"/>
    </xf>
    <xf numFmtId="49" fontId="3" fillId="22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49" fontId="4" fillId="28" borderId="1" xfId="0" applyNumberFormat="1" applyFont="1" applyFill="1" applyBorder="1" applyAlignment="1">
      <alignment horizontal="center"/>
    </xf>
    <xf numFmtId="49" fontId="3" fillId="28" borderId="1" xfId="0" applyNumberFormat="1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49" fontId="9" fillId="52" borderId="1" xfId="0" applyNumberFormat="1" applyFont="1" applyFill="1" applyBorder="1" applyAlignment="1">
      <alignment horizontal="center"/>
    </xf>
    <xf numFmtId="49" fontId="9" fillId="22" borderId="2" xfId="0" applyNumberFormat="1" applyFont="1" applyFill="1" applyBorder="1" applyAlignment="1">
      <alignment horizontal="center"/>
    </xf>
    <xf numFmtId="49" fontId="9" fillId="24" borderId="1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49" fontId="41" fillId="0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center"/>
    </xf>
    <xf numFmtId="49" fontId="9" fillId="28" borderId="2" xfId="0" applyNumberFormat="1" applyFont="1" applyFill="1" applyBorder="1" applyAlignment="1">
      <alignment horizontal="center" vertical="center"/>
    </xf>
    <xf numFmtId="17" fontId="2" fillId="55" borderId="1" xfId="0" applyNumberFormat="1" applyFont="1" applyFill="1" applyBorder="1" applyAlignment="1">
      <alignment horizontal="left"/>
    </xf>
    <xf numFmtId="49" fontId="9" fillId="55" borderId="1" xfId="0" applyNumberFormat="1" applyFont="1" applyFill="1" applyBorder="1" applyAlignment="1">
      <alignment horizontal="center"/>
    </xf>
    <xf numFmtId="49" fontId="9" fillId="23" borderId="7" xfId="0" applyNumberFormat="1" applyFont="1" applyFill="1" applyBorder="1"/>
    <xf numFmtId="49" fontId="7" fillId="22" borderId="1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49" fontId="9" fillId="22" borderId="1" xfId="0" applyNumberFormat="1" applyFont="1" applyFill="1" applyBorder="1" applyAlignment="1"/>
    <xf numFmtId="49" fontId="45" fillId="2" borderId="1" xfId="0" applyNumberFormat="1" applyFont="1" applyFill="1" applyBorder="1" applyAlignment="1">
      <alignment horizontal="left"/>
    </xf>
    <xf numFmtId="1" fontId="45" fillId="0" borderId="7" xfId="0" applyNumberFormat="1" applyFont="1" applyFill="1" applyBorder="1" applyAlignment="1">
      <alignment horizontal="center"/>
    </xf>
    <xf numFmtId="0" fontId="45" fillId="0" borderId="1" xfId="0" applyFont="1" applyFill="1" applyBorder="1" applyAlignment="1">
      <alignment horizontal="left"/>
    </xf>
    <xf numFmtId="0" fontId="45" fillId="0" borderId="0" xfId="0" applyFont="1" applyBorder="1" applyAlignment="1"/>
    <xf numFmtId="49" fontId="9" fillId="22" borderId="7" xfId="0" applyNumberFormat="1" applyFont="1" applyFill="1" applyBorder="1"/>
    <xf numFmtId="49" fontId="5" fillId="56" borderId="1" xfId="0" applyNumberFormat="1" applyFont="1" applyFill="1" applyBorder="1" applyAlignment="1">
      <alignment horizontal="center"/>
    </xf>
    <xf numFmtId="0" fontId="0" fillId="57" borderId="1" xfId="0" applyFill="1" applyBorder="1" applyAlignment="1">
      <alignment horizontal="center"/>
    </xf>
    <xf numFmtId="0" fontId="56" fillId="8" borderId="1" xfId="1" applyFill="1" applyBorder="1"/>
    <xf numFmtId="0" fontId="0" fillId="0" borderId="1" xfId="0" applyBorder="1"/>
    <xf numFmtId="0" fontId="56" fillId="58" borderId="1" xfId="1" applyFill="1" applyBorder="1"/>
    <xf numFmtId="0" fontId="42" fillId="58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5" fillId="0" borderId="1" xfId="0" applyFont="1" applyBorder="1" applyAlignment="1"/>
    <xf numFmtId="0" fontId="0" fillId="0" borderId="1" xfId="0" applyBorder="1" applyAlignment="1"/>
    <xf numFmtId="49" fontId="51" fillId="16" borderId="3" xfId="0" applyNumberFormat="1" applyFont="1" applyFill="1" applyBorder="1" applyAlignment="1">
      <alignment horizontal="left"/>
    </xf>
    <xf numFmtId="0" fontId="51" fillId="8" borderId="12" xfId="0" applyFont="1" applyFill="1" applyBorder="1" applyAlignment="1">
      <alignment horizontal="left"/>
    </xf>
    <xf numFmtId="0" fontId="51" fillId="8" borderId="6" xfId="0" applyFont="1" applyFill="1" applyBorder="1" applyAlignment="1">
      <alignment horizontal="left"/>
    </xf>
    <xf numFmtId="0" fontId="45" fillId="0" borderId="0" xfId="0" applyFont="1" applyFill="1" applyBorder="1" applyAlignment="1"/>
    <xf numFmtId="0" fontId="0" fillId="0" borderId="0" xfId="0" applyFill="1" applyBorder="1" applyAlignment="1"/>
    <xf numFmtId="49" fontId="51" fillId="0" borderId="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0" fontId="45" fillId="0" borderId="1" xfId="0" applyFont="1" applyFill="1" applyBorder="1" applyAlignment="1"/>
    <xf numFmtId="0" fontId="0" fillId="0" borderId="1" xfId="0" applyFill="1" applyBorder="1" applyAlignment="1"/>
    <xf numFmtId="0" fontId="45" fillId="0" borderId="7" xfId="0" applyFont="1" applyFill="1" applyBorder="1" applyAlignment="1"/>
    <xf numFmtId="0" fontId="0" fillId="0" borderId="7" xfId="0" applyFill="1" applyBorder="1" applyAlignment="1"/>
    <xf numFmtId="49" fontId="51" fillId="0" borderId="3" xfId="0" applyNumberFormat="1" applyFont="1" applyFill="1" applyBorder="1" applyAlignment="1">
      <alignment horizontal="left"/>
    </xf>
    <xf numFmtId="0" fontId="51" fillId="0" borderId="12" xfId="0" applyFont="1" applyFill="1" applyBorder="1" applyAlignment="1">
      <alignment horizontal="left"/>
    </xf>
    <xf numFmtId="0" fontId="51" fillId="0" borderId="6" xfId="0" applyFont="1" applyFill="1" applyBorder="1" applyAlignment="1">
      <alignment horizontal="left"/>
    </xf>
    <xf numFmtId="0" fontId="9" fillId="0" borderId="1" xfId="0" applyFont="1" applyBorder="1" applyAlignment="1"/>
    <xf numFmtId="49" fontId="53" fillId="16" borderId="3" xfId="0" applyNumberFormat="1" applyFont="1" applyFill="1" applyBorder="1" applyAlignment="1">
      <alignment horizontal="left"/>
    </xf>
    <xf numFmtId="0" fontId="53" fillId="8" borderId="12" xfId="0" applyFont="1" applyFill="1" applyBorder="1" applyAlignment="1">
      <alignment horizontal="left"/>
    </xf>
    <xf numFmtId="0" fontId="53" fillId="8" borderId="6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DA9ED1"/>
      <color rgb="FF60ACD2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zhanova.RDC\AppData\Roaming\Microsoft\Excel\&#1076;&#1077;&#1082;&#1072;&#1073;&#1088;&#1100;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kozhanova.RDC\AppData\Local\Microsoft\Windows\Temporary%20Internet%20Files\Content.Outlook\P24DI19O\&#1076;&#1077;&#1082;&#1072;&#1073;&#1088;&#1100;%202019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тябрь 2019"/>
      <sheetName val="ноябрь 2019"/>
      <sheetName val="декабрь 2019"/>
    </sheetNames>
    <sheetDataSet>
      <sheetData sheetId="0"/>
      <sheetData sheetId="1">
        <row r="73">
          <cell r="B73" t="str">
            <v>У1</v>
          </cell>
        </row>
        <row r="74">
          <cell r="B74" t="str">
            <v>У2</v>
          </cell>
        </row>
        <row r="75">
          <cell r="B75" t="str">
            <v>В1</v>
          </cell>
        </row>
        <row r="76">
          <cell r="B76" t="str">
            <v>В2</v>
          </cell>
        </row>
        <row r="77">
          <cell r="B77" t="str">
            <v>7-17</v>
          </cell>
        </row>
        <row r="78">
          <cell r="B78" t="str">
            <v>7-16</v>
          </cell>
        </row>
        <row r="79">
          <cell r="B79" t="str">
            <v>7-19</v>
          </cell>
        </row>
        <row r="80">
          <cell r="B80" t="str">
            <v>8-20</v>
          </cell>
        </row>
        <row r="81">
          <cell r="B81" t="str">
            <v>7-19</v>
          </cell>
        </row>
        <row r="82">
          <cell r="B82" t="str">
            <v>8-20</v>
          </cell>
        </row>
        <row r="84">
          <cell r="B84" t="str">
            <v>9-17</v>
          </cell>
        </row>
        <row r="85">
          <cell r="B85" t="str">
            <v>Д2</v>
          </cell>
        </row>
        <row r="86">
          <cell r="B86" t="str">
            <v>Д3</v>
          </cell>
        </row>
        <row r="87">
          <cell r="B87" t="str">
            <v>Д4</v>
          </cell>
        </row>
        <row r="89">
          <cell r="B89" t="str">
            <v>8-12</v>
          </cell>
        </row>
        <row r="90">
          <cell r="B90" t="str">
            <v>9-14</v>
          </cell>
        </row>
        <row r="91">
          <cell r="B91" t="str">
            <v>16-20</v>
          </cell>
        </row>
        <row r="93">
          <cell r="B93" t="str">
            <v>10-14</v>
          </cell>
        </row>
        <row r="94">
          <cell r="B94" t="str">
            <v>10-14</v>
          </cell>
        </row>
        <row r="95">
          <cell r="B95" t="str">
            <v>9-16</v>
          </cell>
        </row>
        <row r="96">
          <cell r="B96" t="str">
            <v>12-15</v>
          </cell>
        </row>
        <row r="97">
          <cell r="B97" t="str">
            <v>9-11</v>
          </cell>
        </row>
        <row r="98">
          <cell r="B98" t="str">
            <v>11-14</v>
          </cell>
        </row>
        <row r="99">
          <cell r="B99" t="str">
            <v>11-19</v>
          </cell>
        </row>
        <row r="100">
          <cell r="B100" t="str">
            <v>15-18</v>
          </cell>
        </row>
        <row r="101">
          <cell r="B101" t="str">
            <v>17-20</v>
          </cell>
        </row>
        <row r="103">
          <cell r="B103" t="str">
            <v>8-11</v>
          </cell>
        </row>
        <row r="104">
          <cell r="B104" t="str">
            <v>15-18</v>
          </cell>
        </row>
      </sheetData>
      <sheetData sheetId="2">
        <row r="79">
          <cell r="B79" t="str">
            <v>В1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тябрь 2019"/>
      <sheetName val="ноябрь 2019"/>
      <sheetName val="декабрь 2019"/>
    </sheetNames>
    <sheetDataSet>
      <sheetData sheetId="0"/>
      <sheetData sheetId="1"/>
      <sheetData sheetId="2">
        <row r="94">
          <cell r="B94" t="str">
            <v>8-12</v>
          </cell>
        </row>
        <row r="95">
          <cell r="B95" t="str">
            <v>9-14</v>
          </cell>
        </row>
        <row r="96">
          <cell r="B96" t="str">
            <v>16-20</v>
          </cell>
        </row>
        <row r="98">
          <cell r="B98" t="str">
            <v>10-14</v>
          </cell>
        </row>
        <row r="99">
          <cell r="B99" t="str">
            <v>10-14</v>
          </cell>
        </row>
        <row r="100">
          <cell r="B100" t="str">
            <v>9-16</v>
          </cell>
        </row>
        <row r="101">
          <cell r="B101" t="str">
            <v>12-15</v>
          </cell>
        </row>
        <row r="102">
          <cell r="B102" t="str">
            <v>9-11</v>
          </cell>
        </row>
        <row r="103">
          <cell r="B103" t="str">
            <v>11-14</v>
          </cell>
        </row>
        <row r="104">
          <cell r="B104" t="str">
            <v>11-19</v>
          </cell>
        </row>
        <row r="105">
          <cell r="B105" t="str">
            <v>15-18</v>
          </cell>
        </row>
        <row r="106">
          <cell r="B106" t="str">
            <v>17-20</v>
          </cell>
        </row>
        <row r="108">
          <cell r="B108" t="str">
            <v>8-11</v>
          </cell>
        </row>
        <row r="109">
          <cell r="B109" t="str">
            <v>15-18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cols>
    <col min="1" max="16384" width="9.140625" style="539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2"/>
  <sheetViews>
    <sheetView topLeftCell="A13" zoomScale="80" zoomScaleNormal="80" workbookViewId="0">
      <selection activeCell="AG12" sqref="AG12"/>
    </sheetView>
  </sheetViews>
  <sheetFormatPr defaultColWidth="6" defaultRowHeight="15" x14ac:dyDescent="0.25"/>
  <cols>
    <col min="1" max="1" width="29.42578125" style="5" customWidth="1"/>
    <col min="2" max="6" width="6" style="5"/>
    <col min="7" max="32" width="6" style="98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149</v>
      </c>
      <c r="C1" s="2" t="s">
        <v>162</v>
      </c>
      <c r="D1" s="2" t="s">
        <v>163</v>
      </c>
      <c r="E1" s="384" t="s">
        <v>164</v>
      </c>
      <c r="F1" s="384" t="s">
        <v>159</v>
      </c>
      <c r="G1" s="2" t="s">
        <v>160</v>
      </c>
      <c r="H1" s="2" t="s">
        <v>161</v>
      </c>
      <c r="I1" s="2" t="s">
        <v>149</v>
      </c>
      <c r="J1" s="2" t="s">
        <v>162</v>
      </c>
      <c r="K1" s="2" t="s">
        <v>163</v>
      </c>
      <c r="L1" s="437" t="s">
        <v>164</v>
      </c>
      <c r="M1" s="437" t="s">
        <v>159</v>
      </c>
      <c r="N1" s="2" t="s">
        <v>160</v>
      </c>
      <c r="O1" s="2" t="s">
        <v>161</v>
      </c>
      <c r="P1" s="2" t="s">
        <v>149</v>
      </c>
      <c r="Q1" s="2" t="s">
        <v>162</v>
      </c>
      <c r="R1" s="2" t="s">
        <v>163</v>
      </c>
      <c r="S1" s="384" t="s">
        <v>164</v>
      </c>
      <c r="T1" s="384" t="s">
        <v>159</v>
      </c>
      <c r="U1" s="2" t="s">
        <v>160</v>
      </c>
      <c r="V1" s="2" t="s">
        <v>161</v>
      </c>
      <c r="W1" s="2" t="s">
        <v>149</v>
      </c>
      <c r="X1" s="2" t="s">
        <v>162</v>
      </c>
      <c r="Y1" s="2" t="s">
        <v>163</v>
      </c>
      <c r="Z1" s="437" t="s">
        <v>164</v>
      </c>
      <c r="AA1" s="437" t="s">
        <v>159</v>
      </c>
      <c r="AB1" s="2" t="s">
        <v>160</v>
      </c>
      <c r="AC1" s="2" t="s">
        <v>161</v>
      </c>
      <c r="AD1" s="2" t="s">
        <v>149</v>
      </c>
      <c r="AE1" s="2" t="s">
        <v>162</v>
      </c>
      <c r="AF1" s="2" t="s">
        <v>163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213" t="s">
        <v>5</v>
      </c>
      <c r="D2" s="7" t="s">
        <v>6</v>
      </c>
      <c r="E2" s="382" t="s">
        <v>7</v>
      </c>
      <c r="F2" s="382" t="s">
        <v>8</v>
      </c>
      <c r="G2" s="7" t="s">
        <v>9</v>
      </c>
      <c r="H2" s="213" t="s">
        <v>10</v>
      </c>
      <c r="I2" s="213" t="s">
        <v>11</v>
      </c>
      <c r="J2" s="213" t="s">
        <v>12</v>
      </c>
      <c r="K2" s="7" t="s">
        <v>13</v>
      </c>
      <c r="L2" s="382" t="s">
        <v>14</v>
      </c>
      <c r="M2" s="382" t="s">
        <v>15</v>
      </c>
      <c r="N2" s="7" t="s">
        <v>16</v>
      </c>
      <c r="O2" s="213" t="s">
        <v>17</v>
      </c>
      <c r="P2" s="213" t="s">
        <v>18</v>
      </c>
      <c r="Q2" s="330" t="s">
        <v>19</v>
      </c>
      <c r="R2" s="327" t="s">
        <v>20</v>
      </c>
      <c r="S2" s="382" t="s">
        <v>21</v>
      </c>
      <c r="T2" s="382" t="s">
        <v>22</v>
      </c>
      <c r="U2" s="7" t="s">
        <v>23</v>
      </c>
      <c r="V2" s="213" t="s">
        <v>24</v>
      </c>
      <c r="W2" s="213" t="s">
        <v>25</v>
      </c>
      <c r="X2" s="213" t="s">
        <v>26</v>
      </c>
      <c r="Y2" s="7" t="s">
        <v>27</v>
      </c>
      <c r="Z2" s="382" t="s">
        <v>28</v>
      </c>
      <c r="AA2" s="382" t="s">
        <v>29</v>
      </c>
      <c r="AB2" s="7" t="s">
        <v>30</v>
      </c>
      <c r="AC2" s="442" t="s">
        <v>31</v>
      </c>
      <c r="AD2" s="442" t="s">
        <v>32</v>
      </c>
      <c r="AE2" s="189">
        <v>30</v>
      </c>
      <c r="AF2" s="104">
        <v>31</v>
      </c>
      <c r="AG2" s="105">
        <f>SUM(AG3:AG8)</f>
        <v>75</v>
      </c>
      <c r="AH2" s="106">
        <f>SUM(AH3:AH8)</f>
        <v>744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560" t="s">
        <v>167</v>
      </c>
      <c r="C3" s="564" t="s">
        <v>167</v>
      </c>
      <c r="D3" s="564" t="s">
        <v>167</v>
      </c>
      <c r="E3" s="566"/>
      <c r="F3" s="566"/>
      <c r="G3" s="561" t="s">
        <v>167</v>
      </c>
      <c r="H3" s="564" t="s">
        <v>167</v>
      </c>
      <c r="I3" s="564" t="s">
        <v>167</v>
      </c>
      <c r="J3" s="558"/>
      <c r="K3" s="564" t="s">
        <v>167</v>
      </c>
      <c r="L3" s="572"/>
      <c r="M3" s="572"/>
      <c r="N3" s="569"/>
      <c r="O3" s="572"/>
      <c r="P3" s="539"/>
      <c r="Q3" s="558"/>
      <c r="R3" s="561" t="s">
        <v>167</v>
      </c>
      <c r="S3" s="557" t="s">
        <v>167</v>
      </c>
      <c r="T3" s="566"/>
      <c r="U3" s="561" t="s">
        <v>167</v>
      </c>
      <c r="V3" s="552" t="s">
        <v>167</v>
      </c>
      <c r="W3" s="558"/>
      <c r="X3" s="561" t="s">
        <v>167</v>
      </c>
      <c r="Y3" s="561" t="s">
        <v>167</v>
      </c>
      <c r="Z3" s="567" t="s">
        <v>167</v>
      </c>
      <c r="AA3" s="566"/>
      <c r="AB3" s="539"/>
      <c r="AC3" s="564" t="s">
        <v>167</v>
      </c>
      <c r="AD3" s="561" t="s">
        <v>167</v>
      </c>
      <c r="AE3" s="539"/>
      <c r="AF3" s="541"/>
      <c r="AG3" s="102">
        <f>COUNTIF(B3:AF3,"*")</f>
        <v>16</v>
      </c>
      <c r="AH3" s="103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</f>
        <v>160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556"/>
      <c r="C4" s="561" t="s">
        <v>167</v>
      </c>
      <c r="D4" s="542"/>
      <c r="E4" s="560" t="s">
        <v>167</v>
      </c>
      <c r="F4" s="563"/>
      <c r="G4" s="564" t="s">
        <v>167</v>
      </c>
      <c r="H4" s="570"/>
      <c r="I4" s="560" t="s">
        <v>167</v>
      </c>
      <c r="J4" s="560" t="s">
        <v>167</v>
      </c>
      <c r="K4" s="551"/>
      <c r="L4" s="570"/>
      <c r="M4" s="563"/>
      <c r="N4" s="564" t="s">
        <v>167</v>
      </c>
      <c r="O4" s="561" t="s">
        <v>167</v>
      </c>
      <c r="P4" s="561" t="s">
        <v>167</v>
      </c>
      <c r="Q4" s="570"/>
      <c r="R4" s="544"/>
      <c r="S4" s="565" t="s">
        <v>167</v>
      </c>
      <c r="T4" s="561" t="s">
        <v>167</v>
      </c>
      <c r="U4" s="551"/>
      <c r="V4" s="539"/>
      <c r="W4" s="560" t="s">
        <v>167</v>
      </c>
      <c r="X4" s="560" t="s">
        <v>167</v>
      </c>
      <c r="Y4" s="544"/>
      <c r="Z4" s="566"/>
      <c r="AA4" s="566"/>
      <c r="AB4" s="561" t="s">
        <v>167</v>
      </c>
      <c r="AC4" s="561" t="s">
        <v>167</v>
      </c>
      <c r="AD4" s="539"/>
      <c r="AE4" s="560" t="s">
        <v>167</v>
      </c>
      <c r="AF4" s="561" t="s">
        <v>167</v>
      </c>
      <c r="AG4" s="18">
        <f t="shared" ref="AG4:AG67" si="0">COUNTIF(B4:AF4,"*")</f>
        <v>16</v>
      </c>
      <c r="AH4" s="103">
        <f t="shared" ref="AH4:AH9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</f>
        <v>160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556"/>
      <c r="C5" s="560" t="s">
        <v>167</v>
      </c>
      <c r="D5" s="559"/>
      <c r="E5" s="561" t="s">
        <v>167</v>
      </c>
      <c r="F5" s="568"/>
      <c r="G5" s="559"/>
      <c r="H5" s="560" t="s">
        <v>167</v>
      </c>
      <c r="I5" s="556"/>
      <c r="J5" s="561" t="s">
        <v>167</v>
      </c>
      <c r="K5" s="559"/>
      <c r="L5" s="560" t="s">
        <v>167</v>
      </c>
      <c r="M5" s="540"/>
      <c r="N5" s="559"/>
      <c r="O5" s="560" t="s">
        <v>167</v>
      </c>
      <c r="P5" s="556"/>
      <c r="Q5" s="561" t="s">
        <v>167</v>
      </c>
      <c r="R5" s="547"/>
      <c r="S5" s="561" t="s">
        <v>167</v>
      </c>
      <c r="T5" s="563"/>
      <c r="U5" s="542"/>
      <c r="V5" s="560" t="s">
        <v>167</v>
      </c>
      <c r="W5" s="561" t="s">
        <v>167</v>
      </c>
      <c r="X5" s="562" t="s">
        <v>37</v>
      </c>
      <c r="Y5" s="542"/>
      <c r="Z5" s="561" t="s">
        <v>167</v>
      </c>
      <c r="AA5" s="563"/>
      <c r="AB5" s="542"/>
      <c r="AC5" s="560" t="s">
        <v>167</v>
      </c>
      <c r="AD5" s="560" t="s">
        <v>167</v>
      </c>
      <c r="AE5" s="561" t="s">
        <v>167</v>
      </c>
      <c r="AF5" s="542"/>
      <c r="AG5" s="18">
        <f t="shared" si="0"/>
        <v>15</v>
      </c>
      <c r="AH5" s="103">
        <f t="shared" si="1"/>
        <v>148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567" t="s">
        <v>167</v>
      </c>
      <c r="C6" s="539"/>
      <c r="D6" s="561" t="s">
        <v>167</v>
      </c>
      <c r="E6" s="564" t="s">
        <v>167</v>
      </c>
      <c r="F6" s="561" t="s">
        <v>167</v>
      </c>
      <c r="G6" s="542"/>
      <c r="H6" s="561" t="s">
        <v>167</v>
      </c>
      <c r="I6" s="561" t="s">
        <v>167</v>
      </c>
      <c r="J6" s="564" t="s">
        <v>167</v>
      </c>
      <c r="K6" s="539"/>
      <c r="L6" s="564" t="s">
        <v>167</v>
      </c>
      <c r="M6" s="563"/>
      <c r="N6" s="561" t="s">
        <v>167</v>
      </c>
      <c r="O6" s="556"/>
      <c r="P6" s="564" t="s">
        <v>167</v>
      </c>
      <c r="Q6" s="562" t="s">
        <v>37</v>
      </c>
      <c r="R6" s="557" t="s">
        <v>167</v>
      </c>
      <c r="S6" s="570"/>
      <c r="T6" s="570"/>
      <c r="U6" s="570"/>
      <c r="V6" s="570"/>
      <c r="W6" s="570"/>
      <c r="X6" s="570"/>
      <c r="Y6" s="570"/>
      <c r="Z6" s="570"/>
      <c r="AA6" s="570"/>
      <c r="AB6" s="573"/>
      <c r="AC6" s="573"/>
      <c r="AD6" s="574"/>
      <c r="AE6" s="573"/>
      <c r="AF6" s="573"/>
      <c r="AG6" s="18">
        <f t="shared" si="0"/>
        <v>12</v>
      </c>
      <c r="AH6" s="103">
        <f t="shared" si="1"/>
        <v>118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2.75" customHeight="1" x14ac:dyDescent="0.25">
      <c r="A7" s="29" t="s">
        <v>47</v>
      </c>
      <c r="B7" s="561" t="s">
        <v>167</v>
      </c>
      <c r="C7" s="549"/>
      <c r="D7" s="549"/>
      <c r="E7" s="570"/>
      <c r="F7" s="573"/>
      <c r="G7" s="549"/>
      <c r="H7" s="570"/>
      <c r="I7" s="570"/>
      <c r="J7" s="570"/>
      <c r="K7" s="561" t="s">
        <v>167</v>
      </c>
      <c r="L7" s="561" t="s">
        <v>167</v>
      </c>
      <c r="M7" s="561" t="s">
        <v>167</v>
      </c>
      <c r="N7" s="549"/>
      <c r="O7" s="570"/>
      <c r="P7" s="560" t="s">
        <v>167</v>
      </c>
      <c r="Q7" s="560" t="s">
        <v>167</v>
      </c>
      <c r="R7" s="539"/>
      <c r="S7" s="570"/>
      <c r="T7" s="540"/>
      <c r="U7" s="552" t="s">
        <v>167</v>
      </c>
      <c r="V7" s="561" t="s">
        <v>167</v>
      </c>
      <c r="W7" s="552" t="s">
        <v>167</v>
      </c>
      <c r="X7" s="556"/>
      <c r="Y7" s="552" t="s">
        <v>167</v>
      </c>
      <c r="Z7" s="560" t="s">
        <v>167</v>
      </c>
      <c r="AA7" s="561" t="s">
        <v>167</v>
      </c>
      <c r="AB7" s="564" t="s">
        <v>167</v>
      </c>
      <c r="AC7" s="539"/>
      <c r="AD7" s="552" t="s">
        <v>167</v>
      </c>
      <c r="AE7" s="554" t="s">
        <v>37</v>
      </c>
      <c r="AF7" s="557" t="s">
        <v>167</v>
      </c>
      <c r="AG7" s="156">
        <f>COUNTIF(B7:AF7,"*")</f>
        <v>16</v>
      </c>
      <c r="AH7" s="103">
        <f t="shared" si="1"/>
        <v>158</v>
      </c>
      <c r="AI7" s="11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P8" s="522"/>
      <c r="Q8" s="522"/>
      <c r="R8" s="523"/>
      <c r="T8" s="387"/>
      <c r="U8" s="524"/>
      <c r="V8" s="522"/>
      <c r="W8" s="522"/>
      <c r="X8" s="522"/>
      <c r="Y8" s="525"/>
      <c r="Z8" s="387"/>
      <c r="AA8" s="387"/>
      <c r="AB8" s="525"/>
      <c r="AC8" s="526"/>
      <c r="AD8" s="526"/>
      <c r="AE8" s="525"/>
      <c r="AF8" s="31"/>
      <c r="AG8" s="156"/>
      <c r="AH8" s="103">
        <f t="shared" si="1"/>
        <v>0</v>
      </c>
      <c r="AI8" s="517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" customHeight="1" thickBot="1" x14ac:dyDescent="0.3">
      <c r="A9" s="597" t="s">
        <v>44</v>
      </c>
      <c r="B9" s="68"/>
      <c r="C9" s="68"/>
      <c r="D9" s="233"/>
      <c r="E9" s="386"/>
      <c r="F9" s="386"/>
      <c r="G9" s="235"/>
      <c r="H9" s="68"/>
      <c r="I9" s="68"/>
      <c r="J9" s="68"/>
      <c r="K9" s="236"/>
      <c r="L9" s="582"/>
      <c r="M9" s="582"/>
      <c r="N9" s="236"/>
      <c r="O9" s="68"/>
      <c r="P9" s="68"/>
      <c r="Q9" s="598" t="s">
        <v>34</v>
      </c>
      <c r="R9" s="236"/>
      <c r="S9" s="582"/>
      <c r="T9" s="582"/>
      <c r="U9" s="233"/>
      <c r="V9" s="68"/>
      <c r="W9" s="68"/>
      <c r="X9" s="598" t="s">
        <v>34</v>
      </c>
      <c r="Y9" s="237"/>
      <c r="Z9" s="386"/>
      <c r="AA9" s="386"/>
      <c r="AB9" s="233"/>
      <c r="AC9" s="475"/>
      <c r="AD9" s="475"/>
      <c r="AE9" s="599" t="s">
        <v>34</v>
      </c>
      <c r="AF9" s="34"/>
      <c r="AG9" s="315">
        <f>COUNTIF(B9:AF9,"*")</f>
        <v>3</v>
      </c>
      <c r="AH9" s="316">
        <f t="shared" si="1"/>
        <v>24</v>
      </c>
      <c r="AI9" s="10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538" t="s">
        <v>4</v>
      </c>
      <c r="C10" s="318" t="s">
        <v>5</v>
      </c>
      <c r="D10" s="305" t="s">
        <v>6</v>
      </c>
      <c r="E10" s="529" t="s">
        <v>7</v>
      </c>
      <c r="F10" s="529" t="s">
        <v>8</v>
      </c>
      <c r="G10" s="528" t="s">
        <v>9</v>
      </c>
      <c r="H10" s="527" t="s">
        <v>10</v>
      </c>
      <c r="I10" s="527" t="s">
        <v>11</v>
      </c>
      <c r="J10" s="527" t="s">
        <v>12</v>
      </c>
      <c r="K10" s="528" t="s">
        <v>13</v>
      </c>
      <c r="L10" s="529" t="s">
        <v>14</v>
      </c>
      <c r="M10" s="529" t="s">
        <v>15</v>
      </c>
      <c r="N10" s="528" t="s">
        <v>16</v>
      </c>
      <c r="O10" s="527" t="s">
        <v>17</v>
      </c>
      <c r="P10" s="527" t="s">
        <v>18</v>
      </c>
      <c r="Q10" s="530" t="s">
        <v>19</v>
      </c>
      <c r="R10" s="531" t="s">
        <v>20</v>
      </c>
      <c r="S10" s="529" t="s">
        <v>21</v>
      </c>
      <c r="T10" s="529" t="s">
        <v>22</v>
      </c>
      <c r="U10" s="528" t="s">
        <v>23</v>
      </c>
      <c r="V10" s="527" t="s">
        <v>24</v>
      </c>
      <c r="W10" s="527" t="s">
        <v>25</v>
      </c>
      <c r="X10" s="527" t="s">
        <v>26</v>
      </c>
      <c r="Y10" s="528" t="s">
        <v>27</v>
      </c>
      <c r="Z10" s="529" t="s">
        <v>28</v>
      </c>
      <c r="AA10" s="529" t="s">
        <v>29</v>
      </c>
      <c r="AB10" s="528" t="s">
        <v>30</v>
      </c>
      <c r="AC10" s="532" t="s">
        <v>31</v>
      </c>
      <c r="AD10" s="532" t="s">
        <v>32</v>
      </c>
      <c r="AE10" s="533">
        <v>30</v>
      </c>
      <c r="AF10" s="534">
        <v>31</v>
      </c>
      <c r="AG10" s="535">
        <f>SUM(AG11:AG17)</f>
        <v>47</v>
      </c>
      <c r="AH10" s="536">
        <f>SUM(AH11:AH17)</f>
        <v>458</v>
      </c>
      <c r="AI10" s="537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560" t="s">
        <v>167</v>
      </c>
      <c r="C11" s="564" t="s">
        <v>167</v>
      </c>
      <c r="D11" s="575"/>
      <c r="E11" s="560" t="s">
        <v>167</v>
      </c>
      <c r="F11" s="566"/>
      <c r="G11" s="577"/>
      <c r="H11" s="564" t="s">
        <v>167</v>
      </c>
      <c r="I11" s="564" t="s">
        <v>167</v>
      </c>
      <c r="J11" s="560" t="s">
        <v>167</v>
      </c>
      <c r="K11" s="580"/>
      <c r="L11" s="564" t="s">
        <v>167</v>
      </c>
      <c r="M11" s="566"/>
      <c r="N11" s="564" t="s">
        <v>167</v>
      </c>
      <c r="O11" s="578"/>
      <c r="P11" s="572"/>
      <c r="Q11" s="572"/>
      <c r="R11" s="553"/>
      <c r="S11" s="572"/>
      <c r="T11" s="572"/>
      <c r="U11" s="569"/>
      <c r="V11" s="572"/>
      <c r="W11" s="572"/>
      <c r="X11" s="572"/>
      <c r="Y11" s="553"/>
      <c r="Z11" s="572"/>
      <c r="AA11" s="572"/>
      <c r="AB11" s="553"/>
      <c r="AC11" s="572"/>
      <c r="AD11" s="577"/>
      <c r="AE11" s="560" t="s">
        <v>167</v>
      </c>
      <c r="AF11" s="577"/>
      <c r="AG11" s="102">
        <f t="shared" si="0"/>
        <v>9</v>
      </c>
      <c r="AH11" s="103">
        <f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+COUNTIF(B11:AF11,"8-18")*10</f>
        <v>90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576"/>
      <c r="C12" s="560" t="s">
        <v>167</v>
      </c>
      <c r="D12" s="577"/>
      <c r="E12" s="563"/>
      <c r="F12" s="563"/>
      <c r="G12" s="564" t="s">
        <v>167</v>
      </c>
      <c r="H12" s="560" t="s">
        <v>167</v>
      </c>
      <c r="I12" s="560" t="s">
        <v>167</v>
      </c>
      <c r="J12" s="576"/>
      <c r="K12" s="578"/>
      <c r="L12" s="560" t="s">
        <v>167</v>
      </c>
      <c r="M12" s="563"/>
      <c r="N12" s="558"/>
      <c r="O12" s="560" t="s">
        <v>167</v>
      </c>
      <c r="P12" s="560" t="s">
        <v>167</v>
      </c>
      <c r="Q12" s="560" t="s">
        <v>167</v>
      </c>
      <c r="R12" s="558"/>
      <c r="S12" s="560" t="s">
        <v>167</v>
      </c>
      <c r="T12" s="563"/>
      <c r="U12" s="578"/>
      <c r="V12" s="560" t="s">
        <v>167</v>
      </c>
      <c r="W12" s="560" t="s">
        <v>167</v>
      </c>
      <c r="X12" s="560" t="s">
        <v>167</v>
      </c>
      <c r="Y12" s="544"/>
      <c r="Z12" s="560" t="s">
        <v>167</v>
      </c>
      <c r="AA12" s="563"/>
      <c r="AB12" s="544"/>
      <c r="AC12" s="560" t="s">
        <v>167</v>
      </c>
      <c r="AD12" s="560" t="s">
        <v>167</v>
      </c>
      <c r="AE12" s="579"/>
      <c r="AF12" s="544"/>
      <c r="AG12" s="18">
        <f t="shared" si="0"/>
        <v>15</v>
      </c>
      <c r="AH12" s="103">
        <f t="shared" ref="AH12:AH35" si="2">COUNTIF(B12:AF12,"У1")*8+COUNTIF(B12:AF12,"У2")*8+COUNTIF(B12:AF12,"В1")*8+COUNTIF(B12:AF12,"В2")*8+COUNTIF(B12:AF12,"7-16")*9+COUNTIF(B12:AF12,"7-17")*10+COUNTIF(B12:AF12,"7-19")*12+COUNTIF(B12:AF12,"8-20")*12+COUNTIF(B12:AF12,"9-17")*8+COUNTIF(B12:AF12,"Д2")*12+COUNTIF(B12:AF12,"Д3")*9+COUNTIF(B12:AF12,"Д4")*12+COUNTIF(B12:AF12,"8-12")*4+COUNTIF(B12:AF12,"9-14")*5+COUNTIF(B12:AF12,"16-20")*4+COUNTIF(B12:AF12,"10-14")*4+COUNTIF(B12:AF12,"9-16")*7+COUNTIF(B12:AF12,"12-15")*3+COUNTIF(B12:AF12,"9-11")*2+COUNTIF(B12:AF12,"11-14")*3+COUNTIF(B12:AF12,"11-19")*6+COUNTIF(B12:AF12,"17-20")*3+COUNTIF(B12:AF12,"8-18")*10</f>
        <v>150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570"/>
      <c r="C13" s="570"/>
      <c r="D13" s="551"/>
      <c r="E13" s="570"/>
      <c r="F13" s="570"/>
      <c r="G13" s="549"/>
      <c r="H13" s="570"/>
      <c r="I13" s="570"/>
      <c r="J13" s="570"/>
      <c r="K13" s="551"/>
      <c r="L13" s="570"/>
      <c r="M13" s="548"/>
      <c r="N13" s="550"/>
      <c r="O13" s="570"/>
      <c r="P13" s="575"/>
      <c r="Q13" s="571" t="s">
        <v>34</v>
      </c>
      <c r="R13" s="544"/>
      <c r="S13" s="564" t="s">
        <v>167</v>
      </c>
      <c r="T13" s="563"/>
      <c r="U13" s="564" t="s">
        <v>167</v>
      </c>
      <c r="V13" s="564" t="s">
        <v>167</v>
      </c>
      <c r="W13" s="577"/>
      <c r="X13" s="571" t="s">
        <v>34</v>
      </c>
      <c r="Y13" s="544"/>
      <c r="Z13" s="564" t="s">
        <v>167</v>
      </c>
      <c r="AA13" s="563"/>
      <c r="AB13" s="577"/>
      <c r="AC13" s="564" t="s">
        <v>167</v>
      </c>
      <c r="AD13" s="564" t="s">
        <v>167</v>
      </c>
      <c r="AE13" s="571" t="s">
        <v>34</v>
      </c>
      <c r="AF13" s="575"/>
      <c r="AG13" s="18">
        <f t="shared" si="0"/>
        <v>9</v>
      </c>
      <c r="AH13" s="103">
        <f t="shared" si="2"/>
        <v>84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601" t="s">
        <v>52</v>
      </c>
      <c r="B14" s="564" t="s">
        <v>167</v>
      </c>
      <c r="C14" s="577"/>
      <c r="D14" s="564" t="s">
        <v>167</v>
      </c>
      <c r="E14" s="564" t="s">
        <v>167</v>
      </c>
      <c r="F14" s="563"/>
      <c r="G14" s="551"/>
      <c r="H14" s="570"/>
      <c r="I14" s="576"/>
      <c r="J14" s="564" t="s">
        <v>167</v>
      </c>
      <c r="K14" s="564" t="s">
        <v>167</v>
      </c>
      <c r="L14" s="570"/>
      <c r="M14" s="563"/>
      <c r="N14" s="545"/>
      <c r="O14" s="556"/>
      <c r="P14" s="564" t="s">
        <v>167</v>
      </c>
      <c r="Q14" s="562" t="s">
        <v>37</v>
      </c>
      <c r="R14" s="564" t="s">
        <v>167</v>
      </c>
      <c r="S14" s="563"/>
      <c r="T14" s="563"/>
      <c r="U14" s="575"/>
      <c r="V14" s="576"/>
      <c r="W14" s="564" t="s">
        <v>167</v>
      </c>
      <c r="X14" s="562" t="s">
        <v>37</v>
      </c>
      <c r="Y14" s="564" t="s">
        <v>167</v>
      </c>
      <c r="Z14" s="581"/>
      <c r="AA14" s="563"/>
      <c r="AB14" s="564" t="s">
        <v>167</v>
      </c>
      <c r="AC14" s="576"/>
      <c r="AD14" s="576"/>
      <c r="AE14" s="562" t="s">
        <v>37</v>
      </c>
      <c r="AF14" s="564" t="s">
        <v>167</v>
      </c>
      <c r="AG14" s="18">
        <f>COUNTIF(B14:AF14,"*")</f>
        <v>14</v>
      </c>
      <c r="AH14" s="103">
        <f t="shared" si="2"/>
        <v>134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600" t="s">
        <v>54</v>
      </c>
      <c r="B15" s="215"/>
      <c r="C15" s="215"/>
      <c r="D15" s="26"/>
      <c r="E15" s="357"/>
      <c r="F15" s="357"/>
      <c r="G15" s="23"/>
      <c r="H15" s="215"/>
      <c r="I15" s="215"/>
      <c r="J15" s="215"/>
      <c r="K15" s="23"/>
      <c r="L15" s="357"/>
      <c r="M15" s="357"/>
      <c r="N15" s="23"/>
      <c r="O15" s="215"/>
      <c r="P15" s="215"/>
      <c r="Q15" s="215"/>
      <c r="R15" s="23"/>
      <c r="S15" s="357"/>
      <c r="T15" s="357"/>
      <c r="U15" s="23"/>
      <c r="V15" s="215"/>
      <c r="W15" s="215"/>
      <c r="X15" s="215"/>
      <c r="Y15" s="70"/>
      <c r="Z15" s="357"/>
      <c r="AA15" s="357"/>
      <c r="AB15" s="23"/>
      <c r="AC15" s="381"/>
      <c r="AD15" s="381"/>
      <c r="AE15" s="23"/>
      <c r="AF15" s="17"/>
      <c r="AG15" s="18">
        <f t="shared" si="0"/>
        <v>0</v>
      </c>
      <c r="AH15" s="103">
        <f t="shared" si="2"/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thickBot="1" x14ac:dyDescent="0.3">
      <c r="A16" s="40" t="s">
        <v>55</v>
      </c>
      <c r="B16" s="215"/>
      <c r="C16" s="215"/>
      <c r="D16" s="23"/>
      <c r="E16" s="357"/>
      <c r="F16" s="357"/>
      <c r="G16" s="23"/>
      <c r="H16" s="215"/>
      <c r="I16" s="215"/>
      <c r="J16" s="215"/>
      <c r="K16" s="17"/>
      <c r="L16" s="357"/>
      <c r="M16" s="357"/>
      <c r="N16" s="23"/>
      <c r="O16" s="215"/>
      <c r="P16" s="215"/>
      <c r="Q16" s="215"/>
      <c r="R16" s="23"/>
      <c r="S16" s="357"/>
      <c r="T16" s="357"/>
      <c r="U16" s="23"/>
      <c r="V16" s="215"/>
      <c r="W16" s="215"/>
      <c r="X16" s="215"/>
      <c r="Y16" s="23"/>
      <c r="Z16" s="357"/>
      <c r="AA16" s="357"/>
      <c r="AB16" s="23"/>
      <c r="AC16" s="381"/>
      <c r="AD16" s="381"/>
      <c r="AE16" s="26"/>
      <c r="AF16" s="17"/>
      <c r="AG16" s="18">
        <f t="shared" si="0"/>
        <v>0</v>
      </c>
      <c r="AH16" s="103">
        <f t="shared" si="2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thickBot="1" x14ac:dyDescent="0.3">
      <c r="AH17" s="103">
        <f t="shared" si="2"/>
        <v>0</v>
      </c>
    </row>
    <row r="18" spans="1:54" ht="15.75" customHeight="1" thickBot="1" x14ac:dyDescent="0.3">
      <c r="A18" s="41" t="s">
        <v>56</v>
      </c>
      <c r="B18" s="440" t="s">
        <v>4</v>
      </c>
      <c r="C18" s="213" t="s">
        <v>5</v>
      </c>
      <c r="D18" s="7" t="s">
        <v>6</v>
      </c>
      <c r="E18" s="382" t="s">
        <v>7</v>
      </c>
      <c r="F18" s="382" t="s">
        <v>8</v>
      </c>
      <c r="G18" s="7" t="s">
        <v>9</v>
      </c>
      <c r="H18" s="213" t="s">
        <v>10</v>
      </c>
      <c r="I18" s="213" t="s">
        <v>11</v>
      </c>
      <c r="J18" s="213" t="s">
        <v>12</v>
      </c>
      <c r="K18" s="7" t="s">
        <v>13</v>
      </c>
      <c r="L18" s="382" t="s">
        <v>14</v>
      </c>
      <c r="M18" s="382" t="s">
        <v>15</v>
      </c>
      <c r="N18" s="7" t="s">
        <v>16</v>
      </c>
      <c r="O18" s="213" t="s">
        <v>17</v>
      </c>
      <c r="P18" s="213" t="s">
        <v>18</v>
      </c>
      <c r="Q18" s="330" t="s">
        <v>19</v>
      </c>
      <c r="R18" s="327" t="s">
        <v>20</v>
      </c>
      <c r="S18" s="382" t="s">
        <v>21</v>
      </c>
      <c r="T18" s="382" t="s">
        <v>22</v>
      </c>
      <c r="U18" s="7" t="s">
        <v>23</v>
      </c>
      <c r="V18" s="213" t="s">
        <v>24</v>
      </c>
      <c r="W18" s="213" t="s">
        <v>25</v>
      </c>
      <c r="X18" s="213" t="s">
        <v>26</v>
      </c>
      <c r="Y18" s="7" t="s">
        <v>27</v>
      </c>
      <c r="Z18" s="382" t="s">
        <v>28</v>
      </c>
      <c r="AA18" s="382" t="s">
        <v>29</v>
      </c>
      <c r="AB18" s="7" t="s">
        <v>30</v>
      </c>
      <c r="AC18" s="442" t="s">
        <v>31</v>
      </c>
      <c r="AD18" s="442" t="s">
        <v>32</v>
      </c>
      <c r="AE18" s="189">
        <v>30</v>
      </c>
      <c r="AF18" s="104">
        <v>31</v>
      </c>
      <c r="AG18" s="105">
        <f>SUM(AG19:AG26)</f>
        <v>43</v>
      </c>
      <c r="AH18" s="103">
        <f t="shared" si="2"/>
        <v>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583" t="s">
        <v>167</v>
      </c>
      <c r="C19" s="218"/>
      <c r="D19" s="542"/>
      <c r="E19" s="384"/>
      <c r="F19" s="384"/>
      <c r="G19" s="138" t="s">
        <v>167</v>
      </c>
      <c r="H19" s="583" t="s">
        <v>167</v>
      </c>
      <c r="I19" s="218"/>
      <c r="J19" s="218"/>
      <c r="K19" s="138" t="s">
        <v>167</v>
      </c>
      <c r="L19" s="583" t="s">
        <v>167</v>
      </c>
      <c r="M19" s="384"/>
      <c r="N19" s="542"/>
      <c r="O19" s="583" t="s">
        <v>167</v>
      </c>
      <c r="P19" s="583" t="s">
        <v>167</v>
      </c>
      <c r="Q19" s="583" t="s">
        <v>167</v>
      </c>
      <c r="R19" s="159"/>
      <c r="S19" s="384"/>
      <c r="T19" s="384"/>
      <c r="U19" s="138" t="s">
        <v>167</v>
      </c>
      <c r="V19" s="295" t="s">
        <v>167</v>
      </c>
      <c r="W19" s="215"/>
      <c r="X19" s="295" t="s">
        <v>167</v>
      </c>
      <c r="Y19" s="138" t="s">
        <v>167</v>
      </c>
      <c r="Z19" s="583" t="s">
        <v>167</v>
      </c>
      <c r="AA19" s="585"/>
      <c r="AB19" s="542"/>
      <c r="AC19" s="589" t="s">
        <v>167</v>
      </c>
      <c r="AD19" s="591" t="s">
        <v>167</v>
      </c>
      <c r="AE19" s="21" t="s">
        <v>167</v>
      </c>
      <c r="AF19" s="584"/>
      <c r="AG19" s="555">
        <f t="shared" ref="AG19" si="3">COUNTIF(B19:AF19,"*")</f>
        <v>16</v>
      </c>
      <c r="AH19" s="103">
        <f t="shared" si="2"/>
        <v>160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hidden="1" customHeight="1" x14ac:dyDescent="0.25">
      <c r="B20" s="215"/>
      <c r="C20" s="215"/>
      <c r="D20" s="17"/>
      <c r="E20" s="357"/>
      <c r="F20" s="357"/>
      <c r="G20" s="17"/>
      <c r="H20" s="215"/>
      <c r="I20" s="215"/>
      <c r="J20" s="215"/>
      <c r="K20" s="17"/>
      <c r="L20" s="357"/>
      <c r="M20" s="357"/>
      <c r="N20" s="23"/>
      <c r="O20" s="215"/>
      <c r="P20" s="215"/>
      <c r="Q20" s="215"/>
      <c r="R20" s="17"/>
      <c r="S20" s="357"/>
      <c r="T20" s="357"/>
      <c r="U20" s="17"/>
      <c r="V20" s="215"/>
      <c r="W20" s="215"/>
      <c r="X20" s="215"/>
      <c r="Y20" s="17"/>
      <c r="Z20" s="357"/>
      <c r="AA20" s="357"/>
      <c r="AB20" s="17"/>
      <c r="AC20" s="381"/>
      <c r="AD20" s="381"/>
      <c r="AE20" s="17"/>
      <c r="AF20" s="17"/>
      <c r="AG20" s="18">
        <f t="shared" si="0"/>
        <v>0</v>
      </c>
      <c r="AH20" s="103">
        <f t="shared" si="2"/>
        <v>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" customHeight="1" x14ac:dyDescent="0.25">
      <c r="A21" s="42" t="s">
        <v>59</v>
      </c>
      <c r="B21" s="215"/>
      <c r="C21" s="295" t="s">
        <v>167</v>
      </c>
      <c r="D21" s="230"/>
      <c r="E21" s="295" t="s">
        <v>167</v>
      </c>
      <c r="F21" s="357"/>
      <c r="G21" s="119" t="s">
        <v>167</v>
      </c>
      <c r="H21" s="295" t="s">
        <v>167</v>
      </c>
      <c r="I21" s="295" t="s">
        <v>167</v>
      </c>
      <c r="J21" s="215"/>
      <c r="L21" s="357"/>
      <c r="M21" s="357"/>
      <c r="N21" s="587" t="s">
        <v>167</v>
      </c>
      <c r="O21" s="215"/>
      <c r="P21" s="295" t="s">
        <v>167</v>
      </c>
      <c r="Q21" s="295" t="s">
        <v>167</v>
      </c>
      <c r="R21" s="230"/>
      <c r="S21" s="295" t="s">
        <v>167</v>
      </c>
      <c r="T21" s="357"/>
      <c r="V21" s="352" t="s">
        <v>167</v>
      </c>
      <c r="W21" s="295" t="s">
        <v>167</v>
      </c>
      <c r="X21" s="295" t="s">
        <v>167</v>
      </c>
      <c r="Z21" s="295" t="s">
        <v>167</v>
      </c>
      <c r="AA21" s="586"/>
      <c r="AB21" s="230"/>
      <c r="AC21" s="590" t="s">
        <v>167</v>
      </c>
      <c r="AD21" s="592" t="s">
        <v>167</v>
      </c>
      <c r="AE21" s="594" t="s">
        <v>167</v>
      </c>
      <c r="AG21" s="543">
        <f t="shared" si="0"/>
        <v>16</v>
      </c>
      <c r="AH21" s="103">
        <f t="shared" si="2"/>
        <v>160</v>
      </c>
    </row>
    <row r="22" spans="1:54" ht="16.5" customHeight="1" x14ac:dyDescent="0.25">
      <c r="A22" s="546" t="s">
        <v>60</v>
      </c>
      <c r="B22" s="295" t="s">
        <v>167</v>
      </c>
      <c r="C22" s="352" t="s">
        <v>167</v>
      </c>
      <c r="E22" s="138" t="s">
        <v>167</v>
      </c>
      <c r="F22" s="568"/>
      <c r="I22" s="295" t="s">
        <v>167</v>
      </c>
      <c r="J22" s="295" t="s">
        <v>167</v>
      </c>
      <c r="K22" s="587" t="s">
        <v>167</v>
      </c>
      <c r="L22" s="295" t="s">
        <v>167</v>
      </c>
      <c r="M22" s="357"/>
      <c r="N22" s="119" t="s">
        <v>167</v>
      </c>
      <c r="O22" s="295" t="s">
        <v>167</v>
      </c>
      <c r="P22" s="451"/>
      <c r="Q22" s="451"/>
      <c r="R22" s="551"/>
      <c r="S22" s="451"/>
      <c r="T22" s="451"/>
      <c r="U22" s="549"/>
      <c r="V22" s="451"/>
      <c r="W22" s="451"/>
      <c r="X22" s="451"/>
      <c r="Y22" s="551"/>
      <c r="Z22" s="451"/>
      <c r="AA22" s="451"/>
      <c r="AB22" s="549"/>
      <c r="AC22" s="476"/>
      <c r="AD22" s="485" t="s">
        <v>167</v>
      </c>
      <c r="AE22" s="554" t="s">
        <v>37</v>
      </c>
      <c r="AF22" s="542"/>
      <c r="AG22" s="543">
        <f t="shared" si="0"/>
        <v>11</v>
      </c>
      <c r="AH22" s="103">
        <f t="shared" si="2"/>
        <v>108</v>
      </c>
      <c r="AI22" s="10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/>
      <c r="B23" s="215"/>
      <c r="C23" s="215"/>
      <c r="D23" s="26"/>
      <c r="E23" s="357"/>
      <c r="F23" s="357"/>
      <c r="G23" s="26"/>
      <c r="H23" s="215"/>
      <c r="I23" s="215"/>
      <c r="J23" s="215"/>
      <c r="K23" s="216"/>
      <c r="L23" s="383"/>
      <c r="M23" s="383"/>
      <c r="N23" s="216"/>
      <c r="O23" s="215"/>
      <c r="P23" s="215"/>
      <c r="Q23" s="215"/>
      <c r="R23" s="216"/>
      <c r="S23" s="383"/>
      <c r="T23" s="383"/>
      <c r="U23" s="26"/>
      <c r="V23" s="215"/>
      <c r="W23" s="215"/>
      <c r="X23" s="215"/>
      <c r="Y23" s="26"/>
      <c r="Z23" s="357"/>
      <c r="AA23" s="357"/>
      <c r="AB23" s="26"/>
      <c r="AC23" s="381"/>
      <c r="AD23" s="381"/>
      <c r="AE23" s="26"/>
      <c r="AF23" s="26"/>
      <c r="AG23" s="18">
        <f t="shared" si="0"/>
        <v>0</v>
      </c>
      <c r="AH23" s="103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thickBot="1" x14ac:dyDescent="0.3">
      <c r="A24" s="39"/>
      <c r="B24" s="215"/>
      <c r="C24" s="215"/>
      <c r="D24" s="216"/>
      <c r="E24" s="383"/>
      <c r="F24" s="383"/>
      <c r="G24" s="216"/>
      <c r="H24" s="215"/>
      <c r="I24" s="215"/>
      <c r="J24" s="215"/>
      <c r="K24" s="216"/>
      <c r="L24" s="383"/>
      <c r="M24" s="383"/>
      <c r="N24" s="17"/>
      <c r="O24" s="215"/>
      <c r="P24" s="215"/>
      <c r="Q24" s="215"/>
      <c r="R24" s="17"/>
      <c r="S24" s="173"/>
      <c r="T24" s="173"/>
      <c r="U24" s="17"/>
      <c r="V24" s="215"/>
      <c r="W24" s="215"/>
      <c r="X24" s="215"/>
      <c r="Y24" s="17"/>
      <c r="Z24" s="173"/>
      <c r="AA24" s="173"/>
      <c r="AB24" s="17"/>
      <c r="AC24" s="381"/>
      <c r="AD24" s="381"/>
      <c r="AE24" s="17"/>
      <c r="AF24" s="17"/>
      <c r="AG24" s="18">
        <f t="shared" si="0"/>
        <v>0</v>
      </c>
      <c r="AH24" s="103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215"/>
      <c r="C25" s="215"/>
      <c r="D25" s="32"/>
      <c r="E25" s="357"/>
      <c r="F25" s="357"/>
      <c r="G25" s="31"/>
      <c r="H25" s="215"/>
      <c r="I25" s="215"/>
      <c r="J25" s="215"/>
      <c r="K25" s="31"/>
      <c r="L25" s="357"/>
      <c r="M25" s="357"/>
      <c r="N25" s="32"/>
      <c r="O25" s="215"/>
      <c r="P25" s="215"/>
      <c r="Q25" s="215"/>
      <c r="R25" s="31"/>
      <c r="S25" s="357"/>
      <c r="T25" s="357"/>
      <c r="U25" s="31"/>
      <c r="V25" s="215"/>
      <c r="W25" s="215"/>
      <c r="X25" s="215"/>
      <c r="Y25" s="31"/>
      <c r="Z25" s="357"/>
      <c r="AA25" s="357"/>
      <c r="AB25" s="31"/>
      <c r="AC25" s="381"/>
      <c r="AD25" s="381"/>
      <c r="AE25" s="31"/>
      <c r="AF25" s="17"/>
      <c r="AG25" s="18">
        <f t="shared" si="0"/>
        <v>0</v>
      </c>
      <c r="AH25" s="103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x14ac:dyDescent="0.25">
      <c r="A26" s="40"/>
      <c r="B26" s="218"/>
      <c r="C26" s="218"/>
      <c r="D26" s="31"/>
      <c r="E26" s="384"/>
      <c r="F26" s="384"/>
      <c r="G26" s="31"/>
      <c r="H26" s="218"/>
      <c r="I26" s="218"/>
      <c r="J26" s="218"/>
      <c r="K26" s="31"/>
      <c r="L26" s="384"/>
      <c r="M26" s="384"/>
      <c r="N26" s="31"/>
      <c r="O26" s="218"/>
      <c r="P26" s="218"/>
      <c r="Q26" s="218"/>
      <c r="R26" s="159"/>
      <c r="S26" s="384"/>
      <c r="T26" s="384"/>
      <c r="U26" s="32"/>
      <c r="V26" s="218"/>
      <c r="W26" s="218"/>
      <c r="X26" s="218"/>
      <c r="Y26" s="31"/>
      <c r="Z26" s="384"/>
      <c r="AA26" s="384"/>
      <c r="AB26" s="31"/>
      <c r="AC26" s="443"/>
      <c r="AD26" s="443"/>
      <c r="AE26" s="31"/>
      <c r="AF26" s="31"/>
      <c r="AG26" s="156">
        <f t="shared" si="0"/>
        <v>0</v>
      </c>
      <c r="AH26" s="103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hidden="1" customHeight="1" thickBot="1" x14ac:dyDescent="0.3">
      <c r="A27" s="41" t="s">
        <v>62</v>
      </c>
      <c r="B27" s="440" t="s">
        <v>4</v>
      </c>
      <c r="C27" s="213" t="s">
        <v>5</v>
      </c>
      <c r="D27" s="7" t="s">
        <v>6</v>
      </c>
      <c r="E27" s="382" t="s">
        <v>7</v>
      </c>
      <c r="F27" s="382" t="s">
        <v>8</v>
      </c>
      <c r="G27" s="7" t="s">
        <v>9</v>
      </c>
      <c r="H27" s="213" t="s">
        <v>10</v>
      </c>
      <c r="I27" s="213" t="s">
        <v>11</v>
      </c>
      <c r="J27" s="213" t="s">
        <v>12</v>
      </c>
      <c r="K27" s="7" t="s">
        <v>13</v>
      </c>
      <c r="L27" s="382" t="s">
        <v>14</v>
      </c>
      <c r="M27" s="382" t="s">
        <v>15</v>
      </c>
      <c r="N27" s="7" t="s">
        <v>16</v>
      </c>
      <c r="O27" s="213" t="s">
        <v>17</v>
      </c>
      <c r="P27" s="213" t="s">
        <v>18</v>
      </c>
      <c r="Q27" s="330" t="s">
        <v>19</v>
      </c>
      <c r="R27" s="327" t="s">
        <v>20</v>
      </c>
      <c r="S27" s="382" t="s">
        <v>21</v>
      </c>
      <c r="T27" s="382" t="s">
        <v>22</v>
      </c>
      <c r="U27" s="7" t="s">
        <v>23</v>
      </c>
      <c r="V27" s="213" t="s">
        <v>24</v>
      </c>
      <c r="W27" s="213" t="s">
        <v>25</v>
      </c>
      <c r="X27" s="213" t="s">
        <v>26</v>
      </c>
      <c r="Y27" s="7" t="s">
        <v>27</v>
      </c>
      <c r="Z27" s="382" t="s">
        <v>28</v>
      </c>
      <c r="AA27" s="382" t="s">
        <v>29</v>
      </c>
      <c r="AB27" s="7" t="s">
        <v>30</v>
      </c>
      <c r="AC27" s="442" t="s">
        <v>31</v>
      </c>
      <c r="AD27" s="442" t="s">
        <v>32</v>
      </c>
      <c r="AE27" s="189">
        <v>30</v>
      </c>
      <c r="AF27" s="104">
        <v>31</v>
      </c>
      <c r="AG27" s="105">
        <f>SUM(AG28:AG35)</f>
        <v>48</v>
      </c>
      <c r="AH27" s="103">
        <f t="shared" si="2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25">
      <c r="A28" s="546" t="s">
        <v>63</v>
      </c>
      <c r="B28" s="352" t="s">
        <v>167</v>
      </c>
      <c r="C28" s="352" t="s">
        <v>167</v>
      </c>
      <c r="D28" s="138" t="s">
        <v>167</v>
      </c>
      <c r="E28" s="352" t="s">
        <v>167</v>
      </c>
      <c r="F28" s="357"/>
      <c r="G28" s="542"/>
      <c r="H28" s="352" t="s">
        <v>167</v>
      </c>
      <c r="I28" s="352" t="s">
        <v>167</v>
      </c>
      <c r="J28" s="352" t="s">
        <v>167</v>
      </c>
      <c r="K28" s="542"/>
      <c r="L28" s="352" t="s">
        <v>167</v>
      </c>
      <c r="M28" s="357"/>
      <c r="N28" s="545"/>
      <c r="O28" s="215"/>
      <c r="P28" s="352" t="s">
        <v>167</v>
      </c>
      <c r="Q28" s="351" t="s">
        <v>37</v>
      </c>
      <c r="R28" s="119" t="s">
        <v>167</v>
      </c>
      <c r="S28" s="295" t="s">
        <v>167</v>
      </c>
      <c r="T28" s="357"/>
      <c r="U28" s="542"/>
      <c r="V28" s="215"/>
      <c r="W28" s="352" t="s">
        <v>167</v>
      </c>
      <c r="X28" s="562" t="s">
        <v>37</v>
      </c>
      <c r="Y28" s="138" t="s">
        <v>167</v>
      </c>
      <c r="Z28" s="520"/>
      <c r="AA28" s="520"/>
      <c r="AB28" s="520"/>
      <c r="AC28" s="520"/>
      <c r="AD28" s="520"/>
      <c r="AE28" s="593" t="s">
        <v>34</v>
      </c>
      <c r="AF28" s="138" t="s">
        <v>167</v>
      </c>
      <c r="AG28" s="543">
        <f t="shared" ref="AG28:AG30" si="4">COUNTIF(B28:AF28,"*")</f>
        <v>17</v>
      </c>
      <c r="AH28" s="103">
        <f t="shared" si="2"/>
        <v>164</v>
      </c>
      <c r="AI28" s="10"/>
      <c r="AJ28" s="4"/>
      <c r="AK28" s="4"/>
      <c r="AL28" s="46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" customHeight="1" x14ac:dyDescent="0.25">
      <c r="A29" s="39" t="s">
        <v>165</v>
      </c>
      <c r="B29" s="352" t="s">
        <v>167</v>
      </c>
      <c r="C29" s="295" t="s">
        <v>167</v>
      </c>
      <c r="D29" s="138" t="s">
        <v>167</v>
      </c>
      <c r="E29" s="295" t="s">
        <v>167</v>
      </c>
      <c r="F29" s="357"/>
      <c r="G29" s="31"/>
      <c r="H29" s="352" t="s">
        <v>167</v>
      </c>
      <c r="I29" s="352" t="s">
        <v>167</v>
      </c>
      <c r="J29" s="295" t="s">
        <v>167</v>
      </c>
      <c r="K29" s="559"/>
      <c r="L29" s="138" t="s">
        <v>167</v>
      </c>
      <c r="M29" s="568"/>
      <c r="N29" s="559"/>
      <c r="O29" s="215"/>
      <c r="P29" s="215"/>
      <c r="Q29" s="215"/>
      <c r="R29" s="138" t="s">
        <v>167</v>
      </c>
      <c r="S29" s="352" t="s">
        <v>167</v>
      </c>
      <c r="T29" s="357"/>
      <c r="U29" s="31"/>
      <c r="V29" s="295" t="s">
        <v>167</v>
      </c>
      <c r="W29" s="352" t="s">
        <v>167</v>
      </c>
      <c r="X29" s="215"/>
      <c r="Y29" s="542"/>
      <c r="Z29" s="138" t="s">
        <v>167</v>
      </c>
      <c r="AA29" s="568"/>
      <c r="AB29" s="138" t="s">
        <v>167</v>
      </c>
      <c r="AC29" s="485" t="s">
        <v>167</v>
      </c>
      <c r="AD29" s="381"/>
      <c r="AE29" s="122" t="s">
        <v>37</v>
      </c>
      <c r="AF29" s="559"/>
      <c r="AG29" s="543">
        <f t="shared" si="4"/>
        <v>16</v>
      </c>
      <c r="AH29" s="103">
        <f t="shared" si="2"/>
        <v>158</v>
      </c>
      <c r="AI29" s="10"/>
      <c r="AJ29" s="4"/>
      <c r="AK29" s="4"/>
      <c r="AL29" s="46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4.25" customHeight="1" x14ac:dyDescent="0.25">
      <c r="A30" s="45" t="s">
        <v>65</v>
      </c>
      <c r="B30" s="451"/>
      <c r="C30" s="451"/>
      <c r="D30" s="551"/>
      <c r="E30" s="451"/>
      <c r="F30" s="451"/>
      <c r="G30" s="551"/>
      <c r="H30" s="451"/>
      <c r="I30" s="451"/>
      <c r="J30" s="451"/>
      <c r="K30" s="551"/>
      <c r="L30" s="451"/>
      <c r="M30" s="451"/>
      <c r="N30" s="549"/>
      <c r="O30" s="451"/>
      <c r="P30" s="500" t="s">
        <v>167</v>
      </c>
      <c r="Q30" s="588" t="s">
        <v>34</v>
      </c>
      <c r="R30" s="31"/>
      <c r="S30" s="500" t="s">
        <v>167</v>
      </c>
      <c r="T30" s="384"/>
      <c r="U30" s="31"/>
      <c r="V30" s="500" t="s">
        <v>167</v>
      </c>
      <c r="W30" s="583" t="s">
        <v>167</v>
      </c>
      <c r="X30" s="588" t="s">
        <v>34</v>
      </c>
      <c r="Y30" s="31"/>
      <c r="Z30" s="500" t="s">
        <v>167</v>
      </c>
      <c r="AA30" s="384"/>
      <c r="AB30" s="552" t="s">
        <v>167</v>
      </c>
      <c r="AC30" s="501" t="s">
        <v>167</v>
      </c>
      <c r="AD30" s="501" t="s">
        <v>167</v>
      </c>
      <c r="AE30" s="31"/>
      <c r="AF30" s="552" t="s">
        <v>167</v>
      </c>
      <c r="AG30" s="555">
        <f t="shared" si="4"/>
        <v>11</v>
      </c>
      <c r="AH30" s="103">
        <f t="shared" si="2"/>
        <v>106</v>
      </c>
      <c r="AI30" s="10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215"/>
      <c r="C31" s="215"/>
      <c r="D31" s="98"/>
      <c r="E31" s="357"/>
      <c r="F31" s="357"/>
      <c r="H31" s="215"/>
      <c r="I31" s="215"/>
      <c r="J31" s="215"/>
      <c r="L31" s="357"/>
      <c r="M31" s="357"/>
      <c r="O31" s="215"/>
      <c r="P31" s="215"/>
      <c r="Q31" s="215"/>
      <c r="S31" s="357"/>
      <c r="T31" s="357"/>
      <c r="V31" s="215"/>
      <c r="W31" s="215"/>
      <c r="X31" s="215"/>
      <c r="Z31" s="357"/>
      <c r="AA31" s="357"/>
      <c r="AC31" s="381"/>
      <c r="AD31" s="381"/>
      <c r="AH31" s="103">
        <f t="shared" si="2"/>
        <v>0</v>
      </c>
    </row>
    <row r="32" spans="1:54" ht="15.75" hidden="1" customHeight="1" thickBot="1" x14ac:dyDescent="0.3">
      <c r="B32" s="215"/>
      <c r="C32" s="215"/>
      <c r="D32" s="216"/>
      <c r="E32" s="383"/>
      <c r="F32" s="383"/>
      <c r="G32" s="23"/>
      <c r="H32" s="215"/>
      <c r="I32" s="215"/>
      <c r="J32" s="215"/>
      <c r="K32" s="23"/>
      <c r="L32" s="357"/>
      <c r="M32" s="357"/>
      <c r="N32" s="23"/>
      <c r="O32" s="215"/>
      <c r="P32" s="215"/>
      <c r="Q32" s="215"/>
      <c r="R32" s="23"/>
      <c r="S32" s="357"/>
      <c r="T32" s="357"/>
      <c r="U32" s="216"/>
      <c r="V32" s="215"/>
      <c r="W32" s="215"/>
      <c r="X32" s="215"/>
      <c r="Y32" s="216"/>
      <c r="Z32" s="383"/>
      <c r="AA32" s="383"/>
      <c r="AB32" s="17"/>
      <c r="AC32" s="381"/>
      <c r="AD32" s="381"/>
      <c r="AE32" s="23"/>
      <c r="AF32" s="23"/>
      <c r="AG32" s="18">
        <f t="shared" si="0"/>
        <v>0</v>
      </c>
      <c r="AH32" s="103">
        <f t="shared" si="2"/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215"/>
      <c r="C33" s="215"/>
      <c r="D33" s="26"/>
      <c r="E33" s="357"/>
      <c r="F33" s="357"/>
      <c r="G33" s="17"/>
      <c r="H33" s="215"/>
      <c r="I33" s="215"/>
      <c r="J33" s="215"/>
      <c r="K33" s="17"/>
      <c r="L33" s="357"/>
      <c r="M33" s="357"/>
      <c r="N33" s="23"/>
      <c r="O33" s="215"/>
      <c r="P33" s="215"/>
      <c r="Q33" s="215"/>
      <c r="R33" s="23"/>
      <c r="S33" s="357"/>
      <c r="T33" s="357"/>
      <c r="U33" s="17"/>
      <c r="V33" s="215"/>
      <c r="W33" s="215"/>
      <c r="X33" s="215"/>
      <c r="Y33" s="26"/>
      <c r="Z33" s="357"/>
      <c r="AA33" s="357"/>
      <c r="AB33" s="17"/>
      <c r="AC33" s="381"/>
      <c r="AD33" s="381"/>
      <c r="AE33" s="23"/>
      <c r="AF33" s="23"/>
      <c r="AG33" s="18">
        <f t="shared" si="0"/>
        <v>0</v>
      </c>
      <c r="AH33" s="103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thickBot="1" x14ac:dyDescent="0.3">
      <c r="A34" s="50"/>
      <c r="B34" s="215"/>
      <c r="C34" s="215"/>
      <c r="D34" s="32"/>
      <c r="E34" s="357"/>
      <c r="F34" s="357"/>
      <c r="G34" s="31"/>
      <c r="H34" s="215"/>
      <c r="I34" s="215"/>
      <c r="J34" s="215"/>
      <c r="K34" s="216"/>
      <c r="L34" s="383"/>
      <c r="M34" s="383"/>
      <c r="N34" s="216"/>
      <c r="O34" s="215"/>
      <c r="P34" s="215"/>
      <c r="Q34" s="215"/>
      <c r="R34" s="216"/>
      <c r="S34" s="357"/>
      <c r="T34" s="357"/>
      <c r="U34" s="31"/>
      <c r="V34" s="215"/>
      <c r="W34" s="215"/>
      <c r="X34" s="215"/>
      <c r="Y34" s="17"/>
      <c r="Z34" s="383"/>
      <c r="AA34" s="383"/>
      <c r="AB34" s="216"/>
      <c r="AC34" s="381"/>
      <c r="AD34" s="381"/>
      <c r="AE34" s="216"/>
      <c r="AF34" s="216"/>
      <c r="AG34" s="18">
        <f t="shared" si="0"/>
        <v>0</v>
      </c>
      <c r="AH34" s="103">
        <f t="shared" si="2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" customHeight="1" thickBot="1" x14ac:dyDescent="0.3">
      <c r="A35" s="51" t="s">
        <v>170</v>
      </c>
      <c r="B35" s="218"/>
      <c r="C35" s="218"/>
      <c r="D35" s="31"/>
      <c r="E35" s="384"/>
      <c r="F35" s="384"/>
      <c r="G35" s="30"/>
      <c r="H35" s="218"/>
      <c r="I35" s="218"/>
      <c r="J35" s="500" t="s">
        <v>167</v>
      </c>
      <c r="K35" s="30"/>
      <c r="L35" s="384"/>
      <c r="M35" s="384"/>
      <c r="N35" s="31"/>
      <c r="O35" s="218"/>
      <c r="P35" s="218"/>
      <c r="Q35" s="602" t="s">
        <v>37</v>
      </c>
      <c r="R35" s="31"/>
      <c r="S35" s="384"/>
      <c r="T35" s="384"/>
      <c r="U35" s="557" t="s">
        <v>167</v>
      </c>
      <c r="V35" s="218"/>
      <c r="W35" s="218"/>
      <c r="X35" s="602" t="s">
        <v>37</v>
      </c>
      <c r="Y35" s="31"/>
      <c r="Z35" s="384"/>
      <c r="AA35" s="384"/>
      <c r="AB35" s="30"/>
      <c r="AC35" s="443"/>
      <c r="AD35" s="443"/>
      <c r="AE35" s="31"/>
      <c r="AF35" s="30"/>
      <c r="AG35" s="156">
        <f t="shared" si="0"/>
        <v>4</v>
      </c>
      <c r="AH35" s="103">
        <f t="shared" si="2"/>
        <v>36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440" t="s">
        <v>4</v>
      </c>
      <c r="C36" s="213" t="s">
        <v>5</v>
      </c>
      <c r="D36" s="7" t="s">
        <v>6</v>
      </c>
      <c r="E36" s="382" t="s">
        <v>7</v>
      </c>
      <c r="F36" s="382" t="s">
        <v>8</v>
      </c>
      <c r="G36" s="7" t="s">
        <v>9</v>
      </c>
      <c r="H36" s="213" t="s">
        <v>10</v>
      </c>
      <c r="I36" s="213" t="s">
        <v>11</v>
      </c>
      <c r="J36" s="213" t="s">
        <v>12</v>
      </c>
      <c r="K36" s="7" t="s">
        <v>13</v>
      </c>
      <c r="L36" s="382" t="s">
        <v>14</v>
      </c>
      <c r="M36" s="382" t="s">
        <v>15</v>
      </c>
      <c r="N36" s="7" t="s">
        <v>16</v>
      </c>
      <c r="O36" s="213" t="s">
        <v>17</v>
      </c>
      <c r="P36" s="213" t="s">
        <v>18</v>
      </c>
      <c r="Q36" s="330" t="s">
        <v>19</v>
      </c>
      <c r="R36" s="327" t="s">
        <v>20</v>
      </c>
      <c r="S36" s="382" t="s">
        <v>21</v>
      </c>
      <c r="T36" s="382" t="s">
        <v>22</v>
      </c>
      <c r="U36" s="7" t="s">
        <v>23</v>
      </c>
      <c r="V36" s="213" t="s">
        <v>24</v>
      </c>
      <c r="W36" s="213" t="s">
        <v>25</v>
      </c>
      <c r="X36" s="213" t="s">
        <v>26</v>
      </c>
      <c r="Y36" s="7" t="s">
        <v>27</v>
      </c>
      <c r="Z36" s="382" t="s">
        <v>28</v>
      </c>
      <c r="AA36" s="382" t="s">
        <v>29</v>
      </c>
      <c r="AB36" s="7" t="s">
        <v>30</v>
      </c>
      <c r="AC36" s="442" t="s">
        <v>31</v>
      </c>
      <c r="AD36" s="442" t="s">
        <v>32</v>
      </c>
      <c r="AE36" s="189">
        <v>30</v>
      </c>
      <c r="AF36" s="104">
        <v>31</v>
      </c>
      <c r="AG36" s="105">
        <f>SUM(AG37:AG39)</f>
        <v>23</v>
      </c>
      <c r="AH36" s="106">
        <f>SUM(AH37:AH39)</f>
        <v>184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thickBot="1" x14ac:dyDescent="0.3">
      <c r="A37" s="27" t="s">
        <v>69</v>
      </c>
      <c r="B37" s="373" t="s">
        <v>37</v>
      </c>
      <c r="C37" s="373" t="s">
        <v>37</v>
      </c>
      <c r="D37" s="373" t="s">
        <v>37</v>
      </c>
      <c r="E37" s="357"/>
      <c r="F37" s="357"/>
      <c r="G37" s="373" t="s">
        <v>37</v>
      </c>
      <c r="H37" s="373" t="s">
        <v>37</v>
      </c>
      <c r="I37" s="373" t="s">
        <v>37</v>
      </c>
      <c r="J37" s="373" t="s">
        <v>37</v>
      </c>
      <c r="K37" s="373" t="s">
        <v>37</v>
      </c>
      <c r="L37" s="368"/>
      <c r="M37" s="368"/>
      <c r="N37" s="373" t="s">
        <v>37</v>
      </c>
      <c r="O37" s="373" t="s">
        <v>37</v>
      </c>
      <c r="P37" s="373" t="s">
        <v>37</v>
      </c>
      <c r="Q37" s="373" t="s">
        <v>37</v>
      </c>
      <c r="R37" s="373" t="s">
        <v>37</v>
      </c>
      <c r="S37" s="368"/>
      <c r="T37" s="368"/>
      <c r="U37" s="373" t="s">
        <v>37</v>
      </c>
      <c r="V37" s="373" t="s">
        <v>37</v>
      </c>
      <c r="W37" s="373" t="s">
        <v>37</v>
      </c>
      <c r="X37" s="373" t="s">
        <v>37</v>
      </c>
      <c r="Y37" s="373" t="s">
        <v>37</v>
      </c>
      <c r="Z37" s="368"/>
      <c r="AA37" s="368"/>
      <c r="AB37" s="373" t="s">
        <v>37</v>
      </c>
      <c r="AC37" s="373" t="s">
        <v>37</v>
      </c>
      <c r="AD37" s="373" t="s">
        <v>37</v>
      </c>
      <c r="AE37" s="373" t="s">
        <v>37</v>
      </c>
      <c r="AF37" s="373" t="s">
        <v>37</v>
      </c>
      <c r="AG37" s="102">
        <f t="shared" si="0"/>
        <v>23</v>
      </c>
      <c r="AH37" s="103">
        <f t="shared" ref="AH37:AH63" si="5">COUNTIF(B37:AF37,"У1")*8+COUNTIF(B37:AF37,"У2")*8+COUNTIF(B37:AF37,"В1")*8+COUNTIF(B37:AF37,"В2")*8+COUNTIF(B37:AF37,"7-16")*9+COUNTIF(B37:AF37,"7-17")*10+COUNTIF(B37:AF37,"7-19")*12+COUNTIF(B37:AF37,"8-20")*12+COUNTIF(B37:AF37,"9-17")*8+COUNTIF(B37:AF37,"Д2")*12+COUNTIF(B37:AF37,"Д3")*9+COUNTIF(B37:AF37,"Д4")*12+COUNTIF(B37:AF37,"8-12")*4+COUNTIF(B37:AF37,"9-14")*5+COUNTIF(B37:AF37,"16-20")*4+COUNTIF(B37:AF37,"10-14")*4+COUNTIF(B37:AF37,"9-16")*7+COUNTIF(B37:AF37,"12-15")*3+COUNTIF(B37:AF37,"9-11")*2+COUNTIF(B37:AF37,"11-14")*3+COUNTIF(B37:AF37,"11-19")*6+COUNTIF(B37:AF37,"17-20")*3</f>
        <v>184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hidden="1" customHeight="1" thickBot="1" x14ac:dyDescent="0.3">
      <c r="A38" s="42" t="s">
        <v>55</v>
      </c>
      <c r="B38" s="215"/>
      <c r="C38" s="215"/>
      <c r="D38" s="224"/>
      <c r="E38" s="357"/>
      <c r="F38" s="357"/>
      <c r="G38" s="224"/>
      <c r="H38" s="215"/>
      <c r="I38" s="215"/>
      <c r="J38" s="215"/>
      <c r="K38" s="216"/>
      <c r="L38" s="383"/>
      <c r="M38" s="383"/>
      <c r="N38" s="216"/>
      <c r="O38" s="215"/>
      <c r="P38" s="215"/>
      <c r="Q38" s="215"/>
      <c r="R38" s="216"/>
      <c r="S38" s="383"/>
      <c r="T38" s="383"/>
      <c r="U38" s="224"/>
      <c r="V38" s="215"/>
      <c r="W38" s="215"/>
      <c r="X38" s="215"/>
      <c r="Y38" s="224"/>
      <c r="Z38" s="357"/>
      <c r="AA38" s="357"/>
      <c r="AB38" s="224"/>
      <c r="AC38" s="381"/>
      <c r="AD38" s="381"/>
      <c r="AE38" s="224"/>
      <c r="AF38" s="224"/>
      <c r="AG38" s="18">
        <f t="shared" si="0"/>
        <v>0</v>
      </c>
      <c r="AH38" s="19">
        <f t="shared" si="5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B39" s="218"/>
      <c r="C39" s="218"/>
      <c r="D39" s="54"/>
      <c r="E39" s="384"/>
      <c r="F39" s="384"/>
      <c r="G39" s="55"/>
      <c r="H39" s="218"/>
      <c r="I39" s="218"/>
      <c r="J39" s="218"/>
      <c r="K39" s="56"/>
      <c r="L39" s="384"/>
      <c r="M39" s="384"/>
      <c r="N39" s="55"/>
      <c r="O39" s="218"/>
      <c r="P39" s="218"/>
      <c r="Q39" s="218"/>
      <c r="R39" s="54"/>
      <c r="S39" s="384"/>
      <c r="T39" s="384"/>
      <c r="U39" s="54"/>
      <c r="V39" s="218"/>
      <c r="W39" s="218"/>
      <c r="X39" s="218"/>
      <c r="Y39" s="56"/>
      <c r="Z39" s="384"/>
      <c r="AA39" s="384"/>
      <c r="AB39" s="54"/>
      <c r="AC39" s="443"/>
      <c r="AD39" s="443"/>
      <c r="AE39" s="56"/>
      <c r="AF39" s="162"/>
      <c r="AG39" s="156">
        <f t="shared" si="0"/>
        <v>0</v>
      </c>
      <c r="AH39" s="157">
        <f t="shared" si="5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440" t="s">
        <v>4</v>
      </c>
      <c r="C40" s="213" t="s">
        <v>5</v>
      </c>
      <c r="D40" s="7" t="s">
        <v>6</v>
      </c>
      <c r="E40" s="382" t="s">
        <v>7</v>
      </c>
      <c r="F40" s="382" t="s">
        <v>8</v>
      </c>
      <c r="G40" s="7" t="s">
        <v>9</v>
      </c>
      <c r="H40" s="213" t="s">
        <v>10</v>
      </c>
      <c r="I40" s="213" t="s">
        <v>11</v>
      </c>
      <c r="J40" s="213" t="s">
        <v>12</v>
      </c>
      <c r="K40" s="7" t="s">
        <v>13</v>
      </c>
      <c r="L40" s="382" t="s">
        <v>14</v>
      </c>
      <c r="M40" s="382" t="s">
        <v>15</v>
      </c>
      <c r="N40" s="7" t="s">
        <v>16</v>
      </c>
      <c r="O40" s="213" t="s">
        <v>17</v>
      </c>
      <c r="P40" s="213" t="s">
        <v>18</v>
      </c>
      <c r="Q40" s="330" t="s">
        <v>19</v>
      </c>
      <c r="R40" s="327" t="s">
        <v>20</v>
      </c>
      <c r="S40" s="382" t="s">
        <v>21</v>
      </c>
      <c r="T40" s="382" t="s">
        <v>22</v>
      </c>
      <c r="U40" s="7" t="s">
        <v>23</v>
      </c>
      <c r="V40" s="213" t="s">
        <v>24</v>
      </c>
      <c r="W40" s="213" t="s">
        <v>25</v>
      </c>
      <c r="X40" s="213" t="s">
        <v>26</v>
      </c>
      <c r="Y40" s="7" t="s">
        <v>27</v>
      </c>
      <c r="Z40" s="382" t="s">
        <v>28</v>
      </c>
      <c r="AA40" s="382" t="s">
        <v>29</v>
      </c>
      <c r="AB40" s="7" t="s">
        <v>30</v>
      </c>
      <c r="AC40" s="442" t="s">
        <v>31</v>
      </c>
      <c r="AD40" s="442" t="s">
        <v>32</v>
      </c>
      <c r="AE40" s="189">
        <v>30</v>
      </c>
      <c r="AF40" s="104">
        <v>31</v>
      </c>
      <c r="AG40" s="105">
        <f>SUM(AG41:AG50)</f>
        <v>129</v>
      </c>
      <c r="AH40" s="106">
        <f>SUM(AH41:AH50)</f>
        <v>1176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214"/>
      <c r="C41" s="214"/>
      <c r="D41" s="59"/>
      <c r="E41" s="368"/>
      <c r="F41" s="368"/>
      <c r="G41" s="59"/>
      <c r="H41" s="214"/>
      <c r="I41" s="214"/>
      <c r="J41" s="214"/>
      <c r="K41" s="59"/>
      <c r="L41" s="368"/>
      <c r="M41" s="368"/>
      <c r="N41" s="59"/>
      <c r="O41" s="214"/>
      <c r="P41" s="214"/>
      <c r="Q41" s="214"/>
      <c r="R41" s="59"/>
      <c r="S41" s="368"/>
      <c r="T41" s="368"/>
      <c r="U41" s="59"/>
      <c r="V41" s="214"/>
      <c r="W41" s="214"/>
      <c r="X41" s="214"/>
      <c r="Y41" s="59"/>
      <c r="Z41" s="368"/>
      <c r="AA41" s="368"/>
      <c r="AB41" s="59"/>
      <c r="AC41" s="439"/>
      <c r="AD41" s="439"/>
      <c r="AE41" s="59"/>
      <c r="AF41" s="14"/>
      <c r="AG41" s="102">
        <f t="shared" si="0"/>
        <v>0</v>
      </c>
      <c r="AH41" s="103">
        <f t="shared" si="5"/>
        <v>0</v>
      </c>
      <c r="AI41" s="10"/>
    </row>
    <row r="42" spans="1:54" ht="15.75" hidden="1" customHeight="1" x14ac:dyDescent="0.25">
      <c r="A42" s="58"/>
      <c r="B42" s="215"/>
      <c r="C42" s="215"/>
      <c r="D42" s="60"/>
      <c r="E42" s="357"/>
      <c r="F42" s="357"/>
      <c r="G42" s="60"/>
      <c r="H42" s="215"/>
      <c r="I42" s="215"/>
      <c r="J42" s="215"/>
      <c r="K42" s="216"/>
      <c r="L42" s="383"/>
      <c r="M42" s="383"/>
      <c r="N42" s="216"/>
      <c r="O42" s="215"/>
      <c r="P42" s="215"/>
      <c r="Q42" s="215"/>
      <c r="R42" s="216"/>
      <c r="S42" s="383"/>
      <c r="T42" s="357"/>
      <c r="U42" s="23"/>
      <c r="V42" s="215"/>
      <c r="W42" s="215"/>
      <c r="X42" s="215"/>
      <c r="Y42" s="23"/>
      <c r="Z42" s="357"/>
      <c r="AA42" s="357"/>
      <c r="AB42" s="60"/>
      <c r="AC42" s="381"/>
      <c r="AD42" s="381"/>
      <c r="AE42" s="23"/>
      <c r="AF42" s="17"/>
      <c r="AG42" s="18">
        <f t="shared" si="0"/>
        <v>0</v>
      </c>
      <c r="AH42" s="19">
        <f t="shared" si="5"/>
        <v>0</v>
      </c>
      <c r="AI42" s="10"/>
    </row>
    <row r="43" spans="1:54" ht="15.75" customHeight="1" x14ac:dyDescent="0.25">
      <c r="A43" s="58" t="s">
        <v>61</v>
      </c>
      <c r="B43" s="53" t="s">
        <v>74</v>
      </c>
      <c r="C43" s="53" t="s">
        <v>74</v>
      </c>
      <c r="D43" s="23"/>
      <c r="E43" s="357"/>
      <c r="F43" s="385"/>
      <c r="G43" s="53" t="s">
        <v>74</v>
      </c>
      <c r="H43" s="53" t="s">
        <v>74</v>
      </c>
      <c r="I43" s="53" t="s">
        <v>74</v>
      </c>
      <c r="J43" s="53" t="s">
        <v>74</v>
      </c>
      <c r="K43" s="26"/>
      <c r="L43" s="357"/>
      <c r="M43" s="53" t="s">
        <v>74</v>
      </c>
      <c r="N43" s="53" t="s">
        <v>74</v>
      </c>
      <c r="O43" s="53" t="s">
        <v>74</v>
      </c>
      <c r="P43" s="215"/>
      <c r="Q43" s="53" t="s">
        <v>74</v>
      </c>
      <c r="R43" s="53" t="s">
        <v>74</v>
      </c>
      <c r="S43" s="53" t="s">
        <v>74</v>
      </c>
      <c r="T43" s="357"/>
      <c r="U43" s="23"/>
      <c r="V43" s="53" t="s">
        <v>74</v>
      </c>
      <c r="W43" s="53" t="s">
        <v>74</v>
      </c>
      <c r="X43" s="53" t="s">
        <v>74</v>
      </c>
      <c r="Y43" s="53" t="s">
        <v>74</v>
      </c>
      <c r="Z43" s="93"/>
      <c r="AA43" s="93"/>
      <c r="AB43" s="53" t="s">
        <v>74</v>
      </c>
      <c r="AC43" s="53" t="s">
        <v>74</v>
      </c>
      <c r="AD43" s="53" t="s">
        <v>74</v>
      </c>
      <c r="AE43" s="23"/>
      <c r="AF43" s="53" t="s">
        <v>74</v>
      </c>
      <c r="AG43" s="18">
        <f t="shared" si="0"/>
        <v>20</v>
      </c>
      <c r="AH43" s="19">
        <f t="shared" si="5"/>
        <v>240</v>
      </c>
      <c r="AI43" s="10"/>
    </row>
    <row r="44" spans="1:54" ht="15.75" customHeight="1" x14ac:dyDescent="0.25">
      <c r="A44" s="58" t="s">
        <v>78</v>
      </c>
      <c r="B44" s="53" t="s">
        <v>74</v>
      </c>
      <c r="C44" s="215"/>
      <c r="D44" s="53" t="s">
        <v>74</v>
      </c>
      <c r="E44" s="53" t="s">
        <v>74</v>
      </c>
      <c r="F44" s="53" t="s">
        <v>74</v>
      </c>
      <c r="G44" s="53" t="s">
        <v>74</v>
      </c>
      <c r="H44" s="215"/>
      <c r="I44" s="215"/>
      <c r="J44" s="215"/>
      <c r="K44" s="60"/>
      <c r="L44" s="93"/>
      <c r="M44" s="93"/>
      <c r="N44" s="53" t="s">
        <v>74</v>
      </c>
      <c r="O44" s="53" t="s">
        <v>74</v>
      </c>
      <c r="P44" s="53" t="s">
        <v>74</v>
      </c>
      <c r="Q44" s="53" t="s">
        <v>74</v>
      </c>
      <c r="R44" s="61"/>
      <c r="S44" s="53" t="s">
        <v>74</v>
      </c>
      <c r="T44" s="53" t="s">
        <v>74</v>
      </c>
      <c r="U44" s="53" t="s">
        <v>74</v>
      </c>
      <c r="V44" s="53" t="s">
        <v>74</v>
      </c>
      <c r="W44" s="215"/>
      <c r="X44" s="53" t="s">
        <v>74</v>
      </c>
      <c r="Y44" s="53" t="s">
        <v>74</v>
      </c>
      <c r="Z44" s="93"/>
      <c r="AA44" s="93"/>
      <c r="AB44" s="93" t="s">
        <v>102</v>
      </c>
      <c r="AC44" s="93" t="s">
        <v>102</v>
      </c>
      <c r="AD44" s="93" t="s">
        <v>102</v>
      </c>
      <c r="AE44" s="93" t="s">
        <v>102</v>
      </c>
      <c r="AF44" s="93" t="s">
        <v>102</v>
      </c>
      <c r="AG44" s="18">
        <f t="shared" si="0"/>
        <v>20</v>
      </c>
      <c r="AH44" s="19">
        <f t="shared" si="5"/>
        <v>180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/>
      <c r="B45" s="215"/>
      <c r="C45" s="215"/>
      <c r="D45" s="215"/>
      <c r="E45" s="385"/>
      <c r="F45" s="357"/>
      <c r="G45" s="60"/>
      <c r="H45" s="215"/>
      <c r="I45" s="215"/>
      <c r="J45" s="215"/>
      <c r="K45" s="215"/>
      <c r="L45" s="357"/>
      <c r="M45" s="390"/>
      <c r="N45" s="60"/>
      <c r="O45" s="215"/>
      <c r="P45" s="215"/>
      <c r="Q45" s="215"/>
      <c r="R45" s="60"/>
      <c r="S45" s="357"/>
      <c r="T45" s="357"/>
      <c r="U45" s="23"/>
      <c r="V45" s="215"/>
      <c r="W45" s="215"/>
      <c r="X45" s="215"/>
      <c r="Y45" s="60"/>
      <c r="Z45" s="357"/>
      <c r="AA45" s="357"/>
      <c r="AB45" s="23"/>
      <c r="AC45" s="381"/>
      <c r="AD45" s="381"/>
      <c r="AE45" s="23"/>
      <c r="AF45" s="17"/>
      <c r="AG45" s="18">
        <f t="shared" si="0"/>
        <v>0</v>
      </c>
      <c r="AH45" s="19">
        <f t="shared" si="5"/>
        <v>0</v>
      </c>
      <c r="AI45" s="10"/>
    </row>
    <row r="46" spans="1:54" ht="15" customHeight="1" x14ac:dyDescent="0.25">
      <c r="A46" s="45" t="s">
        <v>79</v>
      </c>
      <c r="B46" s="93" t="s">
        <v>102</v>
      </c>
      <c r="C46" s="93" t="s">
        <v>102</v>
      </c>
      <c r="D46" s="93" t="s">
        <v>102</v>
      </c>
      <c r="E46" s="93" t="s">
        <v>102</v>
      </c>
      <c r="F46" s="93" t="s">
        <v>102</v>
      </c>
      <c r="G46" s="93" t="s">
        <v>102</v>
      </c>
      <c r="H46" s="93" t="s">
        <v>102</v>
      </c>
      <c r="I46" s="93" t="s">
        <v>102</v>
      </c>
      <c r="J46" s="93" t="s">
        <v>102</v>
      </c>
      <c r="K46" s="93" t="s">
        <v>102</v>
      </c>
      <c r="L46" s="93" t="s">
        <v>102</v>
      </c>
      <c r="M46" s="93" t="s">
        <v>102</v>
      </c>
      <c r="N46" s="53" t="s">
        <v>74</v>
      </c>
      <c r="O46" s="53" t="s">
        <v>74</v>
      </c>
      <c r="P46" s="53" t="s">
        <v>74</v>
      </c>
      <c r="Q46" s="215"/>
      <c r="R46" s="53" t="s">
        <v>74</v>
      </c>
      <c r="S46" s="385"/>
      <c r="T46" s="385"/>
      <c r="U46" s="53" t="s">
        <v>74</v>
      </c>
      <c r="V46" s="53" t="s">
        <v>74</v>
      </c>
      <c r="W46" s="53" t="s">
        <v>74</v>
      </c>
      <c r="X46" s="215"/>
      <c r="Y46" s="53" t="s">
        <v>74</v>
      </c>
      <c r="Z46" s="53" t="s">
        <v>74</v>
      </c>
      <c r="AA46" s="53" t="s">
        <v>74</v>
      </c>
      <c r="AB46" s="53" t="s">
        <v>74</v>
      </c>
      <c r="AC46" s="381"/>
      <c r="AD46" s="53" t="s">
        <v>74</v>
      </c>
      <c r="AE46" s="53" t="s">
        <v>74</v>
      </c>
      <c r="AF46" s="17"/>
      <c r="AG46" s="18">
        <f t="shared" si="0"/>
        <v>25</v>
      </c>
      <c r="AH46" s="19">
        <f t="shared" si="5"/>
        <v>156</v>
      </c>
      <c r="AI46" s="10"/>
    </row>
    <row r="47" spans="1:54" ht="15.75" customHeight="1" x14ac:dyDescent="0.25">
      <c r="A47" s="58" t="s">
        <v>80</v>
      </c>
      <c r="B47" s="93"/>
      <c r="C47" s="93"/>
      <c r="D47" s="93"/>
      <c r="E47" s="93"/>
      <c r="F47" s="93"/>
      <c r="G47" s="53" t="s">
        <v>74</v>
      </c>
      <c r="H47" s="53" t="s">
        <v>74</v>
      </c>
      <c r="I47" s="53" t="s">
        <v>74</v>
      </c>
      <c r="J47" s="53" t="s">
        <v>74</v>
      </c>
      <c r="K47" s="53" t="s">
        <v>74</v>
      </c>
      <c r="L47" s="53" t="s">
        <v>74</v>
      </c>
      <c r="M47" s="53" t="s">
        <v>74</v>
      </c>
      <c r="N47" s="23"/>
      <c r="O47" s="215"/>
      <c r="P47" s="53" t="s">
        <v>74</v>
      </c>
      <c r="Q47" s="53" t="s">
        <v>74</v>
      </c>
      <c r="R47" s="53" t="s">
        <v>74</v>
      </c>
      <c r="S47" s="357"/>
      <c r="T47" s="357"/>
      <c r="U47" s="53" t="s">
        <v>74</v>
      </c>
      <c r="V47" s="53" t="s">
        <v>74</v>
      </c>
      <c r="W47" s="53" t="s">
        <v>74</v>
      </c>
      <c r="X47" s="93"/>
      <c r="Y47" s="93"/>
      <c r="Z47" s="93"/>
      <c r="AA47" s="93"/>
      <c r="AB47" s="93"/>
      <c r="AC47" s="53" t="s">
        <v>74</v>
      </c>
      <c r="AD47" s="53" t="s">
        <v>74</v>
      </c>
      <c r="AE47" s="53" t="s">
        <v>74</v>
      </c>
      <c r="AF47" s="53" t="s">
        <v>74</v>
      </c>
      <c r="AG47" s="18">
        <f t="shared" si="0"/>
        <v>17</v>
      </c>
      <c r="AH47" s="19">
        <f t="shared" si="5"/>
        <v>204</v>
      </c>
      <c r="AI47" s="10"/>
    </row>
    <row r="48" spans="1:54" ht="15.75" customHeight="1" x14ac:dyDescent="0.25">
      <c r="A48" s="58" t="s">
        <v>81</v>
      </c>
      <c r="B48" s="53" t="s">
        <v>74</v>
      </c>
      <c r="C48" s="53" t="s">
        <v>74</v>
      </c>
      <c r="D48" s="53" t="s">
        <v>74</v>
      </c>
      <c r="E48" s="53" t="s">
        <v>74</v>
      </c>
      <c r="F48" s="53" t="s">
        <v>74</v>
      </c>
      <c r="G48" s="216"/>
      <c r="H48" s="53" t="s">
        <v>74</v>
      </c>
      <c r="I48" s="53" t="s">
        <v>74</v>
      </c>
      <c r="J48" s="53" t="s">
        <v>74</v>
      </c>
      <c r="K48" s="53" t="s">
        <v>74</v>
      </c>
      <c r="L48" s="385"/>
      <c r="M48" s="385"/>
      <c r="N48" s="93" t="s">
        <v>102</v>
      </c>
      <c r="O48" s="93" t="s">
        <v>102</v>
      </c>
      <c r="P48" s="93" t="s">
        <v>102</v>
      </c>
      <c r="Q48" s="93" t="s">
        <v>102</v>
      </c>
      <c r="R48" s="93" t="s">
        <v>102</v>
      </c>
      <c r="S48" s="93" t="s">
        <v>102</v>
      </c>
      <c r="T48" s="93" t="s">
        <v>102</v>
      </c>
      <c r="U48" s="93" t="s">
        <v>102</v>
      </c>
      <c r="V48" s="93" t="s">
        <v>102</v>
      </c>
      <c r="W48" s="93" t="s">
        <v>102</v>
      </c>
      <c r="X48" s="93" t="s">
        <v>102</v>
      </c>
      <c r="Y48" s="93" t="s">
        <v>102</v>
      </c>
      <c r="Z48" s="93" t="s">
        <v>102</v>
      </c>
      <c r="AA48" s="93" t="s">
        <v>102</v>
      </c>
      <c r="AB48" s="53" t="s">
        <v>74</v>
      </c>
      <c r="AC48" s="53" t="s">
        <v>74</v>
      </c>
      <c r="AD48" s="53" t="s">
        <v>74</v>
      </c>
      <c r="AE48" s="53" t="s">
        <v>74</v>
      </c>
      <c r="AF48" s="17"/>
      <c r="AG48" s="18">
        <f t="shared" si="0"/>
        <v>27</v>
      </c>
      <c r="AH48" s="19">
        <f t="shared" si="5"/>
        <v>156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53" t="s">
        <v>74</v>
      </c>
      <c r="C49" s="53" t="s">
        <v>74</v>
      </c>
      <c r="D49" s="53" t="s">
        <v>74</v>
      </c>
      <c r="E49" s="386"/>
      <c r="F49" s="93"/>
      <c r="G49" s="53" t="s">
        <v>74</v>
      </c>
      <c r="H49" s="53" t="s">
        <v>74</v>
      </c>
      <c r="I49" s="53" t="s">
        <v>74</v>
      </c>
      <c r="J49" s="68"/>
      <c r="K49" s="53" t="s">
        <v>74</v>
      </c>
      <c r="L49" s="53" t="s">
        <v>74</v>
      </c>
      <c r="M49" s="386"/>
      <c r="N49" s="53" t="s">
        <v>74</v>
      </c>
      <c r="O49" s="53" t="s">
        <v>74</v>
      </c>
      <c r="P49" s="53" t="s">
        <v>74</v>
      </c>
      <c r="Q49" s="68"/>
      <c r="R49" s="68"/>
      <c r="S49" s="386"/>
      <c r="T49" s="53" t="s">
        <v>74</v>
      </c>
      <c r="U49" s="53" t="s">
        <v>74</v>
      </c>
      <c r="V49" s="215"/>
      <c r="W49" s="53" t="s">
        <v>74</v>
      </c>
      <c r="X49" s="53" t="s">
        <v>74</v>
      </c>
      <c r="Y49" s="233"/>
      <c r="Z49" s="53" t="s">
        <v>74</v>
      </c>
      <c r="AA49" s="53" t="s">
        <v>74</v>
      </c>
      <c r="AB49" s="53" t="s">
        <v>74</v>
      </c>
      <c r="AC49" s="53" t="s">
        <v>74</v>
      </c>
      <c r="AD49" s="381"/>
      <c r="AE49" s="64"/>
      <c r="AF49" s="53" t="s">
        <v>74</v>
      </c>
      <c r="AG49" s="315">
        <f t="shared" si="0"/>
        <v>20</v>
      </c>
      <c r="AH49" s="316">
        <f t="shared" si="5"/>
        <v>240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thickBot="1" x14ac:dyDescent="0.3">
      <c r="B50" s="218"/>
      <c r="C50" s="318"/>
      <c r="D50" s="305"/>
      <c r="E50" s="387"/>
      <c r="F50" s="387"/>
      <c r="G50" s="305"/>
      <c r="H50" s="218"/>
      <c r="I50" s="218"/>
      <c r="J50" s="318"/>
      <c r="K50" s="305"/>
      <c r="L50" s="387"/>
      <c r="M50" s="387"/>
      <c r="N50" s="319"/>
      <c r="O50" s="218"/>
      <c r="P50" s="218"/>
      <c r="Q50" s="318"/>
      <c r="R50" s="305"/>
      <c r="S50" s="387"/>
      <c r="T50" s="387"/>
      <c r="U50" s="319"/>
      <c r="V50" s="218"/>
      <c r="W50" s="218"/>
      <c r="X50" s="318"/>
      <c r="Y50" s="305"/>
      <c r="Z50" s="387"/>
      <c r="AA50" s="387"/>
      <c r="AB50" s="305"/>
      <c r="AC50" s="443"/>
      <c r="AD50" s="443"/>
      <c r="AE50" s="305"/>
      <c r="AF50" s="55"/>
      <c r="AG50" s="320">
        <f t="shared" si="0"/>
        <v>0</v>
      </c>
      <c r="AH50" s="321">
        <f t="shared" si="5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440" t="s">
        <v>4</v>
      </c>
      <c r="C51" s="213" t="s">
        <v>5</v>
      </c>
      <c r="D51" s="7" t="s">
        <v>6</v>
      </c>
      <c r="E51" s="382" t="s">
        <v>7</v>
      </c>
      <c r="F51" s="382" t="s">
        <v>8</v>
      </c>
      <c r="G51" s="7" t="s">
        <v>9</v>
      </c>
      <c r="H51" s="213" t="s">
        <v>10</v>
      </c>
      <c r="I51" s="213" t="s">
        <v>11</v>
      </c>
      <c r="J51" s="213" t="s">
        <v>12</v>
      </c>
      <c r="K51" s="7" t="s">
        <v>13</v>
      </c>
      <c r="L51" s="382" t="s">
        <v>14</v>
      </c>
      <c r="M51" s="382" t="s">
        <v>15</v>
      </c>
      <c r="N51" s="7" t="s">
        <v>16</v>
      </c>
      <c r="O51" s="213" t="s">
        <v>17</v>
      </c>
      <c r="P51" s="213" t="s">
        <v>18</v>
      </c>
      <c r="Q51" s="213" t="s">
        <v>19</v>
      </c>
      <c r="R51" s="7" t="s">
        <v>20</v>
      </c>
      <c r="S51" s="382" t="s">
        <v>21</v>
      </c>
      <c r="T51" s="382" t="s">
        <v>22</v>
      </c>
      <c r="U51" s="7" t="s">
        <v>23</v>
      </c>
      <c r="V51" s="213" t="s">
        <v>24</v>
      </c>
      <c r="W51" s="213" t="s">
        <v>25</v>
      </c>
      <c r="X51" s="213" t="s">
        <v>26</v>
      </c>
      <c r="Y51" s="7" t="s">
        <v>27</v>
      </c>
      <c r="Z51" s="382" t="s">
        <v>28</v>
      </c>
      <c r="AA51" s="394" t="s">
        <v>29</v>
      </c>
      <c r="AB51" s="188" t="s">
        <v>30</v>
      </c>
      <c r="AC51" s="442" t="s">
        <v>31</v>
      </c>
      <c r="AD51" s="442" t="s">
        <v>32</v>
      </c>
      <c r="AE51" s="189">
        <v>30</v>
      </c>
      <c r="AF51" s="104">
        <v>31</v>
      </c>
      <c r="AG51" s="324">
        <f>SUM(AG52:AG53)</f>
        <v>0</v>
      </c>
      <c r="AH51" s="106">
        <f>SUM(AH52:AH53)</f>
        <v>0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214"/>
      <c r="C52" s="214"/>
      <c r="D52" s="66"/>
      <c r="E52" s="368"/>
      <c r="F52" s="368"/>
      <c r="G52" s="14"/>
      <c r="H52" s="214"/>
      <c r="I52" s="214"/>
      <c r="J52" s="214"/>
      <c r="K52" s="66"/>
      <c r="L52" s="368"/>
      <c r="M52" s="368"/>
      <c r="N52" s="14"/>
      <c r="O52" s="214"/>
      <c r="P52" s="214"/>
      <c r="Q52" s="214"/>
      <c r="R52" s="66"/>
      <c r="S52" s="368"/>
      <c r="T52" s="368"/>
      <c r="U52" s="14"/>
      <c r="V52" s="214"/>
      <c r="W52" s="214"/>
      <c r="X52" s="214"/>
      <c r="Y52" s="66"/>
      <c r="Z52" s="368"/>
      <c r="AA52" s="368"/>
      <c r="AB52" s="14"/>
      <c r="AC52" s="439"/>
      <c r="AD52" s="439"/>
      <c r="AE52" s="14"/>
      <c r="AF52" s="66"/>
      <c r="AG52" s="102">
        <f t="shared" si="0"/>
        <v>0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218"/>
      <c r="C53" s="218"/>
      <c r="D53" s="220"/>
      <c r="E53" s="388"/>
      <c r="F53" s="388"/>
      <c r="G53" s="220"/>
      <c r="H53" s="218"/>
      <c r="I53" s="218"/>
      <c r="J53" s="218"/>
      <c r="K53" s="220"/>
      <c r="L53" s="388"/>
      <c r="M53" s="388"/>
      <c r="N53" s="218"/>
      <c r="O53" s="218"/>
      <c r="P53" s="218"/>
      <c r="Q53" s="218"/>
      <c r="R53" s="325"/>
      <c r="S53" s="384"/>
      <c r="T53" s="384"/>
      <c r="U53" s="218"/>
      <c r="V53" s="218"/>
      <c r="W53" s="218"/>
      <c r="X53" s="218"/>
      <c r="Y53" s="325"/>
      <c r="Z53" s="384"/>
      <c r="AA53" s="384"/>
      <c r="AB53" s="218"/>
      <c r="AC53" s="443"/>
      <c r="AD53" s="443"/>
      <c r="AE53" s="218"/>
      <c r="AF53" s="32"/>
      <c r="AG53" s="18">
        <f t="shared" si="0"/>
        <v>0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440" t="s">
        <v>4</v>
      </c>
      <c r="C54" s="213" t="s">
        <v>5</v>
      </c>
      <c r="D54" s="7" t="s">
        <v>6</v>
      </c>
      <c r="E54" s="382" t="s">
        <v>7</v>
      </c>
      <c r="F54" s="382" t="s">
        <v>8</v>
      </c>
      <c r="G54" s="7" t="s">
        <v>9</v>
      </c>
      <c r="H54" s="213" t="s">
        <v>10</v>
      </c>
      <c r="I54" s="213" t="s">
        <v>11</v>
      </c>
      <c r="J54" s="213" t="s">
        <v>12</v>
      </c>
      <c r="K54" s="7" t="s">
        <v>13</v>
      </c>
      <c r="L54" s="382" t="s">
        <v>14</v>
      </c>
      <c r="M54" s="382" t="s">
        <v>15</v>
      </c>
      <c r="N54" s="7" t="s">
        <v>16</v>
      </c>
      <c r="O54" s="213" t="s">
        <v>17</v>
      </c>
      <c r="P54" s="213" t="s">
        <v>18</v>
      </c>
      <c r="Q54" s="213" t="s">
        <v>19</v>
      </c>
      <c r="R54" s="7" t="s">
        <v>20</v>
      </c>
      <c r="S54" s="382" t="s">
        <v>21</v>
      </c>
      <c r="T54" s="382" t="s">
        <v>22</v>
      </c>
      <c r="U54" s="7" t="s">
        <v>23</v>
      </c>
      <c r="V54" s="213" t="s">
        <v>24</v>
      </c>
      <c r="W54" s="213" t="s">
        <v>25</v>
      </c>
      <c r="X54" s="213" t="s">
        <v>26</v>
      </c>
      <c r="Y54" s="7" t="s">
        <v>27</v>
      </c>
      <c r="Z54" s="382" t="s">
        <v>28</v>
      </c>
      <c r="AA54" s="382" t="s">
        <v>29</v>
      </c>
      <c r="AB54" s="7" t="s">
        <v>30</v>
      </c>
      <c r="AC54" s="442" t="s">
        <v>31</v>
      </c>
      <c r="AD54" s="442" t="s">
        <v>32</v>
      </c>
      <c r="AE54" s="189">
        <v>30</v>
      </c>
      <c r="AF54" s="104">
        <v>31</v>
      </c>
      <c r="AG54" s="185">
        <f>SUM(AG55:AG61)</f>
        <v>0</v>
      </c>
      <c r="AH54" s="9">
        <f>SUM(AH55:AH61)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214"/>
      <c r="C55" s="214"/>
      <c r="D55" s="15"/>
      <c r="E55" s="368"/>
      <c r="F55" s="368"/>
      <c r="G55" s="15"/>
      <c r="H55" s="214"/>
      <c r="I55" s="214"/>
      <c r="J55" s="214"/>
      <c r="K55" s="66"/>
      <c r="L55" s="368"/>
      <c r="M55" s="368"/>
      <c r="N55" s="15"/>
      <c r="O55" s="214"/>
      <c r="P55" s="214"/>
      <c r="Q55" s="214"/>
      <c r="R55" s="66"/>
      <c r="S55" s="368"/>
      <c r="T55" s="368"/>
      <c r="U55" s="15"/>
      <c r="V55" s="214"/>
      <c r="W55" s="214"/>
      <c r="X55" s="214"/>
      <c r="Y55" s="66"/>
      <c r="Z55" s="368"/>
      <c r="AA55" s="368"/>
      <c r="AB55" s="15"/>
      <c r="AC55" s="439"/>
      <c r="AD55" s="439"/>
      <c r="AE55" s="14"/>
      <c r="AF55" s="14"/>
      <c r="AG55" s="18">
        <f t="shared" si="0"/>
        <v>0</v>
      </c>
      <c r="AH55" s="19">
        <f t="shared" si="5"/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215"/>
      <c r="C56" s="215"/>
      <c r="D56" s="26"/>
      <c r="E56" s="357"/>
      <c r="F56" s="357"/>
      <c r="G56" s="70"/>
      <c r="H56" s="215"/>
      <c r="I56" s="215"/>
      <c r="J56" s="215"/>
      <c r="K56" s="67"/>
      <c r="L56" s="357"/>
      <c r="M56" s="357"/>
      <c r="N56" s="70"/>
      <c r="O56" s="215"/>
      <c r="P56" s="215"/>
      <c r="Q56" s="215"/>
      <c r="R56" s="24"/>
      <c r="S56" s="357"/>
      <c r="T56" s="357"/>
      <c r="U56" s="70"/>
      <c r="V56" s="215"/>
      <c r="W56" s="215"/>
      <c r="X56" s="215"/>
      <c r="Y56" s="24"/>
      <c r="Z56" s="357"/>
      <c r="AA56" s="357"/>
      <c r="AB56" s="70"/>
      <c r="AC56" s="381"/>
      <c r="AD56" s="381"/>
      <c r="AE56" s="26"/>
      <c r="AF56" s="26"/>
      <c r="AG56" s="18">
        <f t="shared" si="0"/>
        <v>0</v>
      </c>
      <c r="AH56" s="19">
        <f t="shared" si="5"/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215"/>
      <c r="C57" s="215"/>
      <c r="D57" s="24"/>
      <c r="E57" s="357"/>
      <c r="F57" s="357"/>
      <c r="G57" s="71"/>
      <c r="H57" s="215"/>
      <c r="I57" s="215"/>
      <c r="J57" s="215"/>
      <c r="K57" s="24"/>
      <c r="L57" s="357"/>
      <c r="M57" s="357"/>
      <c r="N57" s="71"/>
      <c r="O57" s="215"/>
      <c r="P57" s="215"/>
      <c r="Q57" s="215"/>
      <c r="R57" s="24"/>
      <c r="S57" s="357"/>
      <c r="T57" s="357"/>
      <c r="U57" s="71"/>
      <c r="V57" s="215"/>
      <c r="W57" s="215"/>
      <c r="X57" s="215"/>
      <c r="Y57" s="24"/>
      <c r="Z57" s="357"/>
      <c r="AA57" s="357"/>
      <c r="AB57" s="71"/>
      <c r="AC57" s="381"/>
      <c r="AD57" s="381"/>
      <c r="AE57" s="67"/>
      <c r="AF57" s="17"/>
      <c r="AG57" s="18">
        <f t="shared" si="0"/>
        <v>0</v>
      </c>
      <c r="AH57" s="19">
        <f t="shared" si="5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215"/>
      <c r="C58" s="215"/>
      <c r="D58" s="24"/>
      <c r="E58" s="357"/>
      <c r="F58" s="357"/>
      <c r="G58" s="24"/>
      <c r="H58" s="215"/>
      <c r="I58" s="215"/>
      <c r="J58" s="215"/>
      <c r="K58" s="24"/>
      <c r="L58" s="357"/>
      <c r="M58" s="357"/>
      <c r="N58" s="24"/>
      <c r="O58" s="215"/>
      <c r="P58" s="215"/>
      <c r="Q58" s="215"/>
      <c r="R58" s="24"/>
      <c r="S58" s="357"/>
      <c r="T58" s="357"/>
      <c r="U58" s="24"/>
      <c r="V58" s="215"/>
      <c r="W58" s="215"/>
      <c r="X58" s="215"/>
      <c r="Y58" s="24"/>
      <c r="Z58" s="357"/>
      <c r="AA58" s="357"/>
      <c r="AB58" s="24"/>
      <c r="AC58" s="381"/>
      <c r="AD58" s="381"/>
      <c r="AE58" s="24"/>
      <c r="AF58" s="24"/>
      <c r="AG58" s="18">
        <f t="shared" si="0"/>
        <v>0</v>
      </c>
      <c r="AH58" s="19">
        <f t="shared" si="5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215"/>
      <c r="C59" s="215"/>
      <c r="D59" s="26"/>
      <c r="E59" s="357"/>
      <c r="F59" s="357"/>
      <c r="G59" s="24"/>
      <c r="H59" s="215"/>
      <c r="I59" s="215"/>
      <c r="J59" s="215"/>
      <c r="K59" s="26"/>
      <c r="L59" s="357"/>
      <c r="M59" s="357"/>
      <c r="N59" s="24"/>
      <c r="O59" s="215"/>
      <c r="P59" s="215"/>
      <c r="Q59" s="215"/>
      <c r="R59" s="26"/>
      <c r="S59" s="357"/>
      <c r="T59" s="357"/>
      <c r="U59" s="24"/>
      <c r="V59" s="215"/>
      <c r="W59" s="215"/>
      <c r="X59" s="215"/>
      <c r="Y59" s="26"/>
      <c r="Z59" s="357"/>
      <c r="AA59" s="357"/>
      <c r="AB59" s="24"/>
      <c r="AC59" s="381"/>
      <c r="AD59" s="381"/>
      <c r="AE59" s="26"/>
      <c r="AF59" s="26"/>
      <c r="AG59" s="18">
        <f t="shared" si="0"/>
        <v>0</v>
      </c>
      <c r="AH59" s="19">
        <f t="shared" si="5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thickBot="1" x14ac:dyDescent="0.3">
      <c r="A60" s="27" t="s">
        <v>92</v>
      </c>
      <c r="B60" s="215"/>
      <c r="C60" s="215"/>
      <c r="D60" s="26"/>
      <c r="E60" s="357"/>
      <c r="F60" s="357"/>
      <c r="G60" s="26"/>
      <c r="H60" s="215"/>
      <c r="I60" s="215"/>
      <c r="J60" s="215"/>
      <c r="K60" s="26"/>
      <c r="L60" s="357"/>
      <c r="M60" s="357"/>
      <c r="N60" s="26"/>
      <c r="O60" s="215"/>
      <c r="P60" s="215"/>
      <c r="Q60" s="215"/>
      <c r="R60" s="184"/>
      <c r="S60" s="357"/>
      <c r="T60" s="357"/>
      <c r="U60" s="26"/>
      <c r="V60" s="215"/>
      <c r="W60" s="215"/>
      <c r="X60" s="215"/>
      <c r="Y60" s="184"/>
      <c r="Z60" s="357"/>
      <c r="AA60" s="357"/>
      <c r="AB60" s="26"/>
      <c r="AC60" s="381"/>
      <c r="AD60" s="381"/>
      <c r="AE60" s="26"/>
      <c r="AF60" s="184"/>
      <c r="AG60" s="18">
        <f t="shared" si="0"/>
        <v>0</v>
      </c>
      <c r="AH60" s="19">
        <f t="shared" si="5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thickBot="1" x14ac:dyDescent="0.3">
      <c r="A61" s="51"/>
      <c r="B61" s="218"/>
      <c r="C61" s="218"/>
      <c r="D61" s="32"/>
      <c r="E61" s="384"/>
      <c r="F61" s="384"/>
      <c r="G61" s="190"/>
      <c r="H61" s="218"/>
      <c r="I61" s="218"/>
      <c r="J61" s="218"/>
      <c r="K61" s="32"/>
      <c r="L61" s="384"/>
      <c r="M61" s="384"/>
      <c r="N61" s="190"/>
      <c r="O61" s="218"/>
      <c r="P61" s="218"/>
      <c r="Q61" s="218"/>
      <c r="R61" s="32"/>
      <c r="S61" s="384"/>
      <c r="T61" s="384"/>
      <c r="U61" s="190"/>
      <c r="V61" s="218"/>
      <c r="W61" s="218"/>
      <c r="X61" s="218"/>
      <c r="Y61" s="32"/>
      <c r="Z61" s="384"/>
      <c r="AA61" s="384"/>
      <c r="AB61" s="190"/>
      <c r="AC61" s="443"/>
      <c r="AD61" s="443"/>
      <c r="AE61" s="32"/>
      <c r="AF61" s="32"/>
      <c r="AG61" s="18">
        <f t="shared" si="0"/>
        <v>0</v>
      </c>
      <c r="AH61" s="19">
        <f t="shared" si="5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440" t="s">
        <v>4</v>
      </c>
      <c r="C62" s="213" t="s">
        <v>5</v>
      </c>
      <c r="D62" s="7" t="s">
        <v>6</v>
      </c>
      <c r="E62" s="382" t="s">
        <v>7</v>
      </c>
      <c r="F62" s="382" t="s">
        <v>8</v>
      </c>
      <c r="G62" s="7" t="s">
        <v>9</v>
      </c>
      <c r="H62" s="213" t="s">
        <v>10</v>
      </c>
      <c r="I62" s="213" t="s">
        <v>11</v>
      </c>
      <c r="J62" s="213" t="s">
        <v>12</v>
      </c>
      <c r="K62" s="7" t="s">
        <v>13</v>
      </c>
      <c r="L62" s="382" t="s">
        <v>14</v>
      </c>
      <c r="M62" s="382" t="s">
        <v>15</v>
      </c>
      <c r="N62" s="7" t="s">
        <v>16</v>
      </c>
      <c r="O62" s="213" t="s">
        <v>17</v>
      </c>
      <c r="P62" s="213" t="s">
        <v>18</v>
      </c>
      <c r="Q62" s="213" t="s">
        <v>19</v>
      </c>
      <c r="R62" s="7" t="s">
        <v>20</v>
      </c>
      <c r="S62" s="382" t="s">
        <v>21</v>
      </c>
      <c r="T62" s="382" t="s">
        <v>22</v>
      </c>
      <c r="U62" s="7" t="s">
        <v>23</v>
      </c>
      <c r="V62" s="213" t="s">
        <v>24</v>
      </c>
      <c r="W62" s="213" t="s">
        <v>25</v>
      </c>
      <c r="X62" s="213" t="s">
        <v>26</v>
      </c>
      <c r="Y62" s="7" t="s">
        <v>27</v>
      </c>
      <c r="Z62" s="382" t="s">
        <v>28</v>
      </c>
      <c r="AA62" s="394" t="s">
        <v>29</v>
      </c>
      <c r="AB62" s="188" t="s">
        <v>30</v>
      </c>
      <c r="AC62" s="442" t="s">
        <v>31</v>
      </c>
      <c r="AD62" s="442" t="s">
        <v>32</v>
      </c>
      <c r="AE62" s="189">
        <v>30</v>
      </c>
      <c r="AF62" s="104">
        <v>31</v>
      </c>
      <c r="AG62" s="185">
        <f>SUM(AG63:AG64)</f>
        <v>0</v>
      </c>
      <c r="AH62" s="9">
        <f>SUM(AH63:AH64)</f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214"/>
      <c r="C63" s="214"/>
      <c r="D63" s="74"/>
      <c r="E63" s="368"/>
      <c r="F63" s="368"/>
      <c r="G63" s="16"/>
      <c r="H63" s="214"/>
      <c r="I63" s="214"/>
      <c r="J63" s="214"/>
      <c r="K63" s="74"/>
      <c r="L63" s="368"/>
      <c r="M63" s="368"/>
      <c r="N63" s="16"/>
      <c r="O63" s="214"/>
      <c r="P63" s="214"/>
      <c r="Q63" s="214"/>
      <c r="R63" s="74"/>
      <c r="S63" s="368"/>
      <c r="T63" s="368"/>
      <c r="U63" s="16"/>
      <c r="V63" s="214"/>
      <c r="W63" s="214"/>
      <c r="X63" s="214"/>
      <c r="Y63" s="74"/>
      <c r="Z63" s="368"/>
      <c r="AA63" s="368"/>
      <c r="AB63" s="16"/>
      <c r="AC63" s="439"/>
      <c r="AD63" s="439"/>
      <c r="AE63" s="74"/>
      <c r="AF63" s="74"/>
      <c r="AG63" s="18">
        <f t="shared" si="0"/>
        <v>0</v>
      </c>
      <c r="AH63" s="19">
        <f t="shared" si="5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218"/>
      <c r="C64" s="218"/>
      <c r="D64" s="192"/>
      <c r="E64" s="384"/>
      <c r="F64" s="384"/>
      <c r="G64" s="191"/>
      <c r="H64" s="218"/>
      <c r="I64" s="218"/>
      <c r="J64" s="218"/>
      <c r="K64" s="192"/>
      <c r="L64" s="384"/>
      <c r="M64" s="384"/>
      <c r="N64" s="191"/>
      <c r="O64" s="218"/>
      <c r="P64" s="218"/>
      <c r="Q64" s="218"/>
      <c r="R64" s="192"/>
      <c r="S64" s="384"/>
      <c r="T64" s="384"/>
      <c r="U64" s="191"/>
      <c r="V64" s="218"/>
      <c r="W64" s="218"/>
      <c r="X64" s="218"/>
      <c r="Y64" s="192"/>
      <c r="Z64" s="384"/>
      <c r="AA64" s="384"/>
      <c r="AB64" s="191"/>
      <c r="AC64" s="443"/>
      <c r="AD64" s="443"/>
      <c r="AE64" s="192"/>
      <c r="AF64" s="192"/>
      <c r="AG64" s="18">
        <f t="shared" si="0"/>
        <v>0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440" t="s">
        <v>4</v>
      </c>
      <c r="C65" s="213" t="s">
        <v>5</v>
      </c>
      <c r="D65" s="7" t="s">
        <v>6</v>
      </c>
      <c r="E65" s="382" t="s">
        <v>7</v>
      </c>
      <c r="F65" s="382" t="s">
        <v>8</v>
      </c>
      <c r="G65" s="7" t="s">
        <v>9</v>
      </c>
      <c r="H65" s="213" t="s">
        <v>10</v>
      </c>
      <c r="I65" s="213" t="s">
        <v>11</v>
      </c>
      <c r="J65" s="213" t="s">
        <v>12</v>
      </c>
      <c r="K65" s="7" t="s">
        <v>13</v>
      </c>
      <c r="L65" s="382" t="s">
        <v>14</v>
      </c>
      <c r="M65" s="382" t="s">
        <v>15</v>
      </c>
      <c r="N65" s="7" t="s">
        <v>16</v>
      </c>
      <c r="O65" s="213" t="s">
        <v>17</v>
      </c>
      <c r="P65" s="213" t="s">
        <v>18</v>
      </c>
      <c r="Q65" s="213" t="s">
        <v>19</v>
      </c>
      <c r="R65" s="7" t="s">
        <v>20</v>
      </c>
      <c r="S65" s="382" t="s">
        <v>21</v>
      </c>
      <c r="T65" s="382" t="s">
        <v>22</v>
      </c>
      <c r="U65" s="7" t="s">
        <v>23</v>
      </c>
      <c r="V65" s="213" t="s">
        <v>24</v>
      </c>
      <c r="W65" s="213" t="s">
        <v>25</v>
      </c>
      <c r="X65" s="213" t="s">
        <v>26</v>
      </c>
      <c r="Y65" s="7" t="s">
        <v>27</v>
      </c>
      <c r="Z65" s="382" t="s">
        <v>28</v>
      </c>
      <c r="AA65" s="394" t="s">
        <v>29</v>
      </c>
      <c r="AB65" s="188" t="s">
        <v>30</v>
      </c>
      <c r="AC65" s="442" t="s">
        <v>31</v>
      </c>
      <c r="AD65" s="442" t="s">
        <v>32</v>
      </c>
      <c r="AE65" s="189">
        <v>30</v>
      </c>
      <c r="AF65" s="104">
        <v>31</v>
      </c>
      <c r="AG65" s="185">
        <f>SUM(AG66:AG67)</f>
        <v>0</v>
      </c>
      <c r="AH65" s="9">
        <f>SUM(AH66:AH67)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214"/>
      <c r="C66" s="214"/>
      <c r="D66" s="194"/>
      <c r="E66" s="368"/>
      <c r="F66" s="368"/>
      <c r="G66" s="193"/>
      <c r="H66" s="214"/>
      <c r="I66" s="214"/>
      <c r="J66" s="214"/>
      <c r="K66" s="193"/>
      <c r="L66" s="391"/>
      <c r="M66" s="391"/>
      <c r="N66" s="193"/>
      <c r="O66" s="214"/>
      <c r="P66" s="214"/>
      <c r="Q66" s="214"/>
      <c r="R66" s="193"/>
      <c r="S66" s="391"/>
      <c r="T66" s="391"/>
      <c r="U66" s="193"/>
      <c r="V66" s="214"/>
      <c r="W66" s="214"/>
      <c r="X66" s="214"/>
      <c r="Y66" s="193"/>
      <c r="Z66" s="391"/>
      <c r="AA66" s="391"/>
      <c r="AB66" s="193"/>
      <c r="AC66" s="439"/>
      <c r="AD66" s="439"/>
      <c r="AE66" s="195"/>
      <c r="AF66" s="196"/>
      <c r="AG66" s="18">
        <f t="shared" si="0"/>
        <v>0</v>
      </c>
      <c r="AH66" s="79">
        <f>COUNTIF(B66:AF66,"8-11")*3+COUNTIF(B66:AF66,"15-18")*3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215"/>
      <c r="C67" s="215"/>
      <c r="D67" s="63"/>
      <c r="E67" s="386"/>
      <c r="F67" s="386"/>
      <c r="G67" s="63"/>
      <c r="H67" s="215"/>
      <c r="I67" s="215"/>
      <c r="J67" s="215"/>
      <c r="K67" s="201"/>
      <c r="L67" s="392"/>
      <c r="M67" s="392"/>
      <c r="N67" s="201"/>
      <c r="O67" s="215"/>
      <c r="P67" s="215"/>
      <c r="Q67" s="215"/>
      <c r="R67" s="201"/>
      <c r="S67" s="392"/>
      <c r="T67" s="392"/>
      <c r="U67" s="201"/>
      <c r="V67" s="215"/>
      <c r="W67" s="215"/>
      <c r="X67" s="215"/>
      <c r="Y67" s="201"/>
      <c r="Z67" s="392"/>
      <c r="AA67" s="392"/>
      <c r="AB67" s="201"/>
      <c r="AC67" s="381"/>
      <c r="AD67" s="381"/>
      <c r="AE67" s="80"/>
      <c r="AF67" s="199"/>
      <c r="AG67" s="18">
        <f t="shared" si="0"/>
        <v>0</v>
      </c>
      <c r="AH67" s="79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167</v>
      </c>
      <c r="C82" s="1044" t="s">
        <v>169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21" t="s">
        <v>41</v>
      </c>
      <c r="C83" s="1044" t="s">
        <v>112</v>
      </c>
      <c r="D83" s="1045"/>
      <c r="E83" s="1045"/>
      <c r="F83" s="1045"/>
      <c r="G83" s="1045"/>
      <c r="H83" s="1045"/>
      <c r="I83" s="104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6"/>
      <c r="AG83" s="87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x14ac:dyDescent="0.25">
      <c r="B84" s="94" t="s">
        <v>39</v>
      </c>
      <c r="C84" s="1044" t="s">
        <v>113</v>
      </c>
      <c r="D84" s="1045"/>
      <c r="E84" s="1045"/>
      <c r="F84" s="1045"/>
      <c r="G84" s="1045"/>
      <c r="H84" s="1045"/>
      <c r="I84" s="1045"/>
    </row>
    <row r="85" spans="1:54" x14ac:dyDescent="0.25">
      <c r="B85" s="595" t="s">
        <v>167</v>
      </c>
      <c r="C85" s="1044" t="s">
        <v>168</v>
      </c>
      <c r="D85" s="1045"/>
      <c r="E85" s="1045"/>
      <c r="F85" s="1045"/>
      <c r="G85" s="1045"/>
      <c r="H85" s="1045"/>
      <c r="I85" s="1045"/>
    </row>
    <row r="86" spans="1:54" x14ac:dyDescent="0.25">
      <c r="B86" s="94" t="s">
        <v>35</v>
      </c>
      <c r="C86" s="1044" t="s">
        <v>114</v>
      </c>
      <c r="D86" s="1045"/>
      <c r="E86" s="1045"/>
      <c r="F86" s="1045"/>
      <c r="G86" s="1045"/>
      <c r="H86" s="1045"/>
      <c r="I86" s="1045"/>
    </row>
    <row r="87" spans="1:54" x14ac:dyDescent="0.25">
      <c r="B87" s="95" t="s">
        <v>39</v>
      </c>
      <c r="C87" s="1044" t="s">
        <v>115</v>
      </c>
      <c r="D87" s="1045"/>
      <c r="E87" s="1045"/>
      <c r="F87" s="1045"/>
      <c r="G87" s="1045"/>
      <c r="H87" s="1045"/>
      <c r="I87" s="1045"/>
    </row>
    <row r="88" spans="1:54" x14ac:dyDescent="0.25">
      <c r="B88" s="95" t="s">
        <v>35</v>
      </c>
      <c r="C88" s="1044" t="s">
        <v>116</v>
      </c>
      <c r="D88" s="1045"/>
      <c r="E88" s="1045"/>
      <c r="F88" s="1045"/>
      <c r="G88" s="1045"/>
      <c r="H88" s="1045"/>
      <c r="I88" s="1045"/>
    </row>
    <row r="89" spans="1:54" x14ac:dyDescent="0.25">
      <c r="B89" s="1046" t="s">
        <v>71</v>
      </c>
      <c r="C89" s="1047"/>
      <c r="D89" s="1047"/>
      <c r="E89" s="1047"/>
      <c r="F89" s="1047"/>
      <c r="G89" s="1047"/>
      <c r="H89" s="1047"/>
      <c r="I89" s="1048"/>
    </row>
    <row r="90" spans="1:54" x14ac:dyDescent="0.25">
      <c r="B90" s="20" t="s">
        <v>76</v>
      </c>
      <c r="C90" s="1044" t="s">
        <v>117</v>
      </c>
      <c r="D90" s="1045"/>
      <c r="E90" s="1045"/>
      <c r="F90" s="1045"/>
      <c r="G90" s="1045"/>
      <c r="H90" s="1045"/>
      <c r="I90" s="1045"/>
    </row>
    <row r="91" spans="1:54" x14ac:dyDescent="0.25">
      <c r="B91" s="53" t="s">
        <v>74</v>
      </c>
      <c r="C91" s="1044" t="s">
        <v>118</v>
      </c>
      <c r="D91" s="1045"/>
      <c r="E91" s="1045"/>
      <c r="F91" s="1045"/>
      <c r="G91" s="1045"/>
      <c r="H91" s="1045"/>
      <c r="I91" s="1045"/>
    </row>
    <row r="92" spans="1:54" x14ac:dyDescent="0.25">
      <c r="B92" s="21" t="s">
        <v>77</v>
      </c>
      <c r="C92" s="1044" t="s">
        <v>119</v>
      </c>
      <c r="D92" s="1045"/>
      <c r="E92" s="1045"/>
      <c r="F92" s="1045"/>
      <c r="G92" s="1045"/>
      <c r="H92" s="1045"/>
      <c r="I92" s="1045"/>
    </row>
    <row r="93" spans="1:54" x14ac:dyDescent="0.25">
      <c r="B93" s="28" t="s">
        <v>75</v>
      </c>
      <c r="C93" s="1044" t="s">
        <v>120</v>
      </c>
      <c r="D93" s="1045"/>
      <c r="E93" s="1045"/>
      <c r="F93" s="1045"/>
      <c r="G93" s="1045"/>
      <c r="H93" s="1045"/>
      <c r="I93" s="1045"/>
    </row>
    <row r="94" spans="1:54" x14ac:dyDescent="0.25">
      <c r="B94" s="1046" t="s">
        <v>83</v>
      </c>
      <c r="C94" s="1047"/>
      <c r="D94" s="1047"/>
      <c r="E94" s="1047"/>
      <c r="F94" s="1047"/>
      <c r="G94" s="1047"/>
      <c r="H94" s="1047"/>
      <c r="I94" s="1048"/>
    </row>
    <row r="95" spans="1:54" x14ac:dyDescent="0.25">
      <c r="B95" s="22" t="s">
        <v>121</v>
      </c>
      <c r="C95" s="1044" t="s">
        <v>122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123</v>
      </c>
      <c r="C96" s="1044" t="s">
        <v>124</v>
      </c>
      <c r="D96" s="1045"/>
      <c r="E96" s="1045"/>
      <c r="F96" s="1045"/>
      <c r="G96" s="1045"/>
      <c r="H96" s="1045"/>
      <c r="I96" s="1045"/>
    </row>
    <row r="97" spans="2:9" x14ac:dyDescent="0.25">
      <c r="B97" s="22" t="s">
        <v>125</v>
      </c>
      <c r="C97" s="1044" t="s">
        <v>126</v>
      </c>
      <c r="D97" s="1045"/>
      <c r="E97" s="1045"/>
      <c r="F97" s="1045"/>
      <c r="G97" s="1045"/>
      <c r="H97" s="1045"/>
      <c r="I97" s="1045"/>
    </row>
    <row r="98" spans="2:9" x14ac:dyDescent="0.25">
      <c r="B98" s="22" t="s">
        <v>127</v>
      </c>
      <c r="C98" s="1044" t="s">
        <v>128</v>
      </c>
      <c r="D98" s="1045"/>
      <c r="E98" s="1045"/>
      <c r="F98" s="1045"/>
      <c r="G98" s="1045"/>
      <c r="H98" s="1045"/>
      <c r="I98" s="1045"/>
    </row>
    <row r="99" spans="2:9" x14ac:dyDescent="0.25">
      <c r="B99" s="1046" t="s">
        <v>129</v>
      </c>
      <c r="C99" s="1047"/>
      <c r="D99" s="1047"/>
      <c r="E99" s="1047"/>
      <c r="F99" s="1047"/>
      <c r="G99" s="1047"/>
      <c r="H99" s="1047"/>
      <c r="I99" s="1048"/>
    </row>
    <row r="100" spans="2:9" x14ac:dyDescent="0.25">
      <c r="B100" s="22" t="s">
        <v>123</v>
      </c>
      <c r="C100" s="1044" t="s">
        <v>130</v>
      </c>
      <c r="D100" s="1045"/>
      <c r="E100" s="1045"/>
      <c r="F100" s="1045"/>
      <c r="G100" s="1045"/>
      <c r="H100" s="1045"/>
      <c r="I100" s="1045"/>
    </row>
    <row r="101" spans="2:9" x14ac:dyDescent="0.25">
      <c r="B101" s="96" t="s">
        <v>123</v>
      </c>
      <c r="C101" s="1044" t="s">
        <v>131</v>
      </c>
      <c r="D101" s="1045"/>
      <c r="E101" s="1045"/>
      <c r="F101" s="1045"/>
      <c r="G101" s="1045"/>
      <c r="H101" s="1045"/>
      <c r="I101" s="1045"/>
    </row>
    <row r="102" spans="2:9" x14ac:dyDescent="0.25">
      <c r="B102" s="22" t="s">
        <v>132</v>
      </c>
      <c r="C102" s="1044" t="s">
        <v>133</v>
      </c>
      <c r="D102" s="1045"/>
      <c r="E102" s="1045"/>
      <c r="F102" s="1045"/>
      <c r="G102" s="1045"/>
      <c r="H102" s="1045"/>
      <c r="I102" s="1045"/>
    </row>
    <row r="103" spans="2:9" x14ac:dyDescent="0.25">
      <c r="B103" s="22" t="s">
        <v>134</v>
      </c>
      <c r="C103" s="1044" t="s">
        <v>135</v>
      </c>
      <c r="D103" s="1045"/>
      <c r="E103" s="1045"/>
      <c r="F103" s="1045"/>
      <c r="G103" s="1045"/>
      <c r="H103" s="1045"/>
      <c r="I103" s="1045"/>
    </row>
    <row r="104" spans="2:9" x14ac:dyDescent="0.25">
      <c r="B104" s="96" t="s">
        <v>136</v>
      </c>
      <c r="C104" s="1044" t="s">
        <v>137</v>
      </c>
      <c r="D104" s="1045"/>
      <c r="E104" s="1045"/>
      <c r="F104" s="1045"/>
      <c r="G104" s="1045"/>
      <c r="H104" s="1045"/>
      <c r="I104" s="1045"/>
    </row>
    <row r="105" spans="2:9" x14ac:dyDescent="0.25">
      <c r="B105" s="96" t="s">
        <v>138</v>
      </c>
      <c r="C105" s="1044" t="s">
        <v>139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140</v>
      </c>
      <c r="C106" s="1044" t="s">
        <v>141</v>
      </c>
      <c r="D106" s="1045"/>
      <c r="E106" s="1045"/>
      <c r="F106" s="1045"/>
      <c r="G106" s="1045"/>
      <c r="H106" s="1045"/>
      <c r="I106" s="1045"/>
    </row>
    <row r="107" spans="2:9" x14ac:dyDescent="0.25">
      <c r="B107" s="96" t="s">
        <v>142</v>
      </c>
      <c r="C107" s="1044" t="s">
        <v>143</v>
      </c>
      <c r="D107" s="1045"/>
      <c r="E107" s="1045"/>
      <c r="F107" s="1045"/>
      <c r="G107" s="1045"/>
      <c r="H107" s="1045"/>
      <c r="I107" s="1045"/>
    </row>
    <row r="108" spans="2:9" x14ac:dyDescent="0.25">
      <c r="B108" s="96" t="s">
        <v>144</v>
      </c>
      <c r="C108" s="1044" t="s">
        <v>145</v>
      </c>
      <c r="D108" s="1045"/>
      <c r="E108" s="1045"/>
      <c r="F108" s="1045"/>
      <c r="G108" s="1045"/>
      <c r="H108" s="1045"/>
      <c r="I108" s="1045"/>
    </row>
    <row r="109" spans="2:9" x14ac:dyDescent="0.25">
      <c r="B109" s="1046" t="s">
        <v>97</v>
      </c>
      <c r="C109" s="1047"/>
      <c r="D109" s="1047"/>
      <c r="E109" s="1047"/>
      <c r="F109" s="1047"/>
      <c r="G109" s="1047"/>
      <c r="H109" s="1047"/>
      <c r="I109" s="1048"/>
    </row>
    <row r="110" spans="2:9" x14ac:dyDescent="0.25">
      <c r="B110" s="96" t="s">
        <v>146</v>
      </c>
      <c r="C110" s="1044" t="s">
        <v>147</v>
      </c>
      <c r="D110" s="1045"/>
      <c r="E110" s="1045"/>
      <c r="F110" s="1045"/>
      <c r="G110" s="1045"/>
      <c r="H110" s="1045"/>
      <c r="I110" s="1045"/>
    </row>
    <row r="111" spans="2:9" x14ac:dyDescent="0.25">
      <c r="B111" s="96" t="s">
        <v>142</v>
      </c>
      <c r="C111" s="1044" t="s">
        <v>148</v>
      </c>
      <c r="D111" s="1045"/>
      <c r="E111" s="1045"/>
      <c r="F111" s="1045"/>
      <c r="G111" s="1045"/>
      <c r="H111" s="1045"/>
      <c r="I111" s="1045"/>
    </row>
    <row r="112" spans="2:9" x14ac:dyDescent="0.25">
      <c r="B112" s="297" t="s">
        <v>35</v>
      </c>
      <c r="C112" s="1044" t="s">
        <v>166</v>
      </c>
      <c r="D112" s="1045"/>
      <c r="E112" s="1045"/>
      <c r="F112" s="1045"/>
      <c r="G112" s="1045"/>
      <c r="H112" s="1045"/>
      <c r="I112" s="1045"/>
    </row>
  </sheetData>
  <mergeCells count="41">
    <mergeCell ref="C112:I112"/>
    <mergeCell ref="C110:I110"/>
    <mergeCell ref="C111:I111"/>
    <mergeCell ref="C104:I104"/>
    <mergeCell ref="C105:I105"/>
    <mergeCell ref="C106:I106"/>
    <mergeCell ref="C107:I107"/>
    <mergeCell ref="C108:I108"/>
    <mergeCell ref="B109:I109"/>
    <mergeCell ref="C103:I103"/>
    <mergeCell ref="C92:I92"/>
    <mergeCell ref="C93:I93"/>
    <mergeCell ref="B94:I94"/>
    <mergeCell ref="C95:I95"/>
    <mergeCell ref="C96:I96"/>
    <mergeCell ref="C97:I97"/>
    <mergeCell ref="C98:I98"/>
    <mergeCell ref="B99:I99"/>
    <mergeCell ref="C100:I100"/>
    <mergeCell ref="C101:I101"/>
    <mergeCell ref="C102:I102"/>
    <mergeCell ref="C91:I91"/>
    <mergeCell ref="C78:I78"/>
    <mergeCell ref="C79:I79"/>
    <mergeCell ref="C80:I80"/>
    <mergeCell ref="C81:I81"/>
    <mergeCell ref="C83:I83"/>
    <mergeCell ref="C84:I84"/>
    <mergeCell ref="C86:I86"/>
    <mergeCell ref="C87:I87"/>
    <mergeCell ref="C88:I88"/>
    <mergeCell ref="B89:I89"/>
    <mergeCell ref="C90:I90"/>
    <mergeCell ref="C85:I85"/>
    <mergeCell ref="C82:I82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7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E37:F37 Y45:AB45 B42:C42 G42:I42 AF42 V42:AD42 AC45:AC46 L43 AE42:AE43 D42:F43 P43 T42:U43 H44:J45 C44:C45 B45 K43:K45 D45:G45 L45:P45 R44:R45 W44:W45 U45:V45 X45:X46 AD45:AE45 K50:L50 Q45:Q46 AF45:AF46 B50:D50 N47:O47 S45:T47 Z50:AC50 E49:E50 G48 F50:I50 J49:J50 M48:M50 L48 N50:P50 Q49:S50 T50:U50 V49:V50 W50:X50 Y49:Y50 AD49:AE50 AF48 AF50">
      <formula1>КЦ</formula1>
    </dataValidation>
    <dataValidation type="list" allowBlank="1" showInputMessage="1" showErrorMessage="1" sqref="AB38:AF39 B11:AF16 J42:S42 B3:AF9 B38:K39 L37:M39 N38:R39 S37:T39 U38:Y39 Z37:AA39 K19:K20 B23:AF26 B22:C22 E22:F22 B19:H21 I19:J22 L19:AF22 K22 B28:AF35">
      <formula1>МРТ</formula1>
    </dataValidation>
    <dataValidation type="list" allowBlank="1" showInputMessage="1" showErrorMessage="1" sqref="AB37:AF37 N37:R37 U37:Y37 B37:D37 G37:K37">
      <formula1>У2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2"/>
  <sheetViews>
    <sheetView topLeftCell="A19" zoomScale="80" zoomScaleNormal="80" workbookViewId="0">
      <selection activeCell="G28" sqref="G28"/>
    </sheetView>
  </sheetViews>
  <sheetFormatPr defaultColWidth="6" defaultRowHeight="15" x14ac:dyDescent="0.25"/>
  <cols>
    <col min="1" max="1" width="24.42578125" style="5" customWidth="1"/>
    <col min="2" max="6" width="6" style="5"/>
    <col min="7" max="32" width="6" style="98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384" t="s">
        <v>164</v>
      </c>
      <c r="C1" s="384" t="s">
        <v>159</v>
      </c>
      <c r="D1" s="2" t="s">
        <v>160</v>
      </c>
      <c r="E1" s="2" t="s">
        <v>161</v>
      </c>
      <c r="F1" s="2" t="s">
        <v>149</v>
      </c>
      <c r="G1" s="2" t="s">
        <v>162</v>
      </c>
      <c r="H1" s="2" t="s">
        <v>163</v>
      </c>
      <c r="I1" s="437" t="s">
        <v>164</v>
      </c>
      <c r="J1" s="437" t="s">
        <v>159</v>
      </c>
      <c r="K1" s="2" t="s">
        <v>160</v>
      </c>
      <c r="L1" s="2" t="s">
        <v>161</v>
      </c>
      <c r="M1" s="2" t="s">
        <v>149</v>
      </c>
      <c r="N1" s="2" t="s">
        <v>162</v>
      </c>
      <c r="O1" s="2" t="s">
        <v>163</v>
      </c>
      <c r="P1" s="384" t="s">
        <v>164</v>
      </c>
      <c r="Q1" s="384" t="s">
        <v>159</v>
      </c>
      <c r="R1" s="2" t="s">
        <v>160</v>
      </c>
      <c r="S1" s="2" t="s">
        <v>161</v>
      </c>
      <c r="T1" s="2" t="s">
        <v>149</v>
      </c>
      <c r="U1" s="2" t="s">
        <v>162</v>
      </c>
      <c r="V1" s="2" t="s">
        <v>163</v>
      </c>
      <c r="W1" s="437" t="s">
        <v>164</v>
      </c>
      <c r="X1" s="437" t="s">
        <v>159</v>
      </c>
      <c r="Y1" s="2" t="s">
        <v>160</v>
      </c>
      <c r="Z1" s="2" t="s">
        <v>161</v>
      </c>
      <c r="AA1" s="2" t="s">
        <v>149</v>
      </c>
      <c r="AB1" s="2" t="s">
        <v>162</v>
      </c>
      <c r="AC1" s="2" t="s">
        <v>163</v>
      </c>
      <c r="AD1" s="437" t="s">
        <v>164</v>
      </c>
      <c r="AE1" s="437" t="s">
        <v>159</v>
      </c>
      <c r="AF1" s="2" t="s">
        <v>160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518" t="s">
        <v>4</v>
      </c>
      <c r="C2" s="382" t="s">
        <v>5</v>
      </c>
      <c r="D2" s="7" t="s">
        <v>6</v>
      </c>
      <c r="E2" s="213" t="s">
        <v>7</v>
      </c>
      <c r="F2" s="213" t="s">
        <v>8</v>
      </c>
      <c r="G2" s="7" t="s">
        <v>9</v>
      </c>
      <c r="H2" s="213" t="s">
        <v>10</v>
      </c>
      <c r="I2" s="382" t="s">
        <v>11</v>
      </c>
      <c r="J2" s="382" t="s">
        <v>12</v>
      </c>
      <c r="K2" s="7" t="s">
        <v>13</v>
      </c>
      <c r="L2" s="213" t="s">
        <v>14</v>
      </c>
      <c r="M2" s="213" t="s">
        <v>15</v>
      </c>
      <c r="N2" s="7" t="s">
        <v>16</v>
      </c>
      <c r="O2" s="213" t="s">
        <v>17</v>
      </c>
      <c r="P2" s="382" t="s">
        <v>18</v>
      </c>
      <c r="Q2" s="416" t="s">
        <v>19</v>
      </c>
      <c r="R2" s="327" t="s">
        <v>20</v>
      </c>
      <c r="S2" s="213" t="s">
        <v>21</v>
      </c>
      <c r="T2" s="213" t="s">
        <v>22</v>
      </c>
      <c r="U2" s="7" t="s">
        <v>23</v>
      </c>
      <c r="V2" s="213" t="s">
        <v>24</v>
      </c>
      <c r="W2" s="382" t="s">
        <v>25</v>
      </c>
      <c r="X2" s="382" t="s">
        <v>26</v>
      </c>
      <c r="Y2" s="7" t="s">
        <v>27</v>
      </c>
      <c r="Z2" s="213" t="s">
        <v>28</v>
      </c>
      <c r="AA2" s="213" t="s">
        <v>29</v>
      </c>
      <c r="AB2" s="7" t="s">
        <v>30</v>
      </c>
      <c r="AC2" s="442" t="s">
        <v>31</v>
      </c>
      <c r="AD2" s="441" t="s">
        <v>32</v>
      </c>
      <c r="AE2" s="424">
        <v>30</v>
      </c>
      <c r="AF2" s="104">
        <v>31</v>
      </c>
      <c r="AG2" s="105">
        <f>SUM(AG3:AG10)</f>
        <v>79</v>
      </c>
      <c r="AH2" s="106">
        <f>SUM(AH3:AH10)</f>
        <v>824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373" t="s">
        <v>167</v>
      </c>
      <c r="C3" s="368"/>
      <c r="D3" s="471" t="s">
        <v>167</v>
      </c>
      <c r="E3" s="679" t="s">
        <v>35</v>
      </c>
      <c r="F3" s="214"/>
      <c r="G3" s="12"/>
      <c r="H3" s="373" t="s">
        <v>167</v>
      </c>
      <c r="I3" s="373" t="s">
        <v>167</v>
      </c>
      <c r="J3" s="368"/>
      <c r="K3" s="545"/>
      <c r="L3" s="679" t="str">
        <f>$R$4</f>
        <v>8-18</v>
      </c>
      <c r="M3" s="373" t="s">
        <v>167</v>
      </c>
      <c r="N3" s="548"/>
      <c r="O3" s="548"/>
      <c r="P3" s="548"/>
      <c r="Q3" s="548"/>
      <c r="R3" s="15"/>
      <c r="S3" s="679" t="str">
        <f>$L$3</f>
        <v>8-18</v>
      </c>
      <c r="T3" s="679" t="str">
        <f>$L$3</f>
        <v>8-18</v>
      </c>
      <c r="U3" s="680" t="str">
        <f>$T$3</f>
        <v>8-18</v>
      </c>
      <c r="V3" s="545"/>
      <c r="W3" s="373" t="s">
        <v>167</v>
      </c>
      <c r="X3" s="368"/>
      <c r="Y3" s="681" t="s">
        <v>167</v>
      </c>
      <c r="Z3" s="373" t="s">
        <v>167</v>
      </c>
      <c r="AA3" s="373" t="s">
        <v>167</v>
      </c>
      <c r="AB3" s="12"/>
      <c r="AC3" s="682" t="s">
        <v>167</v>
      </c>
      <c r="AD3" s="438"/>
      <c r="AE3" s="181"/>
      <c r="AF3" s="580"/>
      <c r="AG3" s="102">
        <f>COUNTIF(B3:AF3,"*")</f>
        <v>15</v>
      </c>
      <c r="AH3" s="103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</f>
        <v>152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295" t="s">
        <v>35</v>
      </c>
      <c r="C4" s="297" t="s">
        <v>35</v>
      </c>
      <c r="D4" s="122" t="s">
        <v>35</v>
      </c>
      <c r="E4" s="451"/>
      <c r="F4" s="297" t="s">
        <v>35</v>
      </c>
      <c r="G4" s="122" t="s">
        <v>35</v>
      </c>
      <c r="H4" s="451"/>
      <c r="I4" s="451"/>
      <c r="J4" s="451"/>
      <c r="K4" s="551"/>
      <c r="L4" s="451"/>
      <c r="M4" s="451"/>
      <c r="N4" s="548"/>
      <c r="O4" s="451"/>
      <c r="P4" s="451"/>
      <c r="Q4" s="297" t="s">
        <v>35</v>
      </c>
      <c r="R4" s="21" t="s">
        <v>167</v>
      </c>
      <c r="S4" s="215"/>
      <c r="T4" s="451"/>
      <c r="U4" s="21" t="s">
        <v>35</v>
      </c>
      <c r="V4" s="215"/>
      <c r="W4" s="295" t="s">
        <v>35</v>
      </c>
      <c r="X4" s="297" t="s">
        <v>35</v>
      </c>
      <c r="Y4" s="138" t="s">
        <v>35</v>
      </c>
      <c r="Z4" s="215"/>
      <c r="AA4" s="295" t="s">
        <v>35</v>
      </c>
      <c r="AB4" s="21" t="s">
        <v>35</v>
      </c>
      <c r="AC4" s="381"/>
      <c r="AD4" s="592" t="s">
        <v>167</v>
      </c>
      <c r="AE4" s="173"/>
      <c r="AF4" s="138" t="s">
        <v>167</v>
      </c>
      <c r="AG4" s="18">
        <f t="shared" ref="AG4:AG70" si="0">COUNTIF(B4:AF4,"*")</f>
        <v>15</v>
      </c>
      <c r="AH4" s="103">
        <f t="shared" ref="AH4:AH15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</f>
        <v>174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297" t="s">
        <v>167</v>
      </c>
      <c r="C5" s="357"/>
      <c r="D5" s="542"/>
      <c r="E5" s="21" t="s">
        <v>167</v>
      </c>
      <c r="F5" s="216"/>
      <c r="G5" s="21" t="s">
        <v>167</v>
      </c>
      <c r="H5" s="215"/>
      <c r="I5" s="297" t="s">
        <v>167</v>
      </c>
      <c r="J5" s="357"/>
      <c r="K5" s="216"/>
      <c r="L5" s="21" t="s">
        <v>167</v>
      </c>
      <c r="M5" s="122" t="s">
        <v>167</v>
      </c>
      <c r="N5" s="21" t="s">
        <v>167</v>
      </c>
      <c r="O5" s="215"/>
      <c r="P5" s="297" t="s">
        <v>167</v>
      </c>
      <c r="Q5" s="357"/>
      <c r="R5" s="67"/>
      <c r="S5" s="295" t="s">
        <v>167</v>
      </c>
      <c r="T5" s="215"/>
      <c r="U5" s="53" t="s">
        <v>37</v>
      </c>
      <c r="V5" s="297" t="s">
        <v>167</v>
      </c>
      <c r="W5" s="297" t="s">
        <v>167</v>
      </c>
      <c r="X5" s="357"/>
      <c r="Y5" s="17"/>
      <c r="Z5" s="295" t="s">
        <v>167</v>
      </c>
      <c r="AA5" s="215"/>
      <c r="AB5" s="145" t="s">
        <v>37</v>
      </c>
      <c r="AC5" s="381"/>
      <c r="AD5" s="683" t="s">
        <v>167</v>
      </c>
      <c r="AE5" s="173"/>
      <c r="AF5" s="17"/>
      <c r="AG5" s="18">
        <f t="shared" si="0"/>
        <v>15</v>
      </c>
      <c r="AH5" s="103">
        <f t="shared" si="1"/>
        <v>146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451"/>
      <c r="C6" s="451"/>
      <c r="D6" s="138" t="s">
        <v>167</v>
      </c>
      <c r="E6" s="215"/>
      <c r="F6" s="352" t="s">
        <v>167</v>
      </c>
      <c r="G6" s="53" t="s">
        <v>37</v>
      </c>
      <c r="H6" s="215"/>
      <c r="I6" s="357"/>
      <c r="J6" s="297" t="s">
        <v>35</v>
      </c>
      <c r="K6" s="122" t="s">
        <v>35</v>
      </c>
      <c r="L6" s="215"/>
      <c r="M6" s="215"/>
      <c r="N6" s="138" t="s">
        <v>167</v>
      </c>
      <c r="O6" s="352" t="s">
        <v>167</v>
      </c>
      <c r="P6" s="352" t="s">
        <v>167</v>
      </c>
      <c r="Q6" s="357"/>
      <c r="R6" s="121" t="s">
        <v>167</v>
      </c>
      <c r="S6" s="352" t="s">
        <v>167</v>
      </c>
      <c r="T6" s="352" t="s">
        <v>167</v>
      </c>
      <c r="U6" s="23"/>
      <c r="V6" s="215"/>
      <c r="W6" s="357"/>
      <c r="X6" s="357"/>
      <c r="Y6" s="122" t="s">
        <v>35</v>
      </c>
      <c r="Z6" s="297" t="s">
        <v>35</v>
      </c>
      <c r="AA6" s="215"/>
      <c r="AB6" s="17"/>
      <c r="AC6" s="683" t="s">
        <v>167</v>
      </c>
      <c r="AD6" s="485" t="s">
        <v>167</v>
      </c>
      <c r="AE6" s="390"/>
      <c r="AF6" s="122" t="s">
        <v>35</v>
      </c>
      <c r="AG6" s="18">
        <f t="shared" si="0"/>
        <v>16</v>
      </c>
      <c r="AH6" s="103">
        <f t="shared" si="1"/>
        <v>168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357"/>
      <c r="C7" s="357"/>
      <c r="D7" s="17"/>
      <c r="E7" s="352" t="s">
        <v>167</v>
      </c>
      <c r="F7" s="295" t="s">
        <v>167</v>
      </c>
      <c r="G7" s="26"/>
      <c r="H7" s="297" t="s">
        <v>35</v>
      </c>
      <c r="I7" s="295" t="s">
        <v>167</v>
      </c>
      <c r="J7" s="357"/>
      <c r="K7" s="352" t="s">
        <v>167</v>
      </c>
      <c r="L7" s="352" t="s">
        <v>167</v>
      </c>
      <c r="M7" s="295" t="s">
        <v>167</v>
      </c>
      <c r="N7" s="121" t="s">
        <v>35</v>
      </c>
      <c r="O7" s="215"/>
      <c r="P7" s="295" t="s">
        <v>167</v>
      </c>
      <c r="Q7" s="357"/>
      <c r="R7" s="119" t="s">
        <v>167</v>
      </c>
      <c r="S7" s="215"/>
      <c r="T7" s="295" t="s">
        <v>167</v>
      </c>
      <c r="U7" s="23"/>
      <c r="V7" s="352" t="s">
        <v>167</v>
      </c>
      <c r="W7" s="357"/>
      <c r="X7" s="357"/>
      <c r="Y7" s="26"/>
      <c r="Z7" s="215"/>
      <c r="AA7" s="297" t="s">
        <v>35</v>
      </c>
      <c r="AB7" s="121" t="s">
        <v>35</v>
      </c>
      <c r="AC7" s="476"/>
      <c r="AD7" s="476"/>
      <c r="AE7" s="121" t="s">
        <v>35</v>
      </c>
      <c r="AF7" s="542"/>
      <c r="AG7" s="18">
        <f t="shared" si="0"/>
        <v>15</v>
      </c>
      <c r="AH7" s="103">
        <f t="shared" si="1"/>
        <v>160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699" t="s">
        <v>174</v>
      </c>
      <c r="B8" s="357"/>
      <c r="C8" s="357"/>
      <c r="D8" s="542"/>
      <c r="E8" s="215"/>
      <c r="F8" s="215"/>
      <c r="G8" s="26"/>
      <c r="H8" s="215"/>
      <c r="I8" s="384"/>
      <c r="J8" s="384"/>
      <c r="K8" s="215"/>
      <c r="L8" s="215"/>
      <c r="M8" s="215"/>
      <c r="N8" s="545"/>
      <c r="O8" s="297" t="s">
        <v>35</v>
      </c>
      <c r="P8" s="384"/>
      <c r="Q8" s="384"/>
      <c r="R8" s="545"/>
      <c r="S8" s="215"/>
      <c r="T8" s="215"/>
      <c r="U8" s="545"/>
      <c r="V8" s="215"/>
      <c r="W8" s="384"/>
      <c r="X8" s="384"/>
      <c r="Y8" s="26"/>
      <c r="Z8" s="215"/>
      <c r="AA8" s="215"/>
      <c r="AB8" s="545"/>
      <c r="AC8" s="381"/>
      <c r="AD8" s="384"/>
      <c r="AE8" s="384"/>
      <c r="AF8" s="542"/>
      <c r="AG8" s="543"/>
      <c r="AH8" s="103"/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" customHeight="1" x14ac:dyDescent="0.25">
      <c r="A9" s="699" t="s">
        <v>175</v>
      </c>
      <c r="B9" s="357"/>
      <c r="C9" s="357"/>
      <c r="D9" s="545"/>
      <c r="E9" s="215"/>
      <c r="F9" s="215"/>
      <c r="G9" s="545"/>
      <c r="H9" s="215"/>
      <c r="I9" s="384"/>
      <c r="J9" s="384"/>
      <c r="K9" s="545"/>
      <c r="L9" s="215"/>
      <c r="M9" s="215"/>
      <c r="N9" s="545"/>
      <c r="O9" s="215"/>
      <c r="P9" s="384"/>
      <c r="Q9" s="384"/>
      <c r="R9" s="542"/>
      <c r="S9" s="215"/>
      <c r="T9" s="215"/>
      <c r="U9" s="542"/>
      <c r="V9" s="215"/>
      <c r="W9" s="384"/>
      <c r="X9" s="384"/>
      <c r="Y9" s="545"/>
      <c r="Z9" s="215"/>
      <c r="AA9" s="215"/>
      <c r="AB9" s="545"/>
      <c r="AC9" s="215"/>
      <c r="AD9" s="384"/>
      <c r="AE9" s="384"/>
      <c r="AF9" s="17"/>
      <c r="AG9" s="18"/>
      <c r="AH9" s="103">
        <f>COUNTIF(B9:AF9,"У1")*8+COUNTIF(B9:AF9,"У2")*8+COUNTIF(B9:AF9,"В1")*8+COUNTIF(B9:AF9,"В2")*8+COUNTIF(B9:AF9,"7-16")*9+COUNTIF(B9:AF9,"7-17")*10+COUNTIF(B9:AF9,"7-19")*12+COUNTIF(B9:AF9,"8-20")*12+COUNTIF(B9:AF9,"9-17")*8+COUNTIF(B9:AF9,"Д2")*12+COUNTIF(B9:AF9,"Д3")*9+COUNTIF(B9:AF9,"Д4")*12+COUNTIF(B9:AF9,"8-12")*4+COUNTIF(B9:AF9,"9-14")*5+COUNTIF(B9:AF9,"16-20")*4+COUNTIF(B9:AF9,"10-14")*4+COUNTIF(B9:AF9,"9-16")*7+COUNTIF(B9:AF9,"12-15")*3+COUNTIF(B9:AF9,"9-11")*2+COUNTIF(B9:AF9,"11-14")*3+COUNTIF(B9:AF9,"11-19")*6+COUNTIF(B9:AF9,"17-20")*3+COUNTIF(B9:AF9,"8-18")*10</f>
        <v>0</v>
      </c>
      <c r="AI9" s="10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customHeight="1" thickBot="1" x14ac:dyDescent="0.3">
      <c r="A10" s="11" t="s">
        <v>44</v>
      </c>
      <c r="B10" s="384"/>
      <c r="C10" s="384"/>
      <c r="D10" s="30"/>
      <c r="E10" s="218"/>
      <c r="F10" s="218"/>
      <c r="G10" s="697" t="s">
        <v>34</v>
      </c>
      <c r="H10" s="218"/>
      <c r="I10" s="384"/>
      <c r="J10" s="384"/>
      <c r="K10" s="30"/>
      <c r="L10" s="218"/>
      <c r="M10" s="218"/>
      <c r="N10" s="30"/>
      <c r="O10" s="218"/>
      <c r="P10" s="384"/>
      <c r="Q10" s="384"/>
      <c r="R10" s="31"/>
      <c r="S10" s="218"/>
      <c r="T10" s="218"/>
      <c r="U10" s="698" t="s">
        <v>34</v>
      </c>
      <c r="V10" s="218"/>
      <c r="W10" s="384"/>
      <c r="X10" s="384"/>
      <c r="Y10" s="30"/>
      <c r="Z10" s="218"/>
      <c r="AA10" s="218"/>
      <c r="AB10" s="697" t="s">
        <v>34</v>
      </c>
      <c r="AC10" s="443"/>
      <c r="AD10" s="437"/>
      <c r="AE10" s="396"/>
      <c r="AF10" s="31"/>
      <c r="AG10" s="156">
        <f t="shared" si="0"/>
        <v>3</v>
      </c>
      <c r="AH10" s="103">
        <f t="shared" si="1"/>
        <v>24</v>
      </c>
      <c r="AI10" s="116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thickBot="1" x14ac:dyDescent="0.3">
      <c r="A11" s="36" t="s">
        <v>48</v>
      </c>
      <c r="B11" s="518" t="s">
        <v>4</v>
      </c>
      <c r="C11" s="382" t="s">
        <v>5</v>
      </c>
      <c r="D11" s="7" t="s">
        <v>6</v>
      </c>
      <c r="E11" s="213" t="s">
        <v>7</v>
      </c>
      <c r="F11" s="213" t="s">
        <v>8</v>
      </c>
      <c r="G11" s="7" t="s">
        <v>9</v>
      </c>
      <c r="H11" s="213" t="s">
        <v>10</v>
      </c>
      <c r="I11" s="382" t="s">
        <v>11</v>
      </c>
      <c r="J11" s="382" t="s">
        <v>12</v>
      </c>
      <c r="K11" s="7" t="s">
        <v>13</v>
      </c>
      <c r="L11" s="213" t="s">
        <v>14</v>
      </c>
      <c r="M11" s="213" t="s">
        <v>15</v>
      </c>
      <c r="N11" s="7" t="s">
        <v>16</v>
      </c>
      <c r="O11" s="213" t="s">
        <v>17</v>
      </c>
      <c r="P11" s="382" t="s">
        <v>18</v>
      </c>
      <c r="Q11" s="416" t="s">
        <v>19</v>
      </c>
      <c r="R11" s="327" t="s">
        <v>20</v>
      </c>
      <c r="S11" s="213" t="s">
        <v>21</v>
      </c>
      <c r="T11" s="213" t="s">
        <v>22</v>
      </c>
      <c r="U11" s="7" t="s">
        <v>23</v>
      </c>
      <c r="V11" s="213" t="s">
        <v>24</v>
      </c>
      <c r="W11" s="382" t="s">
        <v>25</v>
      </c>
      <c r="X11" s="382" t="s">
        <v>26</v>
      </c>
      <c r="Y11" s="7" t="s">
        <v>27</v>
      </c>
      <c r="Z11" s="213" t="s">
        <v>28</v>
      </c>
      <c r="AA11" s="213" t="s">
        <v>29</v>
      </c>
      <c r="AB11" s="7" t="s">
        <v>30</v>
      </c>
      <c r="AC11" s="442" t="s">
        <v>31</v>
      </c>
      <c r="AD11" s="441" t="s">
        <v>32</v>
      </c>
      <c r="AE11" s="424">
        <v>30</v>
      </c>
      <c r="AF11" s="104">
        <v>31</v>
      </c>
      <c r="AG11" s="105">
        <f>SUM(AG12:AG18)</f>
        <v>48</v>
      </c>
      <c r="AH11" s="106">
        <f>SUM(AH12:AH18)</f>
        <v>480</v>
      </c>
      <c r="AI11" s="9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11" t="s">
        <v>49</v>
      </c>
      <c r="B12" s="373" t="s">
        <v>167</v>
      </c>
      <c r="C12" s="368"/>
      <c r="D12" s="471" t="s">
        <v>167</v>
      </c>
      <c r="E12" s="373" t="s">
        <v>167</v>
      </c>
      <c r="F12" s="214"/>
      <c r="G12" s="14"/>
      <c r="H12" s="214"/>
      <c r="I12" s="368"/>
      <c r="J12" s="368"/>
      <c r="K12" s="165" t="s">
        <v>167</v>
      </c>
      <c r="L12" s="214"/>
      <c r="M12" s="214"/>
      <c r="N12" s="14"/>
      <c r="O12" s="696"/>
      <c r="P12" s="365" t="s">
        <v>167</v>
      </c>
      <c r="Q12" s="368"/>
      <c r="R12" s="580"/>
      <c r="S12" s="365" t="s">
        <v>167</v>
      </c>
      <c r="T12" s="365" t="s">
        <v>167</v>
      </c>
      <c r="U12" s="471" t="s">
        <v>35</v>
      </c>
      <c r="V12" s="214"/>
      <c r="W12" s="365" t="s">
        <v>35</v>
      </c>
      <c r="X12" s="368"/>
      <c r="Y12" s="580"/>
      <c r="Z12" s="365" t="s">
        <v>167</v>
      </c>
      <c r="AA12" s="365" t="s">
        <v>35</v>
      </c>
      <c r="AB12" s="164" t="s">
        <v>35</v>
      </c>
      <c r="AC12" s="439"/>
      <c r="AD12" s="684" t="s">
        <v>167</v>
      </c>
      <c r="AE12" s="181"/>
      <c r="AF12" s="14"/>
      <c r="AG12" s="102">
        <f t="shared" si="0"/>
        <v>13</v>
      </c>
      <c r="AH12" s="103">
        <f t="shared" si="1"/>
        <v>138</v>
      </c>
      <c r="AI12" s="35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50</v>
      </c>
      <c r="B13" s="295" t="s">
        <v>35</v>
      </c>
      <c r="C13" s="357"/>
      <c r="D13" s="17"/>
      <c r="E13" s="295" t="s">
        <v>167</v>
      </c>
      <c r="F13" s="295" t="s">
        <v>167</v>
      </c>
      <c r="G13" s="21" t="s">
        <v>167</v>
      </c>
      <c r="H13" s="215"/>
      <c r="I13" s="295" t="s">
        <v>167</v>
      </c>
      <c r="J13" s="357"/>
      <c r="K13" s="17"/>
      <c r="L13" s="21" t="s">
        <v>167</v>
      </c>
      <c r="M13" s="21" t="s">
        <v>167</v>
      </c>
      <c r="N13" s="21" t="s">
        <v>167</v>
      </c>
      <c r="O13" s="17"/>
      <c r="P13" s="368"/>
      <c r="Q13" s="368"/>
      <c r="R13" s="117"/>
      <c r="S13" s="451"/>
      <c r="T13" s="451"/>
      <c r="U13" s="128"/>
      <c r="V13" s="451"/>
      <c r="W13" s="451"/>
      <c r="X13" s="451"/>
      <c r="Y13" s="117"/>
      <c r="Z13" s="117"/>
      <c r="AA13" s="117"/>
      <c r="AB13" s="117"/>
      <c r="AC13" s="117"/>
      <c r="AD13" s="117"/>
      <c r="AE13" s="117"/>
      <c r="AF13" s="138" t="s">
        <v>167</v>
      </c>
      <c r="AG13" s="18">
        <f t="shared" si="0"/>
        <v>9</v>
      </c>
      <c r="AH13" s="103">
        <f t="shared" si="1"/>
        <v>92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51</v>
      </c>
      <c r="B14" s="357"/>
      <c r="C14" s="357"/>
      <c r="D14" s="138" t="s">
        <v>167</v>
      </c>
      <c r="E14" s="215"/>
      <c r="F14" s="352" t="s">
        <v>167</v>
      </c>
      <c r="G14" s="144" t="s">
        <v>34</v>
      </c>
      <c r="H14" s="215"/>
      <c r="I14" s="357"/>
      <c r="J14" s="357"/>
      <c r="K14" s="544"/>
      <c r="L14" s="352" t="s">
        <v>167</v>
      </c>
      <c r="M14" s="26"/>
      <c r="N14" s="219"/>
      <c r="O14" s="352" t="s">
        <v>167</v>
      </c>
      <c r="P14" s="352" t="s">
        <v>167</v>
      </c>
      <c r="Q14" s="357"/>
      <c r="R14" s="138" t="s">
        <v>167</v>
      </c>
      <c r="S14" s="215"/>
      <c r="T14" s="352" t="s">
        <v>167</v>
      </c>
      <c r="U14" s="168" t="s">
        <v>34</v>
      </c>
      <c r="V14" s="215"/>
      <c r="W14" s="352" t="s">
        <v>167</v>
      </c>
      <c r="X14" s="357"/>
      <c r="Y14" s="215"/>
      <c r="Z14" s="215"/>
      <c r="AA14" s="352" t="s">
        <v>167</v>
      </c>
      <c r="AB14" s="144" t="s">
        <v>34</v>
      </c>
      <c r="AC14" s="381"/>
      <c r="AD14" s="485" t="s">
        <v>167</v>
      </c>
      <c r="AE14" s="173"/>
      <c r="AF14" s="580"/>
      <c r="AG14" s="18">
        <f t="shared" si="0"/>
        <v>13</v>
      </c>
      <c r="AH14" s="103">
        <f t="shared" si="1"/>
        <v>124</v>
      </c>
      <c r="AI14" s="10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x14ac:dyDescent="0.25">
      <c r="A15" s="37" t="s">
        <v>52</v>
      </c>
      <c r="B15" s="357"/>
      <c r="C15" s="357"/>
      <c r="D15" s="215"/>
      <c r="E15" s="215"/>
      <c r="F15" s="215"/>
      <c r="G15" s="554" t="s">
        <v>37</v>
      </c>
      <c r="H15" s="119" t="s">
        <v>167</v>
      </c>
      <c r="I15" s="352" t="s">
        <v>167</v>
      </c>
      <c r="J15" s="357"/>
      <c r="K15" s="544"/>
      <c r="L15" s="23"/>
      <c r="M15" s="352" t="s">
        <v>167</v>
      </c>
      <c r="N15" s="119" t="s">
        <v>167</v>
      </c>
      <c r="O15" s="215"/>
      <c r="P15" s="357"/>
      <c r="Q15" s="357"/>
      <c r="R15" s="206" t="s">
        <v>167</v>
      </c>
      <c r="S15" s="352" t="s">
        <v>167</v>
      </c>
      <c r="T15" s="215"/>
      <c r="U15" s="554" t="s">
        <v>37</v>
      </c>
      <c r="V15" s="352" t="s">
        <v>167</v>
      </c>
      <c r="W15" s="357"/>
      <c r="X15" s="357"/>
      <c r="Y15" s="352" t="s">
        <v>35</v>
      </c>
      <c r="Z15" s="352" t="s">
        <v>167</v>
      </c>
      <c r="AA15" s="215"/>
      <c r="AB15" s="554" t="s">
        <v>37</v>
      </c>
      <c r="AC15" s="485" t="s">
        <v>167</v>
      </c>
      <c r="AD15" s="393"/>
      <c r="AE15" s="390"/>
      <c r="AF15" s="381"/>
      <c r="AG15" s="18">
        <f t="shared" si="0"/>
        <v>13</v>
      </c>
      <c r="AH15" s="103">
        <f t="shared" si="1"/>
        <v>126</v>
      </c>
      <c r="AI15" s="116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5.75" hidden="1" customHeight="1" x14ac:dyDescent="0.25">
      <c r="A16" s="27" t="s">
        <v>54</v>
      </c>
      <c r="B16" s="357"/>
      <c r="C16" s="357"/>
      <c r="D16" s="26"/>
      <c r="E16" s="215"/>
      <c r="F16" s="215"/>
      <c r="G16" s="23"/>
      <c r="H16" s="215"/>
      <c r="I16" s="357"/>
      <c r="J16" s="357"/>
      <c r="K16" s="23"/>
      <c r="L16" s="215"/>
      <c r="M16" s="215"/>
      <c r="N16" s="23"/>
      <c r="O16" s="215"/>
      <c r="P16" s="357"/>
      <c r="Q16" s="357"/>
      <c r="R16" s="23"/>
      <c r="S16" s="215"/>
      <c r="T16" s="215"/>
      <c r="U16" s="23"/>
      <c r="V16" s="215"/>
      <c r="W16" s="357"/>
      <c r="X16" s="357"/>
      <c r="Y16" s="70"/>
      <c r="Z16" s="215"/>
      <c r="AA16" s="215"/>
      <c r="AB16" s="23"/>
      <c r="AC16" s="381"/>
      <c r="AD16" s="393"/>
      <c r="AE16" s="390"/>
      <c r="AF16" s="17"/>
      <c r="AG16" s="18">
        <f t="shared" si="0"/>
        <v>0</v>
      </c>
      <c r="AH16" s="19">
        <f t="shared" ref="AH16:AH18" si="2">COUNTIF(B16:AF16,"У1")*8+COUNTIF(B16:AF16,"У2")*8+COUNTIF(B16:AF16,"В1")*8+COUNTIF(B16:AF16,"В2")*8+COUNTIF(B16:AF16,"7-16")*9+COUNTIF(B16:AF16,"7-17")*10+COUNTIF(B16:AF16,"7-19")*12+COUNTIF(B16:AF16,"8-20")*12+COUNTIF(B16:AF16,"9-17")*8+COUNTIF(B16:AF16,"Д2")*12+COUNTIF(B16:AF16,"Д3")*9+COUNTIF(B16:AF16,"Д4")*12+COUNTIF(B16:AF16,"8-12")*4+COUNTIF(B16:AF16,"9-14")*5+COUNTIF(B16:AF16,"16-20")*4+COUNTIF(B16:AF16,"10-14")*4+COUNTIF(B16:AF16,"9-16")*7+COUNTIF(B16:AF16,"12-15")*3+COUNTIF(B16:AF16,"9-11")*2+COUNTIF(B16:AF16,"11-14")*3+COUNTIF(B16:AF16,"11-19")*6+COUNTIF(B16:AF16,"17-20")*3</f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7.25" hidden="1" customHeight="1" thickBot="1" x14ac:dyDescent="0.3">
      <c r="A17" s="40" t="s">
        <v>55</v>
      </c>
      <c r="B17" s="357"/>
      <c r="C17" s="357"/>
      <c r="D17" s="23"/>
      <c r="E17" s="215"/>
      <c r="F17" s="215"/>
      <c r="G17" s="23"/>
      <c r="H17" s="215"/>
      <c r="I17" s="357"/>
      <c r="J17" s="357"/>
      <c r="K17" s="17"/>
      <c r="L17" s="215"/>
      <c r="M17" s="215"/>
      <c r="N17" s="23"/>
      <c r="O17" s="215"/>
      <c r="P17" s="357"/>
      <c r="Q17" s="357"/>
      <c r="R17" s="23"/>
      <c r="S17" s="215"/>
      <c r="T17" s="215"/>
      <c r="U17" s="23"/>
      <c r="V17" s="215"/>
      <c r="W17" s="357"/>
      <c r="X17" s="357"/>
      <c r="Y17" s="23"/>
      <c r="Z17" s="215"/>
      <c r="AA17" s="215"/>
      <c r="AB17" s="23"/>
      <c r="AC17" s="381"/>
      <c r="AD17" s="393"/>
      <c r="AE17" s="389"/>
      <c r="AF17" s="17"/>
      <c r="AG17" s="18">
        <f t="shared" si="0"/>
        <v>0</v>
      </c>
      <c r="AH17" s="19">
        <f t="shared" si="2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hidden="1" customHeight="1" x14ac:dyDescent="0.25">
      <c r="B18" s="384"/>
      <c r="C18" s="384"/>
      <c r="D18" s="30"/>
      <c r="E18" s="218"/>
      <c r="F18" s="218"/>
      <c r="G18" s="33"/>
      <c r="H18" s="218"/>
      <c r="I18" s="384"/>
      <c r="J18" s="384"/>
      <c r="K18" s="220"/>
      <c r="L18" s="220"/>
      <c r="M18" s="220"/>
      <c r="N18" s="220"/>
      <c r="O18" s="218"/>
      <c r="P18" s="384"/>
      <c r="Q18" s="384"/>
      <c r="R18" s="220"/>
      <c r="S18" s="220"/>
      <c r="T18" s="220"/>
      <c r="U18" s="30"/>
      <c r="V18" s="218"/>
      <c r="W18" s="384"/>
      <c r="X18" s="384"/>
      <c r="Y18" s="159"/>
      <c r="Z18" s="218"/>
      <c r="AA18" s="218"/>
      <c r="AB18" s="30"/>
      <c r="AC18" s="443"/>
      <c r="AD18" s="437"/>
      <c r="AE18" s="418"/>
      <c r="AF18" s="32"/>
      <c r="AG18" s="156">
        <f t="shared" si="0"/>
        <v>0</v>
      </c>
      <c r="AH18" s="157">
        <f t="shared" si="2"/>
        <v>0</v>
      </c>
      <c r="AI18" s="10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thickBot="1" x14ac:dyDescent="0.3">
      <c r="A19" s="672" t="s">
        <v>173</v>
      </c>
      <c r="B19" s="608"/>
      <c r="C19" s="387"/>
      <c r="D19" s="333"/>
      <c r="E19" s="318"/>
      <c r="F19" s="318"/>
      <c r="G19" s="334"/>
      <c r="H19" s="318"/>
      <c r="I19" s="387"/>
      <c r="J19" s="387"/>
      <c r="K19" s="335"/>
      <c r="L19" s="335"/>
      <c r="M19" s="335"/>
      <c r="N19" s="335"/>
      <c r="O19" s="318"/>
      <c r="P19" s="387"/>
      <c r="Q19" s="690"/>
      <c r="R19" s="691"/>
      <c r="S19" s="335"/>
      <c r="T19" s="335"/>
      <c r="U19" s="333"/>
      <c r="V19" s="318"/>
      <c r="W19" s="387"/>
      <c r="X19" s="387"/>
      <c r="Y19" s="695" t="s">
        <v>167</v>
      </c>
      <c r="Z19" s="318"/>
      <c r="AA19" s="318"/>
      <c r="AB19" s="333"/>
      <c r="AC19" s="474"/>
      <c r="AD19" s="610"/>
      <c r="AE19" s="692"/>
      <c r="AF19" s="693"/>
      <c r="AG19" s="320"/>
      <c r="AH19" s="694"/>
      <c r="AI19" s="99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thickBot="1" x14ac:dyDescent="0.3">
      <c r="A20" s="41" t="s">
        <v>56</v>
      </c>
      <c r="B20" s="518" t="s">
        <v>4</v>
      </c>
      <c r="C20" s="382" t="s">
        <v>5</v>
      </c>
      <c r="D20" s="7" t="s">
        <v>6</v>
      </c>
      <c r="E20" s="213" t="s">
        <v>7</v>
      </c>
      <c r="F20" s="213" t="s">
        <v>8</v>
      </c>
      <c r="G20" s="7" t="s">
        <v>9</v>
      </c>
      <c r="H20" s="213" t="s">
        <v>10</v>
      </c>
      <c r="I20" s="382" t="s">
        <v>11</v>
      </c>
      <c r="J20" s="382" t="s">
        <v>12</v>
      </c>
      <c r="K20" s="7" t="s">
        <v>13</v>
      </c>
      <c r="L20" s="213" t="s">
        <v>14</v>
      </c>
      <c r="M20" s="213" t="s">
        <v>15</v>
      </c>
      <c r="N20" s="7" t="s">
        <v>16</v>
      </c>
      <c r="O20" s="213" t="s">
        <v>17</v>
      </c>
      <c r="P20" s="382" t="s">
        <v>18</v>
      </c>
      <c r="Q20" s="416" t="s">
        <v>19</v>
      </c>
      <c r="R20" s="327" t="s">
        <v>20</v>
      </c>
      <c r="S20" s="213" t="s">
        <v>21</v>
      </c>
      <c r="T20" s="213" t="s">
        <v>22</v>
      </c>
      <c r="U20" s="7" t="s">
        <v>23</v>
      </c>
      <c r="V20" s="213" t="s">
        <v>24</v>
      </c>
      <c r="W20" s="382" t="s">
        <v>25</v>
      </c>
      <c r="X20" s="382" t="s">
        <v>26</v>
      </c>
      <c r="Y20" s="7" t="s">
        <v>27</v>
      </c>
      <c r="Z20" s="213" t="s">
        <v>28</v>
      </c>
      <c r="AA20" s="213" t="s">
        <v>29</v>
      </c>
      <c r="AB20" s="7" t="s">
        <v>30</v>
      </c>
      <c r="AC20" s="442" t="s">
        <v>31</v>
      </c>
      <c r="AD20" s="441" t="s">
        <v>32</v>
      </c>
      <c r="AE20" s="424">
        <v>30</v>
      </c>
      <c r="AF20" s="104">
        <v>31</v>
      </c>
      <c r="AG20" s="105">
        <f>SUM(AG21:AG28)</f>
        <v>52</v>
      </c>
      <c r="AH20" s="106">
        <f>SUM(AH21:AH28)</f>
        <v>536</v>
      </c>
      <c r="AI20" s="99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27" t="s">
        <v>57</v>
      </c>
      <c r="B21" s="368"/>
      <c r="C21" s="368"/>
      <c r="D21" s="12"/>
      <c r="E21" s="365" t="s">
        <v>167</v>
      </c>
      <c r="F21" s="365" t="s">
        <v>167</v>
      </c>
      <c r="G21" s="164" t="s">
        <v>167</v>
      </c>
      <c r="H21" s="214"/>
      <c r="I21" s="368"/>
      <c r="J21" s="368"/>
      <c r="K21" s="14"/>
      <c r="L21" s="365" t="s">
        <v>167</v>
      </c>
      <c r="M21" s="365" t="s">
        <v>167</v>
      </c>
      <c r="N21" s="164" t="s">
        <v>167</v>
      </c>
      <c r="O21" s="477"/>
      <c r="P21" s="477"/>
      <c r="Q21" s="477"/>
      <c r="R21" s="136"/>
      <c r="S21" s="477"/>
      <c r="T21" s="477"/>
      <c r="U21" s="450"/>
      <c r="V21" s="477"/>
      <c r="W21" s="477"/>
      <c r="X21" s="477"/>
      <c r="Y21" s="136"/>
      <c r="Z21" s="521"/>
      <c r="AA21" s="521"/>
      <c r="AB21" s="450"/>
      <c r="AC21" s="519"/>
      <c r="AD21" s="519"/>
      <c r="AE21" s="136"/>
      <c r="AF21" s="553"/>
      <c r="AG21" s="102">
        <f t="shared" si="0"/>
        <v>6</v>
      </c>
      <c r="AH21" s="103">
        <f t="shared" ref="AH21:AH33" si="3">COUNTIF(B21:AF21,"У1")*8+COUNTIF(B21:AF21,"У2")*8+COUNTIF(B21:AF21,"В1")*8+COUNTIF(B21:AF21,"В2")*8+COUNTIF(B21:AF21,"7-16")*9+COUNTIF(B21:AF21,"7-17")*10+COUNTIF(B21:AF21,"7-19")*12+COUNTIF(B21:AF21,"8-20")*12+COUNTIF(B21:AF21,"9-17")*8+COUNTIF(B21:AF21,"Д2")*12+COUNTIF(B21:AF21,"Д3")*9+COUNTIF(B21:AF21,"Д4")*12+COUNTIF(B21:AF21,"8-12")*4+COUNTIF(B21:AF21,"9-14")*5+COUNTIF(B21:AF21,"16-20")*4+COUNTIF(B21:AF21,"10-14")*4+COUNTIF(B21:AF21,"9-16")*7+COUNTIF(B21:AF21,"12-15")*3+COUNTIF(B21:AF21,"9-11")*2+COUNTIF(B21:AF21,"11-14")*3+COUNTIF(B21:AF21,"11-19")*6+COUNTIF(B21:AF21,"17-20")*3+COUNTIF(B21:AF21,"8-18")*10</f>
        <v>60</v>
      </c>
      <c r="AI21" s="615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5.75" customHeight="1" x14ac:dyDescent="0.25">
      <c r="A22" s="42" t="s">
        <v>59</v>
      </c>
      <c r="B22" s="295" t="s">
        <v>35</v>
      </c>
      <c r="C22" s="357"/>
      <c r="D22" s="215"/>
      <c r="E22" s="215"/>
      <c r="F22" s="215"/>
      <c r="G22" s="168" t="s">
        <v>34</v>
      </c>
      <c r="H22" s="352" t="s">
        <v>167</v>
      </c>
      <c r="I22" s="295" t="s">
        <v>167</v>
      </c>
      <c r="J22" s="357"/>
      <c r="K22" s="138" t="s">
        <v>167</v>
      </c>
      <c r="L22" s="215"/>
      <c r="M22" s="215"/>
      <c r="N22" s="23"/>
      <c r="O22" s="352" t="s">
        <v>167</v>
      </c>
      <c r="P22" s="295" t="s">
        <v>167</v>
      </c>
      <c r="Q22" s="357"/>
      <c r="R22" s="21" t="s">
        <v>167</v>
      </c>
      <c r="S22" s="215"/>
      <c r="T22" s="215"/>
      <c r="U22" s="21" t="s">
        <v>35</v>
      </c>
      <c r="V22" s="352" t="s">
        <v>167</v>
      </c>
      <c r="W22" s="295" t="s">
        <v>35</v>
      </c>
      <c r="X22" s="357"/>
      <c r="Y22" s="21" t="s">
        <v>167</v>
      </c>
      <c r="Z22" s="295" t="s">
        <v>167</v>
      </c>
      <c r="AA22" s="215"/>
      <c r="AB22" s="21" t="s">
        <v>35</v>
      </c>
      <c r="AC22" s="485" t="s">
        <v>167</v>
      </c>
      <c r="AD22" s="393"/>
      <c r="AE22" s="173"/>
      <c r="AF22" s="17"/>
      <c r="AG22" s="18">
        <f t="shared" si="0"/>
        <v>15</v>
      </c>
      <c r="AH22" s="103">
        <f t="shared" si="3"/>
        <v>156</v>
      </c>
      <c r="AI22" s="10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customHeight="1" x14ac:dyDescent="0.25">
      <c r="A23" s="27" t="s">
        <v>60</v>
      </c>
      <c r="B23" s="295" t="s">
        <v>35</v>
      </c>
      <c r="C23" s="357"/>
      <c r="D23" s="21" t="s">
        <v>167</v>
      </c>
      <c r="E23" s="215"/>
      <c r="F23" s="352" t="s">
        <v>167</v>
      </c>
      <c r="G23" s="206" t="s">
        <v>167</v>
      </c>
      <c r="H23" s="569"/>
      <c r="I23" s="569"/>
      <c r="J23" s="357"/>
      <c r="K23" s="542"/>
      <c r="L23" s="295" t="s">
        <v>167</v>
      </c>
      <c r="M23" s="352" t="s">
        <v>167</v>
      </c>
      <c r="N23" s="119" t="s">
        <v>167</v>
      </c>
      <c r="O23" s="569"/>
      <c r="P23" s="569"/>
      <c r="Q23" s="357"/>
      <c r="R23" s="21" t="s">
        <v>167</v>
      </c>
      <c r="S23" s="295" t="s">
        <v>167</v>
      </c>
      <c r="T23" s="295" t="s">
        <v>167</v>
      </c>
      <c r="U23" s="17"/>
      <c r="V23" s="215"/>
      <c r="W23" s="357"/>
      <c r="X23" s="357"/>
      <c r="Y23" s="21" t="s">
        <v>167</v>
      </c>
      <c r="Z23" s="295" t="s">
        <v>167</v>
      </c>
      <c r="AA23" s="295" t="s">
        <v>35</v>
      </c>
      <c r="AB23" s="17"/>
      <c r="AC23" s="485" t="s">
        <v>167</v>
      </c>
      <c r="AD23" s="592" t="s">
        <v>167</v>
      </c>
      <c r="AE23" s="173"/>
      <c r="AF23" s="138" t="s">
        <v>167</v>
      </c>
      <c r="AG23" s="18">
        <f t="shared" si="0"/>
        <v>16</v>
      </c>
      <c r="AH23" s="103">
        <f t="shared" si="3"/>
        <v>164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6.5" hidden="1" customHeight="1" x14ac:dyDescent="0.25">
      <c r="B24" s="357"/>
      <c r="C24" s="357"/>
      <c r="D24" s="26"/>
      <c r="E24" s="215"/>
      <c r="F24" s="215"/>
      <c r="G24" s="23"/>
      <c r="H24" s="215"/>
      <c r="I24" s="357"/>
      <c r="J24" s="357"/>
      <c r="K24" s="17"/>
      <c r="L24" s="215"/>
      <c r="M24" s="215"/>
      <c r="N24" s="17"/>
      <c r="O24" s="215"/>
      <c r="P24" s="357"/>
      <c r="Q24" s="357"/>
      <c r="R24" s="17"/>
      <c r="S24" s="215"/>
      <c r="T24" s="215"/>
      <c r="U24" s="23"/>
      <c r="V24" s="215"/>
      <c r="W24" s="357"/>
      <c r="X24" s="357"/>
      <c r="Y24" s="17"/>
      <c r="Z24" s="215"/>
      <c r="AA24" s="215"/>
      <c r="AB24" s="23"/>
      <c r="AC24" s="381"/>
      <c r="AD24" s="592"/>
      <c r="AE24" s="173"/>
      <c r="AF24" s="17"/>
      <c r="AG24" s="18">
        <f t="shared" si="0"/>
        <v>0</v>
      </c>
      <c r="AH24" s="103">
        <f t="shared" si="3"/>
        <v>0</v>
      </c>
      <c r="AI24" s="10"/>
      <c r="AJ24" s="4"/>
      <c r="AK24" s="4"/>
      <c r="AL24" s="4"/>
      <c r="AM24" s="4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5" hidden="1" customHeight="1" thickBot="1" x14ac:dyDescent="0.3">
      <c r="A25" s="42" t="s">
        <v>55</v>
      </c>
      <c r="B25" s="357"/>
      <c r="C25" s="357"/>
      <c r="D25" s="26"/>
      <c r="E25" s="215"/>
      <c r="F25" s="215"/>
      <c r="G25" s="26"/>
      <c r="H25" s="215"/>
      <c r="I25" s="357"/>
      <c r="J25" s="357"/>
      <c r="K25" s="216"/>
      <c r="L25" s="216"/>
      <c r="M25" s="216"/>
      <c r="N25" s="216"/>
      <c r="O25" s="215"/>
      <c r="P25" s="357"/>
      <c r="Q25" s="357"/>
      <c r="R25" s="216"/>
      <c r="S25" s="216"/>
      <c r="T25" s="216"/>
      <c r="U25" s="26"/>
      <c r="V25" s="215"/>
      <c r="W25" s="357"/>
      <c r="X25" s="357"/>
      <c r="Y25" s="26"/>
      <c r="Z25" s="215"/>
      <c r="AA25" s="215"/>
      <c r="AB25" s="26"/>
      <c r="AC25" s="381"/>
      <c r="AD25" s="592"/>
      <c r="AE25" s="389"/>
      <c r="AF25" s="26"/>
      <c r="AG25" s="18">
        <f t="shared" si="0"/>
        <v>0</v>
      </c>
      <c r="AH25" s="103">
        <f t="shared" si="3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2.75" hidden="1" customHeight="1" x14ac:dyDescent="0.25">
      <c r="A26" s="39"/>
      <c r="B26" s="357"/>
      <c r="C26" s="357"/>
      <c r="D26" s="216"/>
      <c r="E26" s="216"/>
      <c r="F26" s="216"/>
      <c r="G26" s="216"/>
      <c r="H26" s="215"/>
      <c r="I26" s="357"/>
      <c r="J26" s="357"/>
      <c r="K26" s="216"/>
      <c r="L26" s="216"/>
      <c r="M26" s="216"/>
      <c r="N26" s="17"/>
      <c r="O26" s="215"/>
      <c r="P26" s="357"/>
      <c r="Q26" s="357"/>
      <c r="R26" s="17"/>
      <c r="S26" s="17"/>
      <c r="T26" s="17"/>
      <c r="U26" s="17"/>
      <c r="V26" s="215"/>
      <c r="W26" s="357"/>
      <c r="X26" s="357"/>
      <c r="Y26" s="17"/>
      <c r="Z26" s="17"/>
      <c r="AA26" s="17"/>
      <c r="AB26" s="17"/>
      <c r="AC26" s="381"/>
      <c r="AD26" s="592"/>
      <c r="AE26" s="173"/>
      <c r="AF26" s="17"/>
      <c r="AG26" s="18">
        <f t="shared" si="0"/>
        <v>0</v>
      </c>
      <c r="AH26" s="103">
        <f t="shared" si="3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2.75" hidden="1" customHeight="1" x14ac:dyDescent="0.25">
      <c r="A27" s="44"/>
      <c r="B27" s="357"/>
      <c r="C27" s="357"/>
      <c r="D27" s="32"/>
      <c r="E27" s="215"/>
      <c r="F27" s="215"/>
      <c r="G27" s="31"/>
      <c r="H27" s="215"/>
      <c r="I27" s="357"/>
      <c r="J27" s="357"/>
      <c r="K27" s="31"/>
      <c r="L27" s="215"/>
      <c r="M27" s="215"/>
      <c r="N27" s="32"/>
      <c r="O27" s="215"/>
      <c r="P27" s="357"/>
      <c r="Q27" s="357"/>
      <c r="R27" s="31"/>
      <c r="S27" s="215"/>
      <c r="T27" s="215"/>
      <c r="U27" s="31"/>
      <c r="V27" s="215"/>
      <c r="W27" s="357"/>
      <c r="X27" s="357"/>
      <c r="Y27" s="31"/>
      <c r="Z27" s="215"/>
      <c r="AA27" s="215"/>
      <c r="AB27" s="31"/>
      <c r="AC27" s="381"/>
      <c r="AD27" s="592"/>
      <c r="AE27" s="398"/>
      <c r="AF27" s="17"/>
      <c r="AG27" s="18">
        <f t="shared" si="0"/>
        <v>0</v>
      </c>
      <c r="AH27" s="103">
        <f t="shared" si="3"/>
        <v>0</v>
      </c>
      <c r="AI27" s="10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39" t="s">
        <v>165</v>
      </c>
      <c r="B28" s="384"/>
      <c r="C28" s="384"/>
      <c r="D28" s="675" t="s">
        <v>167</v>
      </c>
      <c r="E28" s="583" t="s">
        <v>167</v>
      </c>
      <c r="F28" s="583" t="s">
        <v>167</v>
      </c>
      <c r="G28" s="678" t="s">
        <v>37</v>
      </c>
      <c r="H28" s="218"/>
      <c r="I28" s="583" t="s">
        <v>167</v>
      </c>
      <c r="J28" s="384"/>
      <c r="K28" s="31"/>
      <c r="L28" s="218"/>
      <c r="M28" s="583" t="s">
        <v>167</v>
      </c>
      <c r="N28" s="675" t="s">
        <v>167</v>
      </c>
      <c r="O28" s="218"/>
      <c r="P28" s="583" t="s">
        <v>167</v>
      </c>
      <c r="Q28" s="357"/>
      <c r="R28" s="70"/>
      <c r="S28" s="295" t="s">
        <v>167</v>
      </c>
      <c r="T28" s="295" t="s">
        <v>167</v>
      </c>
      <c r="U28" s="21" t="s">
        <v>35</v>
      </c>
      <c r="V28" s="215"/>
      <c r="W28" s="295" t="s">
        <v>35</v>
      </c>
      <c r="X28" s="357"/>
      <c r="Y28" s="542"/>
      <c r="Z28" s="215"/>
      <c r="AA28" s="295" t="s">
        <v>35</v>
      </c>
      <c r="AB28" s="21" t="s">
        <v>35</v>
      </c>
      <c r="AC28" s="381"/>
      <c r="AD28" s="592" t="s">
        <v>167</v>
      </c>
      <c r="AE28" s="173"/>
      <c r="AF28" s="542"/>
      <c r="AG28" s="543">
        <f t="shared" si="0"/>
        <v>15</v>
      </c>
      <c r="AH28" s="103">
        <f t="shared" si="3"/>
        <v>156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4.25" hidden="1" customHeight="1" thickBot="1" x14ac:dyDescent="0.3">
      <c r="A29" s="41" t="s">
        <v>62</v>
      </c>
      <c r="B29" s="518" t="s">
        <v>4</v>
      </c>
      <c r="C29" s="382" t="s">
        <v>5</v>
      </c>
      <c r="D29" s="7" t="s">
        <v>6</v>
      </c>
      <c r="E29" s="213" t="s">
        <v>7</v>
      </c>
      <c r="F29" s="213" t="s">
        <v>8</v>
      </c>
      <c r="G29" s="7" t="s">
        <v>9</v>
      </c>
      <c r="H29" s="213" t="s">
        <v>10</v>
      </c>
      <c r="I29" s="382" t="s">
        <v>11</v>
      </c>
      <c r="J29" s="382" t="s">
        <v>12</v>
      </c>
      <c r="K29" s="7" t="s">
        <v>13</v>
      </c>
      <c r="L29" s="213" t="s">
        <v>14</v>
      </c>
      <c r="M29" s="213" t="s">
        <v>15</v>
      </c>
      <c r="N29" s="7" t="s">
        <v>16</v>
      </c>
      <c r="O29" s="213" t="s">
        <v>17</v>
      </c>
      <c r="P29" s="494" t="s">
        <v>18</v>
      </c>
      <c r="Q29" s="384" t="s">
        <v>19</v>
      </c>
      <c r="R29" s="224" t="s">
        <v>20</v>
      </c>
      <c r="S29" s="215" t="s">
        <v>21</v>
      </c>
      <c r="T29" s="215" t="s">
        <v>22</v>
      </c>
      <c r="U29" s="224" t="s">
        <v>23</v>
      </c>
      <c r="V29" s="215" t="s">
        <v>24</v>
      </c>
      <c r="W29" s="357" t="s">
        <v>25</v>
      </c>
      <c r="X29" s="357" t="s">
        <v>26</v>
      </c>
      <c r="Y29" s="224" t="s">
        <v>27</v>
      </c>
      <c r="Z29" s="215" t="s">
        <v>28</v>
      </c>
      <c r="AA29" s="215" t="s">
        <v>29</v>
      </c>
      <c r="AB29" s="224" t="s">
        <v>30</v>
      </c>
      <c r="AC29" s="381" t="s">
        <v>31</v>
      </c>
      <c r="AD29" s="393" t="s">
        <v>32</v>
      </c>
      <c r="AE29" s="676">
        <v>30</v>
      </c>
      <c r="AF29" s="677">
        <v>31</v>
      </c>
      <c r="AG29" s="9">
        <f>SUM(AG30:AG37)</f>
        <v>43</v>
      </c>
      <c r="AH29" s="103">
        <f t="shared" si="3"/>
        <v>0</v>
      </c>
      <c r="AI29" s="99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7.25" customHeight="1" x14ac:dyDescent="0.25">
      <c r="A30" s="27" t="s">
        <v>63</v>
      </c>
      <c r="B30" s="477"/>
      <c r="C30" s="477"/>
      <c r="D30" s="477"/>
      <c r="E30" s="553"/>
      <c r="F30" s="477"/>
      <c r="G30" s="477"/>
      <c r="H30" s="569"/>
      <c r="I30" s="477"/>
      <c r="J30" s="477"/>
      <c r="K30" s="477"/>
      <c r="L30" s="553"/>
      <c r="M30" s="521"/>
      <c r="N30" s="521"/>
      <c r="O30" s="569"/>
      <c r="P30" s="357"/>
      <c r="Q30" s="357"/>
      <c r="R30" s="138" t="s">
        <v>35</v>
      </c>
      <c r="S30" s="352" t="s">
        <v>167</v>
      </c>
      <c r="T30" s="215"/>
      <c r="U30" s="145" t="s">
        <v>37</v>
      </c>
      <c r="V30" s="352" t="s">
        <v>167</v>
      </c>
      <c r="W30" s="352" t="s">
        <v>167</v>
      </c>
      <c r="X30" s="357"/>
      <c r="Y30" s="138" t="s">
        <v>35</v>
      </c>
      <c r="Z30" s="215"/>
      <c r="AA30" s="352" t="s">
        <v>167</v>
      </c>
      <c r="AB30" s="168" t="s">
        <v>34</v>
      </c>
      <c r="AC30" s="381"/>
      <c r="AD30" s="393"/>
      <c r="AE30" s="173"/>
      <c r="AF30" s="545"/>
      <c r="AG30" s="543">
        <f t="shared" si="0"/>
        <v>8</v>
      </c>
      <c r="AH30" s="103">
        <f t="shared" si="3"/>
        <v>80</v>
      </c>
      <c r="AI30" s="10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customHeight="1" x14ac:dyDescent="0.25">
      <c r="A31" s="614" t="s">
        <v>64</v>
      </c>
      <c r="B31" s="352" t="s">
        <v>167</v>
      </c>
      <c r="C31" s="357"/>
      <c r="D31" s="138" t="s">
        <v>167</v>
      </c>
      <c r="E31" s="352" t="s">
        <v>167</v>
      </c>
      <c r="F31" s="352" t="s">
        <v>167</v>
      </c>
      <c r="H31" s="215"/>
      <c r="I31" s="352" t="s">
        <v>167</v>
      </c>
      <c r="J31" s="357"/>
      <c r="K31" s="17"/>
      <c r="L31" s="352" t="s">
        <v>167</v>
      </c>
      <c r="M31" s="352" t="s">
        <v>167</v>
      </c>
      <c r="N31" s="17"/>
      <c r="O31" s="215"/>
      <c r="P31" s="352" t="s">
        <v>167</v>
      </c>
      <c r="Q31" s="357"/>
      <c r="R31" s="542"/>
      <c r="S31" s="352" t="s">
        <v>167</v>
      </c>
      <c r="T31" s="215"/>
      <c r="U31" s="503" t="s">
        <v>37</v>
      </c>
      <c r="V31" s="542"/>
      <c r="W31" s="357"/>
      <c r="X31" s="357"/>
      <c r="Y31" s="138" t="s">
        <v>35</v>
      </c>
      <c r="Z31" s="352" t="s">
        <v>167</v>
      </c>
      <c r="AA31" s="215"/>
      <c r="AB31" s="545"/>
      <c r="AC31" s="381"/>
      <c r="AD31" s="485" t="s">
        <v>167</v>
      </c>
      <c r="AE31" s="173"/>
      <c r="AF31" s="542"/>
      <c r="AG31" s="18">
        <f t="shared" si="0"/>
        <v>13</v>
      </c>
      <c r="AH31" s="103">
        <f t="shared" si="3"/>
        <v>130</v>
      </c>
      <c r="AI31" s="613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customHeight="1" x14ac:dyDescent="0.25">
      <c r="A32" s="45" t="s">
        <v>65</v>
      </c>
      <c r="B32" s="352" t="s">
        <v>167</v>
      </c>
      <c r="C32" s="357"/>
      <c r="D32" s="138" t="s">
        <v>167</v>
      </c>
      <c r="E32" s="352" t="s">
        <v>167</v>
      </c>
      <c r="F32" s="215"/>
      <c r="G32" s="53" t="s">
        <v>37</v>
      </c>
      <c r="H32" s="352" t="s">
        <v>167</v>
      </c>
      <c r="I32" s="477"/>
      <c r="J32" s="477"/>
      <c r="K32" s="138" t="s">
        <v>167</v>
      </c>
      <c r="L32" s="352" t="s">
        <v>167</v>
      </c>
      <c r="M32" s="215"/>
      <c r="N32" s="23"/>
      <c r="O32" s="352" t="s">
        <v>167</v>
      </c>
      <c r="P32" s="352" t="s">
        <v>167</v>
      </c>
      <c r="Q32" s="357"/>
      <c r="R32" s="23"/>
      <c r="S32" s="215"/>
      <c r="T32" s="352" t="s">
        <v>167</v>
      </c>
      <c r="U32" s="168" t="s">
        <v>34</v>
      </c>
      <c r="V32" s="477"/>
      <c r="W32" s="477"/>
      <c r="X32" s="477"/>
      <c r="Y32" s="17"/>
      <c r="Z32" s="352" t="s">
        <v>167</v>
      </c>
      <c r="AA32" s="352" t="s">
        <v>167</v>
      </c>
      <c r="AB32" s="145" t="s">
        <v>37</v>
      </c>
      <c r="AC32" s="381"/>
      <c r="AD32" s="485" t="s">
        <v>167</v>
      </c>
      <c r="AE32" s="390"/>
      <c r="AF32" s="119" t="s">
        <v>167</v>
      </c>
      <c r="AG32" s="18">
        <f t="shared" si="0"/>
        <v>16</v>
      </c>
      <c r="AH32" s="103">
        <f t="shared" si="3"/>
        <v>154</v>
      </c>
      <c r="AI32" s="10"/>
      <c r="AJ32" s="4"/>
      <c r="AK32" s="4"/>
      <c r="AL32" s="46" t="s">
        <v>66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4.25" customHeight="1" thickBot="1" x14ac:dyDescent="0.3">
      <c r="A33" s="39" t="s">
        <v>67</v>
      </c>
      <c r="B33" s="357"/>
      <c r="C33" s="357"/>
      <c r="D33" s="98"/>
      <c r="E33" s="215"/>
      <c r="F33" s="215"/>
      <c r="G33" s="542"/>
      <c r="H33" s="215"/>
      <c r="I33" s="352" t="s">
        <v>167</v>
      </c>
      <c r="J33" s="357"/>
      <c r="K33" s="215"/>
      <c r="L33" s="215"/>
      <c r="M33" s="215"/>
      <c r="N33" s="674" t="s">
        <v>167</v>
      </c>
      <c r="O33" s="215"/>
      <c r="P33" s="357"/>
      <c r="Q33" s="357"/>
      <c r="R33" s="674" t="s">
        <v>35</v>
      </c>
      <c r="S33" s="215"/>
      <c r="T33" s="352" t="s">
        <v>167</v>
      </c>
      <c r="V33" s="215"/>
      <c r="W33" s="352" t="s">
        <v>167</v>
      </c>
      <c r="X33" s="357"/>
      <c r="Y33" s="542"/>
      <c r="Z33" s="215"/>
      <c r="AA33" s="215"/>
      <c r="AB33" s="685" t="s">
        <v>37</v>
      </c>
      <c r="AC33" s="381"/>
      <c r="AD33" s="393"/>
      <c r="AE33" s="399"/>
      <c r="AG33" s="543">
        <f t="shared" si="0"/>
        <v>6</v>
      </c>
      <c r="AH33" s="103">
        <f t="shared" si="3"/>
        <v>60</v>
      </c>
    </row>
    <row r="34" spans="1:54" ht="14.25" hidden="1" customHeight="1" x14ac:dyDescent="0.25">
      <c r="B34" s="357"/>
      <c r="C34" s="357"/>
      <c r="D34" s="216"/>
      <c r="E34" s="216"/>
      <c r="F34" s="216"/>
      <c r="G34" s="23"/>
      <c r="H34" s="215"/>
      <c r="I34" s="357"/>
      <c r="J34" s="357"/>
      <c r="K34" s="23"/>
      <c r="L34" s="215"/>
      <c r="M34" s="215"/>
      <c r="N34" s="23"/>
      <c r="O34" s="215"/>
      <c r="P34" s="357"/>
      <c r="Q34" s="357"/>
      <c r="R34" s="23"/>
      <c r="S34" s="215"/>
      <c r="T34" s="215"/>
      <c r="U34" s="216"/>
      <c r="V34" s="215"/>
      <c r="W34" s="357"/>
      <c r="X34" s="357"/>
      <c r="Y34" s="216"/>
      <c r="Z34" s="216"/>
      <c r="AA34" s="216"/>
      <c r="AB34" s="17"/>
      <c r="AC34" s="381"/>
      <c r="AD34" s="393"/>
      <c r="AE34" s="390"/>
      <c r="AF34" s="23"/>
      <c r="AG34" s="18">
        <f t="shared" si="0"/>
        <v>0</v>
      </c>
      <c r="AH34" s="19">
        <f t="shared" ref="AH34:AH66" si="4">COUNTIF(B34:AF34,"У1")*8+COUNTIF(B34:AF34,"У2")*8+COUNTIF(B34:AF34,"В1")*8+COUNTIF(B34:AF34,"В2")*8+COUNTIF(B34:AF34,"7-16")*9+COUNTIF(B34:AF34,"7-17")*10+COUNTIF(B34:AF34,"7-19")*12+COUNTIF(B34:AF34,"8-20")*12+COUNTIF(B34:AF34,"9-17")*8+COUNTIF(B34:AF34,"Д2")*12+COUNTIF(B34:AF34,"Д3")*9+COUNTIF(B34:AF34,"Д4")*12+COUNTIF(B34:AF34,"8-12")*4+COUNTIF(B34:AF34,"9-14")*5+COUNTIF(B34:AF34,"16-20")*4+COUNTIF(B34:AF34,"10-14")*4+COUNTIF(B34:AF34,"9-16")*7+COUNTIF(B34:AF34,"12-15")*3+COUNTIF(B34:AF34,"9-11")*2+COUNTIF(B34:AF34,"11-14")*3+COUNTIF(B34:AF34,"11-19")*6+COUNTIF(B34:AF34,"17-20")*3</f>
        <v>0</v>
      </c>
      <c r="AI34" s="10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7.25" hidden="1" customHeight="1" x14ac:dyDescent="0.25">
      <c r="A35" s="45"/>
      <c r="B35" s="357"/>
      <c r="C35" s="357"/>
      <c r="D35" s="26"/>
      <c r="E35" s="215"/>
      <c r="F35" s="215"/>
      <c r="G35" s="17"/>
      <c r="H35" s="215"/>
      <c r="I35" s="357"/>
      <c r="J35" s="357"/>
      <c r="K35" s="17"/>
      <c r="L35" s="215"/>
      <c r="M35" s="215"/>
      <c r="N35" s="23"/>
      <c r="O35" s="215"/>
      <c r="P35" s="357"/>
      <c r="Q35" s="357"/>
      <c r="R35" s="23"/>
      <c r="S35" s="215"/>
      <c r="T35" s="215"/>
      <c r="U35" s="17"/>
      <c r="V35" s="215"/>
      <c r="W35" s="357"/>
      <c r="X35" s="357"/>
      <c r="Y35" s="26"/>
      <c r="Z35" s="215"/>
      <c r="AA35" s="215"/>
      <c r="AB35" s="17"/>
      <c r="AC35" s="381"/>
      <c r="AD35" s="393"/>
      <c r="AE35" s="390"/>
      <c r="AF35" s="23"/>
      <c r="AG35" s="18">
        <f t="shared" si="0"/>
        <v>0</v>
      </c>
      <c r="AH35" s="19">
        <f t="shared" si="4"/>
        <v>0</v>
      </c>
      <c r="AI35" s="10"/>
      <c r="AJ35" s="4"/>
      <c r="AK35" s="4"/>
      <c r="AL35" s="46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9.5" hidden="1" customHeight="1" x14ac:dyDescent="0.25">
      <c r="A36" s="50"/>
      <c r="B36" s="357"/>
      <c r="C36" s="357"/>
      <c r="D36" s="32"/>
      <c r="E36" s="215"/>
      <c r="F36" s="215"/>
      <c r="G36" s="31"/>
      <c r="H36" s="215"/>
      <c r="I36" s="357"/>
      <c r="J36" s="357"/>
      <c r="K36" s="216"/>
      <c r="L36" s="216"/>
      <c r="M36" s="216"/>
      <c r="N36" s="216"/>
      <c r="O36" s="215"/>
      <c r="P36" s="357"/>
      <c r="Q36" s="357"/>
      <c r="R36" s="216"/>
      <c r="S36" s="215"/>
      <c r="T36" s="215"/>
      <c r="U36" s="31"/>
      <c r="V36" s="215"/>
      <c r="W36" s="357"/>
      <c r="X36" s="357"/>
      <c r="Y36" s="17"/>
      <c r="Z36" s="216"/>
      <c r="AA36" s="216"/>
      <c r="AB36" s="216"/>
      <c r="AC36" s="381"/>
      <c r="AD36" s="393"/>
      <c r="AE36" s="383"/>
      <c r="AF36" s="216"/>
      <c r="AG36" s="18">
        <f t="shared" si="0"/>
        <v>0</v>
      </c>
      <c r="AH36" s="19">
        <f t="shared" si="4"/>
        <v>0</v>
      </c>
      <c r="AI36" s="10"/>
      <c r="AJ36" s="4"/>
      <c r="AK36" s="4"/>
      <c r="AL36" s="46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4.25" hidden="1" customHeight="1" thickBot="1" x14ac:dyDescent="0.3">
      <c r="A37" s="51"/>
      <c r="B37" s="384"/>
      <c r="C37" s="384"/>
      <c r="D37" s="31"/>
      <c r="E37" s="218"/>
      <c r="F37" s="218"/>
      <c r="G37" s="30"/>
      <c r="H37" s="218"/>
      <c r="I37" s="384"/>
      <c r="J37" s="384"/>
      <c r="K37" s="30"/>
      <c r="L37" s="218"/>
      <c r="M37" s="218"/>
      <c r="N37" s="31"/>
      <c r="O37" s="218"/>
      <c r="P37" s="384"/>
      <c r="Q37" s="384"/>
      <c r="R37" s="31"/>
      <c r="S37" s="218"/>
      <c r="T37" s="218"/>
      <c r="U37" s="31"/>
      <c r="V37" s="218"/>
      <c r="W37" s="384"/>
      <c r="X37" s="384"/>
      <c r="Y37" s="31"/>
      <c r="Z37" s="218"/>
      <c r="AA37" s="218"/>
      <c r="AB37" s="30"/>
      <c r="AC37" s="443"/>
      <c r="AD37" s="437"/>
      <c r="AE37" s="398"/>
      <c r="AF37" s="30"/>
      <c r="AG37" s="156">
        <f t="shared" si="0"/>
        <v>0</v>
      </c>
      <c r="AH37" s="157">
        <f t="shared" si="4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5.75" customHeight="1" thickBot="1" x14ac:dyDescent="0.3">
      <c r="A38" s="52" t="s">
        <v>70</v>
      </c>
      <c r="B38" s="518" t="s">
        <v>4</v>
      </c>
      <c r="C38" s="382" t="s">
        <v>5</v>
      </c>
      <c r="D38" s="7" t="s">
        <v>6</v>
      </c>
      <c r="E38" s="213" t="s">
        <v>7</v>
      </c>
      <c r="F38" s="213" t="s">
        <v>8</v>
      </c>
      <c r="G38" s="7" t="s">
        <v>9</v>
      </c>
      <c r="H38" s="213" t="s">
        <v>10</v>
      </c>
      <c r="I38" s="382" t="s">
        <v>11</v>
      </c>
      <c r="J38" s="382" t="s">
        <v>12</v>
      </c>
      <c r="K38" s="7" t="s">
        <v>13</v>
      </c>
      <c r="L38" s="213" t="s">
        <v>14</v>
      </c>
      <c r="M38" s="213" t="s">
        <v>15</v>
      </c>
      <c r="N38" s="7" t="s">
        <v>16</v>
      </c>
      <c r="O38" s="213" t="s">
        <v>17</v>
      </c>
      <c r="P38" s="382" t="s">
        <v>18</v>
      </c>
      <c r="Q38" s="416" t="s">
        <v>19</v>
      </c>
      <c r="R38" s="327" t="s">
        <v>20</v>
      </c>
      <c r="S38" s="213" t="s">
        <v>21</v>
      </c>
      <c r="T38" s="213" t="s">
        <v>22</v>
      </c>
      <c r="U38" s="7" t="s">
        <v>23</v>
      </c>
      <c r="V38" s="213" t="s">
        <v>24</v>
      </c>
      <c r="W38" s="382" t="s">
        <v>25</v>
      </c>
      <c r="X38" s="382" t="s">
        <v>26</v>
      </c>
      <c r="Y38" s="7" t="s">
        <v>27</v>
      </c>
      <c r="Z38" s="213" t="s">
        <v>28</v>
      </c>
      <c r="AA38" s="213" t="s">
        <v>29</v>
      </c>
      <c r="AB38" s="7" t="s">
        <v>30</v>
      </c>
      <c r="AC38" s="442" t="s">
        <v>31</v>
      </c>
      <c r="AD38" s="441" t="s">
        <v>32</v>
      </c>
      <c r="AE38" s="424">
        <v>30</v>
      </c>
      <c r="AF38" s="104">
        <v>31</v>
      </c>
      <c r="AG38" s="105">
        <f>SUM(AG39:AG41)</f>
        <v>40</v>
      </c>
      <c r="AH38" s="106">
        <f>SUM(AH39:AH41)</f>
        <v>320</v>
      </c>
      <c r="AI38" s="99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x14ac:dyDescent="0.25">
      <c r="A39" s="27" t="s">
        <v>69</v>
      </c>
      <c r="B39" s="368"/>
      <c r="C39" s="368"/>
      <c r="D39" s="53" t="s">
        <v>37</v>
      </c>
      <c r="E39" s="53" t="s">
        <v>37</v>
      </c>
      <c r="F39" s="53" t="s">
        <v>37</v>
      </c>
      <c r="G39" s="53" t="s">
        <v>37</v>
      </c>
      <c r="H39" s="53" t="s">
        <v>37</v>
      </c>
      <c r="I39" s="368"/>
      <c r="J39" s="368"/>
      <c r="K39" s="53" t="s">
        <v>37</v>
      </c>
      <c r="L39" s="53" t="s">
        <v>37</v>
      </c>
      <c r="M39" s="53" t="s">
        <v>37</v>
      </c>
      <c r="N39" s="53" t="s">
        <v>37</v>
      </c>
      <c r="O39" s="53" t="s">
        <v>37</v>
      </c>
      <c r="P39" s="368"/>
      <c r="Q39" s="368"/>
      <c r="R39" s="53" t="s">
        <v>37</v>
      </c>
      <c r="S39" s="53" t="s">
        <v>37</v>
      </c>
      <c r="T39" s="53" t="s">
        <v>37</v>
      </c>
      <c r="U39" s="53" t="s">
        <v>37</v>
      </c>
      <c r="V39" s="53" t="s">
        <v>37</v>
      </c>
      <c r="W39" s="368"/>
      <c r="X39" s="368"/>
      <c r="Y39" s="53" t="s">
        <v>37</v>
      </c>
      <c r="Z39" s="53" t="s">
        <v>37</v>
      </c>
      <c r="AA39" s="53" t="s">
        <v>37</v>
      </c>
      <c r="AB39" s="53" t="s">
        <v>37</v>
      </c>
      <c r="AC39" s="53" t="s">
        <v>37</v>
      </c>
      <c r="AD39" s="438"/>
      <c r="AE39" s="181"/>
      <c r="AF39" s="53" t="s">
        <v>37</v>
      </c>
      <c r="AG39" s="102">
        <f t="shared" si="0"/>
        <v>21</v>
      </c>
      <c r="AH39" s="103">
        <f t="shared" si="4"/>
        <v>168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6.5" customHeight="1" thickBot="1" x14ac:dyDescent="0.3">
      <c r="A40" s="42" t="s">
        <v>55</v>
      </c>
      <c r="B40" s="357"/>
      <c r="C40" s="357"/>
      <c r="D40" s="21" t="s">
        <v>38</v>
      </c>
      <c r="E40" s="21" t="s">
        <v>38</v>
      </c>
      <c r="F40" s="21" t="s">
        <v>38</v>
      </c>
      <c r="G40" s="21" t="s">
        <v>38</v>
      </c>
      <c r="H40" s="215"/>
      <c r="I40" s="357"/>
      <c r="J40" s="357"/>
      <c r="K40" s="21" t="s">
        <v>38</v>
      </c>
      <c r="L40" s="21" t="s">
        <v>38</v>
      </c>
      <c r="M40" s="21" t="s">
        <v>38</v>
      </c>
      <c r="N40" s="21" t="s">
        <v>38</v>
      </c>
      <c r="O40" s="215"/>
      <c r="P40" s="21" t="s">
        <v>38</v>
      </c>
      <c r="Q40" s="357"/>
      <c r="R40" s="21" t="s">
        <v>38</v>
      </c>
      <c r="S40" s="21" t="s">
        <v>38</v>
      </c>
      <c r="T40" s="21" t="s">
        <v>38</v>
      </c>
      <c r="U40" s="21" t="s">
        <v>38</v>
      </c>
      <c r="V40" s="215"/>
      <c r="W40" s="21" t="s">
        <v>38</v>
      </c>
      <c r="X40" s="357"/>
      <c r="Y40" s="21" t="s">
        <v>38</v>
      </c>
      <c r="Z40" s="21" t="s">
        <v>38</v>
      </c>
      <c r="AA40" s="21" t="s">
        <v>38</v>
      </c>
      <c r="AB40" s="21" t="s">
        <v>38</v>
      </c>
      <c r="AC40" s="381"/>
      <c r="AD40" s="393"/>
      <c r="AE40" s="400"/>
      <c r="AF40" s="21" t="s">
        <v>38</v>
      </c>
      <c r="AG40" s="18">
        <f t="shared" si="0"/>
        <v>19</v>
      </c>
      <c r="AH40" s="19">
        <f t="shared" si="4"/>
        <v>152</v>
      </c>
      <c r="AI40" s="10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2.75" hidden="1" customHeight="1" x14ac:dyDescent="0.25">
      <c r="B41" s="384"/>
      <c r="C41" s="384"/>
      <c r="D41" s="54"/>
      <c r="E41" s="218"/>
      <c r="F41" s="218"/>
      <c r="G41" s="55"/>
      <c r="H41" s="218"/>
      <c r="I41" s="384"/>
      <c r="J41" s="384"/>
      <c r="K41" s="56"/>
      <c r="L41" s="218"/>
      <c r="M41" s="218"/>
      <c r="N41" s="55"/>
      <c r="O41" s="218"/>
      <c r="P41" s="384"/>
      <c r="Q41" s="384"/>
      <c r="R41" s="54"/>
      <c r="S41" s="218"/>
      <c r="T41" s="218"/>
      <c r="U41" s="54"/>
      <c r="V41" s="218"/>
      <c r="W41" s="384"/>
      <c r="X41" s="384"/>
      <c r="Y41" s="56"/>
      <c r="Z41" s="218"/>
      <c r="AA41" s="218"/>
      <c r="AB41" s="54"/>
      <c r="AC41" s="443"/>
      <c r="AD41" s="437"/>
      <c r="AE41" s="411"/>
      <c r="AF41" s="162"/>
      <c r="AG41" s="156">
        <f t="shared" si="0"/>
        <v>0</v>
      </c>
      <c r="AH41" s="157">
        <f t="shared" si="4"/>
        <v>0</v>
      </c>
      <c r="AI41" s="10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thickBot="1" x14ac:dyDescent="0.3">
      <c r="A42" s="57" t="s">
        <v>71</v>
      </c>
      <c r="B42" s="518" t="s">
        <v>4</v>
      </c>
      <c r="C42" s="382" t="s">
        <v>5</v>
      </c>
      <c r="D42" s="7" t="s">
        <v>6</v>
      </c>
      <c r="E42" s="213" t="s">
        <v>7</v>
      </c>
      <c r="F42" s="213" t="s">
        <v>8</v>
      </c>
      <c r="G42" s="7" t="s">
        <v>9</v>
      </c>
      <c r="H42" s="213" t="s">
        <v>10</v>
      </c>
      <c r="I42" s="382" t="s">
        <v>11</v>
      </c>
      <c r="J42" s="382" t="s">
        <v>12</v>
      </c>
      <c r="K42" s="7" t="s">
        <v>13</v>
      </c>
      <c r="L42" s="213" t="s">
        <v>14</v>
      </c>
      <c r="M42" s="213" t="s">
        <v>15</v>
      </c>
      <c r="N42" s="7" t="s">
        <v>16</v>
      </c>
      <c r="O42" s="213" t="s">
        <v>17</v>
      </c>
      <c r="P42" s="382" t="s">
        <v>18</v>
      </c>
      <c r="Q42" s="416" t="s">
        <v>19</v>
      </c>
      <c r="R42" s="327" t="s">
        <v>20</v>
      </c>
      <c r="S42" s="213" t="s">
        <v>21</v>
      </c>
      <c r="T42" s="213" t="s">
        <v>22</v>
      </c>
      <c r="U42" s="7" t="s">
        <v>23</v>
      </c>
      <c r="V42" s="213" t="s">
        <v>24</v>
      </c>
      <c r="W42" s="382" t="s">
        <v>25</v>
      </c>
      <c r="X42" s="382" t="s">
        <v>26</v>
      </c>
      <c r="Y42" s="7" t="s">
        <v>27</v>
      </c>
      <c r="Z42" s="213" t="s">
        <v>28</v>
      </c>
      <c r="AA42" s="213" t="s">
        <v>29</v>
      </c>
      <c r="AB42" s="7" t="s">
        <v>30</v>
      </c>
      <c r="AC42" s="442" t="s">
        <v>31</v>
      </c>
      <c r="AD42" s="441" t="s">
        <v>32</v>
      </c>
      <c r="AE42" s="424">
        <v>30</v>
      </c>
      <c r="AF42" s="104">
        <v>31</v>
      </c>
      <c r="AG42" s="105">
        <f>SUM(AG43:AG52)</f>
        <v>115</v>
      </c>
      <c r="AH42" s="106">
        <f>SUM(AH43:AH52)</f>
        <v>1008</v>
      </c>
      <c r="AI42" s="99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hidden="1" customHeight="1" x14ac:dyDescent="0.25">
      <c r="A43" s="58" t="s">
        <v>72</v>
      </c>
      <c r="B43" s="368"/>
      <c r="C43" s="368"/>
      <c r="D43" s="59"/>
      <c r="E43" s="214"/>
      <c r="F43" s="214"/>
      <c r="G43" s="59"/>
      <c r="H43" s="214"/>
      <c r="I43" s="368"/>
      <c r="J43" s="368"/>
      <c r="K43" s="59"/>
      <c r="L43" s="214"/>
      <c r="M43" s="214"/>
      <c r="N43" s="59"/>
      <c r="O43" s="214"/>
      <c r="P43" s="368"/>
      <c r="Q43" s="368"/>
      <c r="R43" s="59"/>
      <c r="S43" s="214"/>
      <c r="T43" s="214"/>
      <c r="U43" s="59"/>
      <c r="V43" s="214"/>
      <c r="W43" s="368"/>
      <c r="X43" s="368"/>
      <c r="Y43" s="59"/>
      <c r="Z43" s="214"/>
      <c r="AA43" s="214"/>
      <c r="AB43" s="59"/>
      <c r="AC43" s="439"/>
      <c r="AD43" s="438"/>
      <c r="AE43" s="402"/>
      <c r="AF43" s="14"/>
      <c r="AG43" s="102">
        <f t="shared" si="0"/>
        <v>0</v>
      </c>
      <c r="AH43" s="103">
        <f t="shared" si="4"/>
        <v>0</v>
      </c>
      <c r="AI43" s="10"/>
    </row>
    <row r="44" spans="1:54" ht="15.75" hidden="1" customHeight="1" x14ac:dyDescent="0.25">
      <c r="A44" s="58"/>
      <c r="B44" s="357"/>
      <c r="C44" s="357"/>
      <c r="D44" s="60"/>
      <c r="E44" s="215"/>
      <c r="F44" s="215"/>
      <c r="G44" s="60"/>
      <c r="H44" s="215"/>
      <c r="I44" s="357"/>
      <c r="J44" s="357"/>
      <c r="K44" s="216"/>
      <c r="L44" s="216"/>
      <c r="M44" s="216"/>
      <c r="N44" s="216"/>
      <c r="O44" s="215"/>
      <c r="P44" s="357"/>
      <c r="Q44" s="357"/>
      <c r="R44" s="216"/>
      <c r="S44" s="216"/>
      <c r="T44" s="215"/>
      <c r="U44" s="23"/>
      <c r="V44" s="215"/>
      <c r="W44" s="357"/>
      <c r="X44" s="357"/>
      <c r="Y44" s="23"/>
      <c r="Z44" s="215"/>
      <c r="AA44" s="215"/>
      <c r="AB44" s="60"/>
      <c r="AC44" s="381"/>
      <c r="AD44" s="393"/>
      <c r="AE44" s="390"/>
      <c r="AF44" s="17"/>
      <c r="AG44" s="18">
        <f t="shared" si="0"/>
        <v>0</v>
      </c>
      <c r="AH44" s="19">
        <f t="shared" si="4"/>
        <v>0</v>
      </c>
      <c r="AI44" s="10"/>
    </row>
    <row r="45" spans="1:54" ht="15.75" customHeight="1" x14ac:dyDescent="0.25">
      <c r="A45" s="58" t="s">
        <v>61</v>
      </c>
      <c r="B45" s="53" t="s">
        <v>74</v>
      </c>
      <c r="C45" s="357"/>
      <c r="D45" s="23"/>
      <c r="E45" s="53" t="s">
        <v>74</v>
      </c>
      <c r="F45" s="53" t="s">
        <v>74</v>
      </c>
      <c r="G45" s="215"/>
      <c r="H45" s="53" t="s">
        <v>74</v>
      </c>
      <c r="I45" s="53" t="s">
        <v>74</v>
      </c>
      <c r="J45" s="53" t="s">
        <v>74</v>
      </c>
      <c r="K45" s="53" t="s">
        <v>74</v>
      </c>
      <c r="L45" s="215"/>
      <c r="M45" s="215"/>
      <c r="N45" s="53" t="s">
        <v>74</v>
      </c>
      <c r="O45" s="53" t="s">
        <v>74</v>
      </c>
      <c r="P45" s="357"/>
      <c r="Q45" s="357"/>
      <c r="R45" s="53" t="s">
        <v>74</v>
      </c>
      <c r="S45" s="53" t="s">
        <v>74</v>
      </c>
      <c r="T45" s="53" t="s">
        <v>74</v>
      </c>
      <c r="U45" s="23"/>
      <c r="V45" s="215"/>
      <c r="W45" s="357"/>
      <c r="X45" s="357"/>
      <c r="Y45" s="53" t="s">
        <v>74</v>
      </c>
      <c r="Z45" s="53" t="s">
        <v>74</v>
      </c>
      <c r="AA45" s="53" t="s">
        <v>74</v>
      </c>
      <c r="AB45" s="23"/>
      <c r="AC45" s="381"/>
      <c r="AD45" s="393"/>
      <c r="AE45" s="390"/>
      <c r="AF45" s="53" t="s">
        <v>74</v>
      </c>
      <c r="AG45" s="18">
        <f t="shared" si="0"/>
        <v>16</v>
      </c>
      <c r="AH45" s="19">
        <f t="shared" si="4"/>
        <v>192</v>
      </c>
      <c r="AI45" s="10"/>
    </row>
    <row r="46" spans="1:54" ht="15.75" customHeight="1" x14ac:dyDescent="0.25">
      <c r="A46" s="58" t="s">
        <v>78</v>
      </c>
      <c r="B46" s="93" t="s">
        <v>102</v>
      </c>
      <c r="C46" s="93" t="s">
        <v>102</v>
      </c>
      <c r="D46" s="93" t="s">
        <v>102</v>
      </c>
      <c r="E46" s="93" t="s">
        <v>102</v>
      </c>
      <c r="F46" s="93" t="s">
        <v>102</v>
      </c>
      <c r="G46" s="93" t="s">
        <v>102</v>
      </c>
      <c r="H46" s="93" t="s">
        <v>102</v>
      </c>
      <c r="I46" s="93" t="s">
        <v>102</v>
      </c>
      <c r="J46" s="93" t="s">
        <v>102</v>
      </c>
      <c r="K46" s="208"/>
      <c r="L46" s="451"/>
      <c r="M46" s="53" t="s">
        <v>74</v>
      </c>
      <c r="N46" s="53" t="s">
        <v>74</v>
      </c>
      <c r="O46" s="53" t="s">
        <v>74</v>
      </c>
      <c r="P46" s="53" t="s">
        <v>74</v>
      </c>
      <c r="Q46" s="53" t="s">
        <v>74</v>
      </c>
      <c r="R46" s="61"/>
      <c r="S46" s="215"/>
      <c r="T46" s="53" t="s">
        <v>74</v>
      </c>
      <c r="U46" s="53" t="s">
        <v>74</v>
      </c>
      <c r="V46" s="53" t="s">
        <v>74</v>
      </c>
      <c r="W46" s="53" t="s">
        <v>74</v>
      </c>
      <c r="X46" s="53" t="s">
        <v>74</v>
      </c>
      <c r="Y46" s="61"/>
      <c r="Z46" s="60"/>
      <c r="AA46" s="53" t="s">
        <v>74</v>
      </c>
      <c r="AB46" s="53" t="s">
        <v>74</v>
      </c>
      <c r="AC46" s="53" t="s">
        <v>74</v>
      </c>
      <c r="AD46" s="393"/>
      <c r="AE46" s="357"/>
      <c r="AF46" s="53" t="s">
        <v>74</v>
      </c>
      <c r="AG46" s="18">
        <f t="shared" si="0"/>
        <v>23</v>
      </c>
      <c r="AH46" s="19">
        <f t="shared" si="4"/>
        <v>168</v>
      </c>
      <c r="AI46" s="10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hidden="1" customHeight="1" x14ac:dyDescent="0.25">
      <c r="A47" s="58"/>
      <c r="B47" s="357"/>
      <c r="C47" s="357"/>
      <c r="D47" s="215"/>
      <c r="E47" s="60"/>
      <c r="F47" s="215"/>
      <c r="G47" s="60"/>
      <c r="H47" s="215"/>
      <c r="I47" s="357"/>
      <c r="J47" s="357"/>
      <c r="K47" s="215"/>
      <c r="L47" s="215"/>
      <c r="M47" s="23"/>
      <c r="N47" s="60"/>
      <c r="O47" s="215"/>
      <c r="P47" s="357"/>
      <c r="Q47" s="357"/>
      <c r="R47" s="60"/>
      <c r="S47" s="215"/>
      <c r="T47" s="215"/>
      <c r="U47" s="23"/>
      <c r="V47" s="215"/>
      <c r="W47" s="357"/>
      <c r="X47" s="357"/>
      <c r="Y47" s="60"/>
      <c r="Z47" s="215"/>
      <c r="AA47" s="215"/>
      <c r="AB47" s="23"/>
      <c r="AC47" s="381"/>
      <c r="AD47" s="393"/>
      <c r="AE47" s="390"/>
      <c r="AF47" s="17"/>
      <c r="AG47" s="18">
        <f t="shared" si="0"/>
        <v>0</v>
      </c>
      <c r="AH47" s="19">
        <f t="shared" si="4"/>
        <v>0</v>
      </c>
      <c r="AI47" s="10"/>
    </row>
    <row r="48" spans="1:54" ht="15" customHeight="1" x14ac:dyDescent="0.25">
      <c r="A48" s="45" t="s">
        <v>79</v>
      </c>
      <c r="B48" s="357"/>
      <c r="C48" s="357"/>
      <c r="D48" s="53" t="s">
        <v>74</v>
      </c>
      <c r="E48" s="53" t="s">
        <v>74</v>
      </c>
      <c r="F48" s="53" t="s">
        <v>74</v>
      </c>
      <c r="G48" s="451"/>
      <c r="H48" s="451"/>
      <c r="I48" s="451"/>
      <c r="J48" s="451"/>
      <c r="K48" s="53" t="s">
        <v>74</v>
      </c>
      <c r="L48" s="53" t="s">
        <v>74</v>
      </c>
      <c r="M48" s="53" t="s">
        <v>74</v>
      </c>
      <c r="N48" s="215"/>
      <c r="O48" s="53" t="s">
        <v>74</v>
      </c>
      <c r="P48" s="53" t="s">
        <v>74</v>
      </c>
      <c r="Q48" s="357"/>
      <c r="R48" s="23"/>
      <c r="S48" s="60"/>
      <c r="T48" s="53" t="s">
        <v>74</v>
      </c>
      <c r="U48" s="53" t="s">
        <v>74</v>
      </c>
      <c r="V48" s="53" t="s">
        <v>74</v>
      </c>
      <c r="W48" s="53" t="s">
        <v>74</v>
      </c>
      <c r="X48" s="357"/>
      <c r="Y48" s="60"/>
      <c r="Z48" s="215"/>
      <c r="AA48" s="215"/>
      <c r="AB48" s="23"/>
      <c r="AC48" s="53" t="s">
        <v>74</v>
      </c>
      <c r="AD48" s="53" t="s">
        <v>74</v>
      </c>
      <c r="AE48" s="53" t="s">
        <v>74</v>
      </c>
      <c r="AF48" s="53" t="s">
        <v>74</v>
      </c>
      <c r="AG48" s="18">
        <f t="shared" si="0"/>
        <v>16</v>
      </c>
      <c r="AH48" s="19">
        <f t="shared" si="4"/>
        <v>192</v>
      </c>
      <c r="AI48" s="10"/>
    </row>
    <row r="49" spans="1:54" ht="15.75" customHeight="1" x14ac:dyDescent="0.25">
      <c r="A49" s="58" t="s">
        <v>80</v>
      </c>
      <c r="B49" s="357"/>
      <c r="C49" s="53" t="s">
        <v>74</v>
      </c>
      <c r="D49" s="53" t="s">
        <v>74</v>
      </c>
      <c r="E49" s="607"/>
      <c r="F49" s="607"/>
      <c r="G49" s="607"/>
      <c r="H49" s="451"/>
      <c r="I49" s="451"/>
      <c r="J49" s="607"/>
      <c r="K49" s="53" t="s">
        <v>74</v>
      </c>
      <c r="L49" s="53" t="s">
        <v>74</v>
      </c>
      <c r="M49" s="53" t="s">
        <v>74</v>
      </c>
      <c r="N49" s="53" t="s">
        <v>74</v>
      </c>
      <c r="O49" s="215"/>
      <c r="P49" s="357"/>
      <c r="Q49" s="53" t="s">
        <v>74</v>
      </c>
      <c r="R49" s="53" t="s">
        <v>74</v>
      </c>
      <c r="S49" s="53" t="s">
        <v>74</v>
      </c>
      <c r="T49" s="230"/>
      <c r="U49" s="53" t="s">
        <v>74</v>
      </c>
      <c r="V49" s="53" t="s">
        <v>74</v>
      </c>
      <c r="W49" s="451"/>
      <c r="X49" s="451"/>
      <c r="Y49" s="93" t="s">
        <v>102</v>
      </c>
      <c r="Z49" s="93" t="s">
        <v>102</v>
      </c>
      <c r="AA49" s="93" t="s">
        <v>102</v>
      </c>
      <c r="AB49" s="93" t="s">
        <v>102</v>
      </c>
      <c r="AC49" s="93" t="s">
        <v>102</v>
      </c>
      <c r="AD49" s="93" t="s">
        <v>102</v>
      </c>
      <c r="AE49" s="93" t="s">
        <v>102</v>
      </c>
      <c r="AF49" s="93" t="s">
        <v>102</v>
      </c>
      <c r="AG49" s="18">
        <f t="shared" si="0"/>
        <v>19</v>
      </c>
      <c r="AH49" s="19">
        <f t="shared" si="4"/>
        <v>132</v>
      </c>
      <c r="AI49" s="10"/>
    </row>
    <row r="50" spans="1:54" ht="15.75" customHeight="1" x14ac:dyDescent="0.25">
      <c r="A50" s="58" t="s">
        <v>81</v>
      </c>
      <c r="B50" s="357"/>
      <c r="C50" s="357"/>
      <c r="D50" s="53" t="s">
        <v>74</v>
      </c>
      <c r="E50" s="53" t="s">
        <v>74</v>
      </c>
      <c r="F50" s="53" t="s">
        <v>74</v>
      </c>
      <c r="G50" s="53" t="s">
        <v>74</v>
      </c>
      <c r="H50" s="215"/>
      <c r="I50" s="357"/>
      <c r="J50" s="53" t="s">
        <v>74</v>
      </c>
      <c r="K50" s="53" t="s">
        <v>74</v>
      </c>
      <c r="L50" s="53" t="s">
        <v>74</v>
      </c>
      <c r="M50" s="208"/>
      <c r="N50" s="451"/>
      <c r="O50" s="451"/>
      <c r="P50" s="451"/>
      <c r="Q50" s="451"/>
      <c r="R50" s="53" t="s">
        <v>74</v>
      </c>
      <c r="S50" s="53" t="s">
        <v>74</v>
      </c>
      <c r="T50" s="53" t="s">
        <v>74</v>
      </c>
      <c r="U50" s="61"/>
      <c r="V50" s="215"/>
      <c r="W50" s="357"/>
      <c r="X50" s="357"/>
      <c r="Y50" s="53" t="s">
        <v>74</v>
      </c>
      <c r="Z50" s="53" t="s">
        <v>74</v>
      </c>
      <c r="AA50" s="53" t="s">
        <v>74</v>
      </c>
      <c r="AB50" s="53" t="s">
        <v>74</v>
      </c>
      <c r="AC50" s="53" t="s">
        <v>74</v>
      </c>
      <c r="AD50" s="393"/>
      <c r="AE50" s="385"/>
      <c r="AF50" s="53" t="s">
        <v>74</v>
      </c>
      <c r="AG50" s="18">
        <f>COUNTIF(B50:AF50,"*")</f>
        <v>16</v>
      </c>
      <c r="AH50" s="19">
        <f>COUNTIF(B50:AF50,"У1")*8+COUNTIF(B50:AF50,"У2")*8+COUNTIF(B50:AF50,"В1")*8+COUNTIF(B50:AF50,"В2")*8+COUNTIF(B50:AF50,"7-16")*9+COUNTIF(B50:AF50,"7-17")*10+COUNTIF(B50:AF50,"7-19")*12+COUNTIF(B50:AF50,"8-20")*12+COUNTIF(B50:AF50,"9-17")*8+COUNTIF(B50:AF50,"Д2")*12+COUNTIF(B50:AF50,"Д3")*9+COUNTIF(B50:AF50,"Д4")*12+COUNTIF(B50:AF50,"8-12")*4+COUNTIF(B50:AF50,"9-14")*5+COUNTIF(B50:AF50,"16-20")*4+COUNTIF(B50:AF50,"10-14")*4+COUNTIF(B50:AF50,"9-16")*7+COUNTIF(B50:AF50,"12-15")*3+COUNTIF(B50:AF50,"9-11")*2+COUNTIF(B50:AF50,"11-14")*3+COUNTIF(B50:AF50,"11-19")*6+COUNTIF(B50:AF50,"17-20")*3</f>
        <v>192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673" t="s">
        <v>82</v>
      </c>
      <c r="B51" s="53" t="s">
        <v>74</v>
      </c>
      <c r="C51" s="357"/>
      <c r="D51" s="60"/>
      <c r="E51" s="53" t="s">
        <v>74</v>
      </c>
      <c r="F51" s="53" t="s">
        <v>74</v>
      </c>
      <c r="G51" s="53" t="s">
        <v>74</v>
      </c>
      <c r="H51" s="53" t="s">
        <v>74</v>
      </c>
      <c r="I51" s="451"/>
      <c r="J51" s="451"/>
      <c r="K51" s="93" t="s">
        <v>102</v>
      </c>
      <c r="L51" s="93" t="s">
        <v>102</v>
      </c>
      <c r="M51" s="93" t="s">
        <v>102</v>
      </c>
      <c r="N51" s="93" t="s">
        <v>102</v>
      </c>
      <c r="O51" s="93" t="s">
        <v>102</v>
      </c>
      <c r="P51" s="93" t="s">
        <v>102</v>
      </c>
      <c r="Q51" s="93" t="s">
        <v>102</v>
      </c>
      <c r="R51" s="93" t="s">
        <v>102</v>
      </c>
      <c r="S51" s="93" t="s">
        <v>102</v>
      </c>
      <c r="T51" s="93" t="s">
        <v>102</v>
      </c>
      <c r="U51" s="93" t="s">
        <v>102</v>
      </c>
      <c r="V51" s="93" t="s">
        <v>102</v>
      </c>
      <c r="W51" s="93" t="s">
        <v>102</v>
      </c>
      <c r="X51" s="93" t="s">
        <v>102</v>
      </c>
      <c r="Y51" s="53" t="s">
        <v>74</v>
      </c>
      <c r="Z51" s="53" t="s">
        <v>74</v>
      </c>
      <c r="AA51" s="53" t="s">
        <v>74</v>
      </c>
      <c r="AB51" s="53" t="s">
        <v>74</v>
      </c>
      <c r="AC51" s="381"/>
      <c r="AD51" s="53" t="s">
        <v>74</v>
      </c>
      <c r="AE51" s="53" t="s">
        <v>74</v>
      </c>
      <c r="AF51" s="545"/>
      <c r="AG51" s="543">
        <f t="shared" si="0"/>
        <v>25</v>
      </c>
      <c r="AH51" s="19">
        <f t="shared" si="4"/>
        <v>132</v>
      </c>
      <c r="AI51" s="10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8" hidden="1" customHeight="1" x14ac:dyDescent="0.25">
      <c r="A52" s="511"/>
      <c r="B52" s="357"/>
      <c r="C52" s="357"/>
      <c r="D52" s="224"/>
      <c r="E52" s="215"/>
      <c r="F52" s="215"/>
      <c r="G52" s="224"/>
      <c r="H52" s="215"/>
      <c r="I52" s="357"/>
      <c r="J52" s="357"/>
      <c r="K52" s="224"/>
      <c r="L52" s="215"/>
      <c r="M52" s="215"/>
      <c r="N52" s="61"/>
      <c r="O52" s="215"/>
      <c r="P52" s="357"/>
      <c r="Q52" s="357"/>
      <c r="R52" s="224"/>
      <c r="S52" s="215"/>
      <c r="T52" s="215"/>
      <c r="U52" s="61"/>
      <c r="V52" s="215"/>
      <c r="W52" s="357"/>
      <c r="X52" s="357"/>
      <c r="Y52" s="224"/>
      <c r="Z52" s="215"/>
      <c r="AA52" s="215"/>
      <c r="AB52" s="224"/>
      <c r="AC52" s="381"/>
      <c r="AD52" s="393"/>
      <c r="AE52" s="400"/>
      <c r="AF52" s="542"/>
      <c r="AG52" s="543">
        <f t="shared" si="0"/>
        <v>0</v>
      </c>
      <c r="AH52" s="19">
        <f t="shared" si="4"/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672" t="s">
        <v>172</v>
      </c>
      <c r="B53" s="608"/>
      <c r="C53" s="174" t="s">
        <v>74</v>
      </c>
      <c r="D53" s="174" t="s">
        <v>74</v>
      </c>
      <c r="E53" s="318"/>
      <c r="F53" s="318"/>
      <c r="G53" s="174" t="s">
        <v>74</v>
      </c>
      <c r="H53" s="174" t="s">
        <v>74</v>
      </c>
      <c r="I53" s="174" t="s">
        <v>74</v>
      </c>
      <c r="J53" s="387"/>
      <c r="K53" s="174" t="s">
        <v>74</v>
      </c>
      <c r="L53" s="174" t="s">
        <v>74</v>
      </c>
      <c r="M53" s="174" t="s">
        <v>74</v>
      </c>
      <c r="N53" s="686"/>
      <c r="O53" s="478"/>
      <c r="P53" s="478"/>
      <c r="Q53" s="478"/>
      <c r="R53" s="174" t="s">
        <v>74</v>
      </c>
      <c r="S53" s="174" t="s">
        <v>74</v>
      </c>
      <c r="T53" s="318"/>
      <c r="U53" s="174" t="s">
        <v>74</v>
      </c>
      <c r="V53" s="174" t="s">
        <v>74</v>
      </c>
      <c r="W53" s="387"/>
      <c r="X53" s="174" t="s">
        <v>74</v>
      </c>
      <c r="Y53" s="174" t="s">
        <v>74</v>
      </c>
      <c r="Z53" s="174" t="s">
        <v>74</v>
      </c>
      <c r="AA53" s="609"/>
      <c r="AB53" s="174" t="s">
        <v>74</v>
      </c>
      <c r="AC53" s="474"/>
      <c r="AD53" s="610"/>
      <c r="AE53" s="611"/>
      <c r="AF53" s="612"/>
      <c r="AG53" s="320">
        <f t="shared" ref="AG53" si="5">COUNTIF(B53:AF53,"*")</f>
        <v>16</v>
      </c>
      <c r="AH53" s="321">
        <f t="shared" ref="AH53" si="6"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</f>
        <v>192</v>
      </c>
      <c r="AI53" s="99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65" t="s">
        <v>83</v>
      </c>
      <c r="B54" s="518" t="s">
        <v>4</v>
      </c>
      <c r="C54" s="382" t="s">
        <v>5</v>
      </c>
      <c r="D54" s="7" t="s">
        <v>6</v>
      </c>
      <c r="E54" s="213" t="s">
        <v>7</v>
      </c>
      <c r="F54" s="213" t="s">
        <v>8</v>
      </c>
      <c r="G54" s="7" t="s">
        <v>9</v>
      </c>
      <c r="H54" s="213" t="s">
        <v>10</v>
      </c>
      <c r="I54" s="382" t="s">
        <v>11</v>
      </c>
      <c r="J54" s="382" t="s">
        <v>12</v>
      </c>
      <c r="K54" s="7" t="s">
        <v>13</v>
      </c>
      <c r="L54" s="213" t="s">
        <v>14</v>
      </c>
      <c r="M54" s="213" t="s">
        <v>15</v>
      </c>
      <c r="N54" s="7" t="s">
        <v>16</v>
      </c>
      <c r="O54" s="213" t="s">
        <v>17</v>
      </c>
      <c r="P54" s="382" t="s">
        <v>18</v>
      </c>
      <c r="Q54" s="382" t="s">
        <v>19</v>
      </c>
      <c r="R54" s="7" t="s">
        <v>20</v>
      </c>
      <c r="S54" s="213" t="s">
        <v>21</v>
      </c>
      <c r="T54" s="213" t="s">
        <v>22</v>
      </c>
      <c r="U54" s="7" t="s">
        <v>23</v>
      </c>
      <c r="V54" s="213" t="s">
        <v>24</v>
      </c>
      <c r="W54" s="382" t="s">
        <v>25</v>
      </c>
      <c r="X54" s="382" t="s">
        <v>26</v>
      </c>
      <c r="Y54" s="7" t="s">
        <v>27</v>
      </c>
      <c r="Z54" s="213" t="s">
        <v>28</v>
      </c>
      <c r="AA54" s="323" t="s">
        <v>29</v>
      </c>
      <c r="AB54" s="188" t="s">
        <v>30</v>
      </c>
      <c r="AC54" s="442" t="s">
        <v>31</v>
      </c>
      <c r="AD54" s="441" t="s">
        <v>32</v>
      </c>
      <c r="AE54" s="424">
        <v>30</v>
      </c>
      <c r="AF54" s="104">
        <v>31</v>
      </c>
      <c r="AG54" s="324">
        <f>SUM(AG55:AG56)</f>
        <v>0</v>
      </c>
      <c r="AH54" s="106">
        <f>SUM(AH55:AH56)</f>
        <v>0</v>
      </c>
      <c r="AI54" s="99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84</v>
      </c>
      <c r="B55" s="368"/>
      <c r="C55" s="368"/>
      <c r="D55" s="66"/>
      <c r="E55" s="214"/>
      <c r="F55" s="214"/>
      <c r="G55" s="14"/>
      <c r="H55" s="214"/>
      <c r="I55" s="368"/>
      <c r="J55" s="368"/>
      <c r="K55" s="66"/>
      <c r="L55" s="214"/>
      <c r="M55" s="214"/>
      <c r="N55" s="14"/>
      <c r="O55" s="214"/>
      <c r="P55" s="368"/>
      <c r="Q55" s="368"/>
      <c r="R55" s="66"/>
      <c r="S55" s="214"/>
      <c r="T55" s="214"/>
      <c r="U55" s="14"/>
      <c r="V55" s="214"/>
      <c r="W55" s="368"/>
      <c r="X55" s="368"/>
      <c r="Y55" s="66"/>
      <c r="Z55" s="214"/>
      <c r="AA55" s="214"/>
      <c r="AB55" s="14"/>
      <c r="AC55" s="439"/>
      <c r="AD55" s="438"/>
      <c r="AE55" s="181"/>
      <c r="AF55" s="66"/>
      <c r="AG55" s="102">
        <f t="shared" si="0"/>
        <v>0</v>
      </c>
      <c r="AH55" s="103">
        <f>COUNTIF(B55:AF55,"У1")*8+COUNTIF(B55:AF55,"У2")*8+COUNTIF(B55:AF55,"В1")*8+COUNTIF(B55:AF55,"В2")*8+COUNTIF(B55:AF55,"7-16")*9+COUNTIF(B55:AF55,"7-17")*10+COUNTIF(B55:AF55,"7-19")*12+COUNTIF(B55:AF55,"8-20")*12+COUNTIF(B55:AF55,"9-17")*8+COUNTIF(B55:AF55,"Д2")*12+COUNTIF(B55:AF55,"Д3")*9+COUNTIF(B55:AF55,"Д4")*12+COUNTIF(B55:AF55,"8-12")*4+COUNTIF(B55:AF55,"9-14")*5+COUNTIF(B55:AF55,"16-20")*4+COUNTIF(B55:AF55,"10-14")*4+COUNTIF(B55:AF55,"9-16")*7+COUNTIF(B55:AF55,"12-15")*3+COUNTIF(B55:AF55,"9-11")*2+COUNTIF(B55:AF55,"11-14")*3+COUNTIF(B55:AF55,"11-19")*6+COUNTIF(B55:AF55,"17-20")*3+COUNTIF(B55:AF55,"10-14")*4</f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thickBot="1" x14ac:dyDescent="0.3">
      <c r="A56" s="51" t="s">
        <v>85</v>
      </c>
      <c r="B56" s="384"/>
      <c r="C56" s="384"/>
      <c r="D56" s="220"/>
      <c r="E56" s="220"/>
      <c r="F56" s="220"/>
      <c r="G56" s="220"/>
      <c r="H56" s="218"/>
      <c r="I56" s="384"/>
      <c r="J56" s="384"/>
      <c r="K56" s="220"/>
      <c r="L56" s="220"/>
      <c r="M56" s="220"/>
      <c r="N56" s="218"/>
      <c r="O56" s="218"/>
      <c r="P56" s="384"/>
      <c r="Q56" s="384"/>
      <c r="R56" s="325"/>
      <c r="S56" s="218"/>
      <c r="T56" s="218"/>
      <c r="U56" s="218"/>
      <c r="V56" s="218"/>
      <c r="W56" s="384"/>
      <c r="X56" s="384"/>
      <c r="Y56" s="325"/>
      <c r="Z56" s="218"/>
      <c r="AA56" s="218"/>
      <c r="AB56" s="218"/>
      <c r="AC56" s="443"/>
      <c r="AD56" s="437"/>
      <c r="AE56" s="384"/>
      <c r="AF56" s="32"/>
      <c r="AG56" s="18">
        <f t="shared" si="0"/>
        <v>0</v>
      </c>
      <c r="AH56" s="19">
        <f>COUNTIF(B56:AF56,"У1")*8+COUNTIF(B56:AF56,"У2")*8+COUNTIF(B56:AF56,"В1")*8+COUNTIF(B56:AF56,"В2")*8+COUNTIF(B56:AF56,"7-16")*9+COUNTIF(B56:AF56,"7-17")*10+COUNTIF(B56:AF56,"7-19")*12+COUNTIF(B56:AF56,"8-20")*12+COUNTIF(B56:AF56,"9-17")*8+COUNTIF(B56:AF56,"Д2")*12+COUNTIF(B56:AF56,"Д3")*9+COUNTIF(B56:AF56,"Д4")*12+COUNTIF(B56:AF56,"8-12")*4+COUNTIF(B56:AF56,"9-14")*5+COUNTIF(B56:AF56,"16-20")*4+COUNTIF(B56:AF56,"10-14")*4+COUNTIF(B56:AF56,"9-16")*7+COUNTIF(B56:AF56,"12-15")*3+COUNTIF(B56:AF56,"9-11")*2+COUNTIF(B56:AF56,"11-14")*3+COUNTIF(B56:AF56,"11-19")*6+COUNTIF(B56:AF56,"17-20")*3+COUNTIF(B56:AF56,"10-14")*4</f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thickBot="1" x14ac:dyDescent="0.3">
      <c r="A57" s="41" t="s">
        <v>86</v>
      </c>
      <c r="B57" s="518" t="s">
        <v>4</v>
      </c>
      <c r="C57" s="382" t="s">
        <v>5</v>
      </c>
      <c r="D57" s="7" t="s">
        <v>6</v>
      </c>
      <c r="E57" s="213" t="s">
        <v>7</v>
      </c>
      <c r="F57" s="213" t="s">
        <v>8</v>
      </c>
      <c r="G57" s="7" t="s">
        <v>9</v>
      </c>
      <c r="H57" s="213" t="s">
        <v>10</v>
      </c>
      <c r="I57" s="382" t="s">
        <v>11</v>
      </c>
      <c r="J57" s="382" t="s">
        <v>12</v>
      </c>
      <c r="K57" s="7" t="s">
        <v>13</v>
      </c>
      <c r="L57" s="213" t="s">
        <v>14</v>
      </c>
      <c r="M57" s="213" t="s">
        <v>15</v>
      </c>
      <c r="N57" s="7" t="s">
        <v>16</v>
      </c>
      <c r="O57" s="213" t="s">
        <v>17</v>
      </c>
      <c r="P57" s="382" t="s">
        <v>18</v>
      </c>
      <c r="Q57" s="382" t="s">
        <v>19</v>
      </c>
      <c r="R57" s="7" t="s">
        <v>20</v>
      </c>
      <c r="S57" s="213" t="s">
        <v>21</v>
      </c>
      <c r="T57" s="213" t="s">
        <v>22</v>
      </c>
      <c r="U57" s="7" t="s">
        <v>23</v>
      </c>
      <c r="V57" s="213" t="s">
        <v>24</v>
      </c>
      <c r="W57" s="382" t="s">
        <v>25</v>
      </c>
      <c r="X57" s="382" t="s">
        <v>26</v>
      </c>
      <c r="Y57" s="7" t="s">
        <v>27</v>
      </c>
      <c r="Z57" s="213" t="s">
        <v>28</v>
      </c>
      <c r="AA57" s="213" t="s">
        <v>29</v>
      </c>
      <c r="AB57" s="7" t="s">
        <v>30</v>
      </c>
      <c r="AC57" s="442" t="s">
        <v>31</v>
      </c>
      <c r="AD57" s="441" t="s">
        <v>32</v>
      </c>
      <c r="AE57" s="424">
        <v>30</v>
      </c>
      <c r="AF57" s="104">
        <v>31</v>
      </c>
      <c r="AG57" s="185">
        <f>SUM(AG58:AG64)</f>
        <v>0</v>
      </c>
      <c r="AH57" s="9">
        <f>SUM(AH58:AH64)</f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87</v>
      </c>
      <c r="B58" s="368"/>
      <c r="C58" s="368"/>
      <c r="D58" s="15"/>
      <c r="E58" s="214"/>
      <c r="F58" s="214"/>
      <c r="G58" s="15"/>
      <c r="H58" s="214"/>
      <c r="I58" s="368"/>
      <c r="J58" s="368"/>
      <c r="K58" s="66"/>
      <c r="L58" s="214"/>
      <c r="M58" s="214"/>
      <c r="N58" s="15"/>
      <c r="O58" s="214"/>
      <c r="P58" s="368"/>
      <c r="Q58" s="368"/>
      <c r="R58" s="66"/>
      <c r="S58" s="214"/>
      <c r="T58" s="214"/>
      <c r="U58" s="15"/>
      <c r="V58" s="214"/>
      <c r="W58" s="368"/>
      <c r="X58" s="368"/>
      <c r="Y58" s="66"/>
      <c r="Z58" s="214"/>
      <c r="AA58" s="214"/>
      <c r="AB58" s="15"/>
      <c r="AC58" s="439"/>
      <c r="AD58" s="438"/>
      <c r="AE58" s="181"/>
      <c r="AF58" s="14"/>
      <c r="AG58" s="18">
        <f t="shared" si="0"/>
        <v>0</v>
      </c>
      <c r="AH58" s="19">
        <f t="shared" si="4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88</v>
      </c>
      <c r="B59" s="357"/>
      <c r="C59" s="357"/>
      <c r="D59" s="26"/>
      <c r="E59" s="215"/>
      <c r="F59" s="215"/>
      <c r="G59" s="70"/>
      <c r="H59" s="215"/>
      <c r="I59" s="357"/>
      <c r="J59" s="357"/>
      <c r="K59" s="67"/>
      <c r="L59" s="215"/>
      <c r="M59" s="215"/>
      <c r="N59" s="70"/>
      <c r="O59" s="215"/>
      <c r="P59" s="357"/>
      <c r="Q59" s="357"/>
      <c r="R59" s="24"/>
      <c r="S59" s="215"/>
      <c r="T59" s="215"/>
      <c r="U59" s="70"/>
      <c r="V59" s="215"/>
      <c r="W59" s="357"/>
      <c r="X59" s="357"/>
      <c r="Y59" s="24"/>
      <c r="Z59" s="215"/>
      <c r="AA59" s="215"/>
      <c r="AB59" s="70"/>
      <c r="AC59" s="381"/>
      <c r="AD59" s="393"/>
      <c r="AE59" s="389"/>
      <c r="AF59" s="26"/>
      <c r="AG59" s="18">
        <f t="shared" si="0"/>
        <v>0</v>
      </c>
      <c r="AH59" s="19">
        <f t="shared" si="4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8" t="s">
        <v>89</v>
      </c>
      <c r="B60" s="357"/>
      <c r="C60" s="357"/>
      <c r="D60" s="24"/>
      <c r="E60" s="215"/>
      <c r="F60" s="215"/>
      <c r="G60" s="71"/>
      <c r="H60" s="215"/>
      <c r="I60" s="357"/>
      <c r="J60" s="357"/>
      <c r="K60" s="24"/>
      <c r="L60" s="215"/>
      <c r="M60" s="215"/>
      <c r="N60" s="71"/>
      <c r="O60" s="215"/>
      <c r="P60" s="357"/>
      <c r="Q60" s="357"/>
      <c r="R60" s="24"/>
      <c r="S60" s="215"/>
      <c r="T60" s="215"/>
      <c r="U60" s="71"/>
      <c r="V60" s="215"/>
      <c r="W60" s="357"/>
      <c r="X60" s="357"/>
      <c r="Y60" s="24"/>
      <c r="Z60" s="215"/>
      <c r="AA60" s="215"/>
      <c r="AB60" s="71"/>
      <c r="AC60" s="381"/>
      <c r="AD60" s="393"/>
      <c r="AE60" s="413"/>
      <c r="AF60" s="17"/>
      <c r="AG60" s="18">
        <f t="shared" si="0"/>
        <v>0</v>
      </c>
      <c r="AH60" s="19">
        <f t="shared" si="4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x14ac:dyDescent="0.25">
      <c r="A61" s="58" t="s">
        <v>90</v>
      </c>
      <c r="B61" s="357"/>
      <c r="C61" s="357"/>
      <c r="D61" s="24"/>
      <c r="E61" s="215"/>
      <c r="F61" s="215"/>
      <c r="G61" s="24"/>
      <c r="H61" s="215"/>
      <c r="I61" s="357"/>
      <c r="J61" s="357"/>
      <c r="K61" s="24"/>
      <c r="L61" s="215"/>
      <c r="M61" s="215"/>
      <c r="N61" s="24"/>
      <c r="O61" s="215"/>
      <c r="P61" s="357"/>
      <c r="Q61" s="357"/>
      <c r="R61" s="24"/>
      <c r="S61" s="215"/>
      <c r="T61" s="215"/>
      <c r="U61" s="24"/>
      <c r="V61" s="215"/>
      <c r="W61" s="357"/>
      <c r="X61" s="357"/>
      <c r="Y61" s="24"/>
      <c r="Z61" s="215"/>
      <c r="AA61" s="215"/>
      <c r="AB61" s="24"/>
      <c r="AC61" s="381"/>
      <c r="AD61" s="393"/>
      <c r="AE61" s="407"/>
      <c r="AF61" s="24"/>
      <c r="AG61" s="18">
        <f t="shared" si="0"/>
        <v>0</v>
      </c>
      <c r="AH61" s="19">
        <f t="shared" si="4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customHeight="1" x14ac:dyDescent="0.25">
      <c r="A62" s="27" t="s">
        <v>91</v>
      </c>
      <c r="B62" s="357"/>
      <c r="C62" s="357"/>
      <c r="D62" s="26"/>
      <c r="E62" s="215"/>
      <c r="F62" s="215"/>
      <c r="G62" s="24"/>
      <c r="H62" s="215"/>
      <c r="I62" s="357"/>
      <c r="J62" s="357"/>
      <c r="K62" s="26"/>
      <c r="L62" s="215"/>
      <c r="M62" s="215"/>
      <c r="N62" s="24"/>
      <c r="O62" s="215"/>
      <c r="P62" s="357"/>
      <c r="Q62" s="357"/>
      <c r="R62" s="26"/>
      <c r="S62" s="215"/>
      <c r="T62" s="215"/>
      <c r="U62" s="24"/>
      <c r="V62" s="215"/>
      <c r="W62" s="357"/>
      <c r="X62" s="357"/>
      <c r="Y62" s="26"/>
      <c r="Z62" s="215"/>
      <c r="AA62" s="215"/>
      <c r="AB62" s="24"/>
      <c r="AC62" s="381"/>
      <c r="AD62" s="393"/>
      <c r="AE62" s="389"/>
      <c r="AF62" s="26"/>
      <c r="AG62" s="18">
        <f t="shared" si="0"/>
        <v>0</v>
      </c>
      <c r="AH62" s="19">
        <f t="shared" si="4"/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thickBot="1" x14ac:dyDescent="0.3">
      <c r="A63" s="27" t="s">
        <v>92</v>
      </c>
      <c r="B63" s="357"/>
      <c r="C63" s="357"/>
      <c r="D63" s="26"/>
      <c r="E63" s="215"/>
      <c r="F63" s="215"/>
      <c r="G63" s="26"/>
      <c r="H63" s="215"/>
      <c r="I63" s="357"/>
      <c r="J63" s="357"/>
      <c r="K63" s="26"/>
      <c r="L63" s="215"/>
      <c r="M63" s="215"/>
      <c r="N63" s="26"/>
      <c r="O63" s="215"/>
      <c r="P63" s="357"/>
      <c r="Q63" s="357"/>
      <c r="R63" s="184"/>
      <c r="S63" s="215"/>
      <c r="T63" s="215"/>
      <c r="U63" s="26"/>
      <c r="V63" s="215"/>
      <c r="W63" s="357"/>
      <c r="X63" s="357"/>
      <c r="Y63" s="184"/>
      <c r="Z63" s="215"/>
      <c r="AA63" s="215"/>
      <c r="AB63" s="26"/>
      <c r="AC63" s="381"/>
      <c r="AD63" s="393"/>
      <c r="AE63" s="389"/>
      <c r="AF63" s="184"/>
      <c r="AG63" s="18">
        <f t="shared" si="0"/>
        <v>0</v>
      </c>
      <c r="AH63" s="19">
        <f t="shared" si="4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hidden="1" customHeight="1" x14ac:dyDescent="0.25">
      <c r="A64" s="51"/>
      <c r="B64" s="384"/>
      <c r="C64" s="384"/>
      <c r="D64" s="32"/>
      <c r="E64" s="218"/>
      <c r="F64" s="218"/>
      <c r="G64" s="190"/>
      <c r="H64" s="218"/>
      <c r="I64" s="384"/>
      <c r="J64" s="384"/>
      <c r="K64" s="32"/>
      <c r="L64" s="218"/>
      <c r="M64" s="218"/>
      <c r="N64" s="190"/>
      <c r="O64" s="218"/>
      <c r="P64" s="384"/>
      <c r="Q64" s="384"/>
      <c r="R64" s="32"/>
      <c r="S64" s="218"/>
      <c r="T64" s="218"/>
      <c r="U64" s="190"/>
      <c r="V64" s="218"/>
      <c r="W64" s="384"/>
      <c r="X64" s="384"/>
      <c r="Y64" s="32"/>
      <c r="Z64" s="218"/>
      <c r="AA64" s="218"/>
      <c r="AB64" s="190"/>
      <c r="AC64" s="443"/>
      <c r="AD64" s="437"/>
      <c r="AE64" s="397"/>
      <c r="AF64" s="32"/>
      <c r="AG64" s="18">
        <f t="shared" si="0"/>
        <v>0</v>
      </c>
      <c r="AH64" s="19">
        <f t="shared" si="4"/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7.25" customHeight="1" thickBot="1" x14ac:dyDescent="0.3">
      <c r="A65" s="73" t="s">
        <v>94</v>
      </c>
      <c r="B65" s="518" t="s">
        <v>4</v>
      </c>
      <c r="C65" s="382" t="s">
        <v>5</v>
      </c>
      <c r="D65" s="7" t="s">
        <v>6</v>
      </c>
      <c r="E65" s="213" t="s">
        <v>7</v>
      </c>
      <c r="F65" s="213" t="s">
        <v>8</v>
      </c>
      <c r="G65" s="7" t="s">
        <v>9</v>
      </c>
      <c r="H65" s="213" t="s">
        <v>10</v>
      </c>
      <c r="I65" s="382" t="s">
        <v>11</v>
      </c>
      <c r="J65" s="382" t="s">
        <v>12</v>
      </c>
      <c r="K65" s="7" t="s">
        <v>13</v>
      </c>
      <c r="L65" s="213" t="s">
        <v>14</v>
      </c>
      <c r="M65" s="213" t="s">
        <v>15</v>
      </c>
      <c r="N65" s="7" t="s">
        <v>16</v>
      </c>
      <c r="O65" s="213" t="s">
        <v>17</v>
      </c>
      <c r="P65" s="382" t="s">
        <v>18</v>
      </c>
      <c r="Q65" s="382" t="s">
        <v>19</v>
      </c>
      <c r="R65" s="7" t="s">
        <v>20</v>
      </c>
      <c r="S65" s="213" t="s">
        <v>21</v>
      </c>
      <c r="T65" s="213" t="s">
        <v>22</v>
      </c>
      <c r="U65" s="7" t="s">
        <v>23</v>
      </c>
      <c r="V65" s="213" t="s">
        <v>24</v>
      </c>
      <c r="W65" s="382" t="s">
        <v>25</v>
      </c>
      <c r="X65" s="382" t="s">
        <v>26</v>
      </c>
      <c r="Y65" s="7" t="s">
        <v>27</v>
      </c>
      <c r="Z65" s="213" t="s">
        <v>28</v>
      </c>
      <c r="AA65" s="323" t="s">
        <v>29</v>
      </c>
      <c r="AB65" s="188" t="s">
        <v>30</v>
      </c>
      <c r="AC65" s="442" t="s">
        <v>31</v>
      </c>
      <c r="AD65" s="441" t="s">
        <v>32</v>
      </c>
      <c r="AE65" s="424">
        <v>30</v>
      </c>
      <c r="AF65" s="104">
        <v>31</v>
      </c>
      <c r="AG65" s="185">
        <f>SUM(AG66:AG67)</f>
        <v>0</v>
      </c>
      <c r="AH65" s="9">
        <f>SUM(AH66:AH67)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.75" customHeight="1" x14ac:dyDescent="0.25">
      <c r="A66" s="58" t="s">
        <v>95</v>
      </c>
      <c r="B66" s="368"/>
      <c r="C66" s="368"/>
      <c r="D66" s="74"/>
      <c r="E66" s="214"/>
      <c r="F66" s="214"/>
      <c r="G66" s="16"/>
      <c r="H66" s="214"/>
      <c r="I66" s="368"/>
      <c r="J66" s="368"/>
      <c r="K66" s="74"/>
      <c r="L66" s="214"/>
      <c r="M66" s="214"/>
      <c r="N66" s="16"/>
      <c r="O66" s="214"/>
      <c r="P66" s="368"/>
      <c r="Q66" s="368"/>
      <c r="R66" s="74"/>
      <c r="S66" s="214"/>
      <c r="T66" s="214"/>
      <c r="U66" s="16"/>
      <c r="V66" s="214"/>
      <c r="W66" s="368"/>
      <c r="X66" s="368"/>
      <c r="Y66" s="74"/>
      <c r="Z66" s="214"/>
      <c r="AA66" s="214"/>
      <c r="AB66" s="16"/>
      <c r="AC66" s="439"/>
      <c r="AD66" s="438"/>
      <c r="AE66" s="391"/>
      <c r="AF66" s="74"/>
      <c r="AG66" s="18">
        <f t="shared" si="0"/>
        <v>0</v>
      </c>
      <c r="AH66" s="19">
        <f t="shared" si="4"/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6.5" customHeight="1" thickBot="1" x14ac:dyDescent="0.3">
      <c r="A67" s="51" t="s">
        <v>96</v>
      </c>
      <c r="B67" s="384"/>
      <c r="C67" s="384"/>
      <c r="D67" s="192"/>
      <c r="E67" s="218"/>
      <c r="F67" s="218"/>
      <c r="G67" s="191"/>
      <c r="H67" s="218"/>
      <c r="I67" s="384"/>
      <c r="J67" s="384"/>
      <c r="K67" s="192"/>
      <c r="L67" s="218"/>
      <c r="M67" s="218"/>
      <c r="N67" s="191"/>
      <c r="O67" s="218"/>
      <c r="P67" s="384"/>
      <c r="Q67" s="384"/>
      <c r="R67" s="192"/>
      <c r="S67" s="218"/>
      <c r="T67" s="218"/>
      <c r="U67" s="191"/>
      <c r="V67" s="218"/>
      <c r="W67" s="384"/>
      <c r="X67" s="384"/>
      <c r="Y67" s="192"/>
      <c r="Z67" s="218"/>
      <c r="AA67" s="218"/>
      <c r="AB67" s="191"/>
      <c r="AC67" s="443"/>
      <c r="AD67" s="437"/>
      <c r="AE67" s="408"/>
      <c r="AF67" s="192"/>
      <c r="AG67" s="18">
        <f t="shared" si="0"/>
        <v>0</v>
      </c>
      <c r="AH67" s="19">
        <f>COUNTIF(B67:AF67,"У1")*8+COUNTIF(B67:AF67,"У2")*8+COUNTIF(B67:AF67,"В1")*8+COUNTIF(B67:AF67,"В2")*8+COUNTIF(B67:AF67,"7-16")*9+COUNTIF(B67:AF67,"7-17")*10+COUNTIF(B67:AF67,"7-19")*12+COUNTIF(B67:AF67,"8-20")*12+COUNTIF(B67:AF67,"9-17")*8+COUNTIF(B67:AF67,"Д2")*12+COUNTIF(B67:AF67,"Д3")*9+COUNTIF(B67:AF67,"Д4")*12+COUNTIF(B67:AF67,"8-12")*4+COUNTIF(B67:AF67,"9-14")*5+COUNTIF(B67:AF67,"16-20")*4+COUNTIF(B67:AF67,"10-14")*4+COUNTIF(B67:AF67,"9-16")*7+COUNTIF(B67:AF67,"12-15")*3+COUNTIF(B67:AF67,"9-11")*2+COUNTIF(B67:AF67,"11-14")*3+COUNTIF(B67:AF67,"11-19")*6+COUNTIF(B67:AF67,"17-20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4.25" customHeight="1" thickBot="1" x14ac:dyDescent="0.3">
      <c r="A68" s="73" t="s">
        <v>97</v>
      </c>
      <c r="B68" s="518" t="s">
        <v>4</v>
      </c>
      <c r="C68" s="382" t="s">
        <v>5</v>
      </c>
      <c r="D68" s="7" t="s">
        <v>6</v>
      </c>
      <c r="E68" s="213" t="s">
        <v>7</v>
      </c>
      <c r="F68" s="213" t="s">
        <v>8</v>
      </c>
      <c r="G68" s="7" t="s">
        <v>9</v>
      </c>
      <c r="H68" s="213" t="s">
        <v>10</v>
      </c>
      <c r="I68" s="382" t="s">
        <v>11</v>
      </c>
      <c r="J68" s="382" t="s">
        <v>12</v>
      </c>
      <c r="K68" s="7" t="s">
        <v>13</v>
      </c>
      <c r="L68" s="213" t="s">
        <v>14</v>
      </c>
      <c r="M68" s="213" t="s">
        <v>15</v>
      </c>
      <c r="N68" s="7" t="s">
        <v>16</v>
      </c>
      <c r="O68" s="213" t="s">
        <v>17</v>
      </c>
      <c r="P68" s="382" t="s">
        <v>18</v>
      </c>
      <c r="Q68" s="382" t="s">
        <v>19</v>
      </c>
      <c r="R68" s="7" t="s">
        <v>20</v>
      </c>
      <c r="S68" s="213" t="s">
        <v>21</v>
      </c>
      <c r="T68" s="213" t="s">
        <v>22</v>
      </c>
      <c r="U68" s="7" t="s">
        <v>23</v>
      </c>
      <c r="V68" s="213" t="s">
        <v>24</v>
      </c>
      <c r="W68" s="382" t="s">
        <v>25</v>
      </c>
      <c r="X68" s="382" t="s">
        <v>26</v>
      </c>
      <c r="Y68" s="7" t="s">
        <v>27</v>
      </c>
      <c r="Z68" s="213" t="s">
        <v>28</v>
      </c>
      <c r="AA68" s="323" t="s">
        <v>29</v>
      </c>
      <c r="AB68" s="188" t="s">
        <v>30</v>
      </c>
      <c r="AC68" s="442" t="s">
        <v>31</v>
      </c>
      <c r="AD68" s="441" t="s">
        <v>32</v>
      </c>
      <c r="AE68" s="424">
        <v>30</v>
      </c>
      <c r="AF68" s="104">
        <v>31</v>
      </c>
      <c r="AG68" s="185">
        <f>SUM(AG69:AG70)</f>
        <v>0</v>
      </c>
      <c r="AH68" s="9">
        <f>SUM(AH69:AH70)</f>
        <v>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x14ac:dyDescent="0.25">
      <c r="A69" s="58" t="s">
        <v>98</v>
      </c>
      <c r="B69" s="368"/>
      <c r="C69" s="368"/>
      <c r="D69" s="194"/>
      <c r="E69" s="214"/>
      <c r="F69" s="214"/>
      <c r="G69" s="193"/>
      <c r="H69" s="214"/>
      <c r="I69" s="368"/>
      <c r="J69" s="368"/>
      <c r="K69" s="193"/>
      <c r="L69" s="74"/>
      <c r="M69" s="74"/>
      <c r="N69" s="193"/>
      <c r="O69" s="214"/>
      <c r="P69" s="368"/>
      <c r="Q69" s="368"/>
      <c r="R69" s="193"/>
      <c r="S69" s="74"/>
      <c r="T69" s="74"/>
      <c r="U69" s="193"/>
      <c r="V69" s="214"/>
      <c r="W69" s="368"/>
      <c r="X69" s="368"/>
      <c r="Y69" s="193"/>
      <c r="Z69" s="74"/>
      <c r="AA69" s="74"/>
      <c r="AB69" s="193"/>
      <c r="AC69" s="439"/>
      <c r="AD69" s="438"/>
      <c r="AE69" s="427"/>
      <c r="AF69" s="196"/>
      <c r="AG69" s="18">
        <f t="shared" si="0"/>
        <v>0</v>
      </c>
      <c r="AH69" s="79">
        <f>COUNTIF(B69:AF69,"8-11")*3+COUNTIF(B69:AF69,"15-18")*3</f>
        <v>0</v>
      </c>
      <c r="AI69" s="10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.5" customHeight="1" thickBot="1" x14ac:dyDescent="0.3">
      <c r="A70" s="51" t="s">
        <v>99</v>
      </c>
      <c r="B70" s="357"/>
      <c r="C70" s="357"/>
      <c r="D70" s="63"/>
      <c r="E70" s="68"/>
      <c r="F70" s="68"/>
      <c r="G70" s="63"/>
      <c r="H70" s="215"/>
      <c r="I70" s="357"/>
      <c r="J70" s="357"/>
      <c r="K70" s="201"/>
      <c r="L70" s="34"/>
      <c r="M70" s="34"/>
      <c r="N70" s="201"/>
      <c r="O70" s="215"/>
      <c r="P70" s="357"/>
      <c r="Q70" s="357"/>
      <c r="R70" s="201"/>
      <c r="S70" s="34"/>
      <c r="T70" s="34"/>
      <c r="U70" s="201"/>
      <c r="V70" s="215"/>
      <c r="W70" s="357"/>
      <c r="X70" s="357"/>
      <c r="Y70" s="201"/>
      <c r="Z70" s="34"/>
      <c r="AA70" s="34"/>
      <c r="AB70" s="201"/>
      <c r="AC70" s="381"/>
      <c r="AD70" s="393"/>
      <c r="AE70" s="429"/>
      <c r="AF70" s="199"/>
      <c r="AG70" s="18">
        <f t="shared" si="0"/>
        <v>0</v>
      </c>
      <c r="AH70" s="79">
        <f>COUNTIF(B70:AF70,"8-11")*3+COUNTIF(B70:AF70,"15-18")*3</f>
        <v>0</v>
      </c>
      <c r="AI70" s="10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3.5" customHeight="1" x14ac:dyDescent="0.25">
      <c r="A71" s="46"/>
      <c r="B71" s="81"/>
      <c r="C71" s="82"/>
      <c r="D71" s="46"/>
      <c r="E71" s="46"/>
      <c r="F71" s="82"/>
      <c r="G71" s="83"/>
      <c r="H71" s="83"/>
      <c r="I71" s="84"/>
      <c r="J71" s="84"/>
      <c r="K71" s="83"/>
      <c r="L71" s="84"/>
      <c r="M71" s="83"/>
      <c r="N71" s="83"/>
      <c r="O71" s="84"/>
      <c r="P71" s="85"/>
      <c r="Q71" s="85"/>
      <c r="R71" s="84"/>
      <c r="S71" s="83"/>
      <c r="T71" s="83"/>
      <c r="U71" s="84"/>
      <c r="V71" s="83"/>
      <c r="W71" s="84"/>
      <c r="X71" s="84"/>
      <c r="Y71" s="83"/>
      <c r="Z71" s="83"/>
      <c r="AA71" s="84"/>
      <c r="AB71" s="83"/>
      <c r="AC71" s="83"/>
      <c r="AD71" s="84"/>
      <c r="AE71" s="85"/>
      <c r="AF71" s="86"/>
      <c r="AG71" s="87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5" customHeight="1" x14ac:dyDescent="0.25">
      <c r="A72" s="46"/>
      <c r="B72" s="82"/>
      <c r="C72" s="82"/>
      <c r="D72" s="82"/>
      <c r="E72" s="46"/>
      <c r="F72" s="46"/>
      <c r="G72" s="84"/>
      <c r="H72" s="88"/>
      <c r="I72" s="84"/>
      <c r="J72" s="84"/>
      <c r="K72" s="83"/>
      <c r="L72" s="83"/>
      <c r="M72" s="84"/>
      <c r="N72" s="83"/>
      <c r="O72" s="83"/>
      <c r="P72" s="84"/>
      <c r="Q72" s="84"/>
      <c r="R72" s="83"/>
      <c r="S72" s="84"/>
      <c r="T72" s="83"/>
      <c r="U72" s="83"/>
      <c r="V72" s="84"/>
      <c r="W72" s="85"/>
      <c r="X72" s="85"/>
      <c r="Y72" s="84"/>
      <c r="Z72" s="83"/>
      <c r="AA72" s="83"/>
      <c r="AB72" s="84"/>
      <c r="AC72" s="83"/>
      <c r="AD72" s="85"/>
      <c r="AE72" s="84"/>
      <c r="AF72" s="86"/>
      <c r="AG72" s="87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4.25" customHeight="1" x14ac:dyDescent="0.25">
      <c r="A73" s="46"/>
      <c r="B73" s="82"/>
      <c r="C73" s="82"/>
      <c r="D73" s="46"/>
      <c r="E73" s="82"/>
      <c r="F73" s="46"/>
      <c r="G73" s="83"/>
      <c r="H73" s="84"/>
      <c r="I73" s="85"/>
      <c r="J73" s="85"/>
      <c r="K73" s="84"/>
      <c r="L73" s="83"/>
      <c r="M73" s="83"/>
      <c r="N73" s="84"/>
      <c r="O73" s="83"/>
      <c r="P73" s="84"/>
      <c r="Q73" s="84"/>
      <c r="R73" s="83"/>
      <c r="S73" s="83"/>
      <c r="T73" s="84"/>
      <c r="U73" s="83"/>
      <c r="V73" s="83"/>
      <c r="W73" s="84"/>
      <c r="X73" s="84"/>
      <c r="Y73" s="83"/>
      <c r="Z73" s="84"/>
      <c r="AA73" s="83"/>
      <c r="AB73" s="83"/>
      <c r="AC73" s="84"/>
      <c r="AD73" s="85"/>
      <c r="AE73" s="85"/>
      <c r="AF73" s="86"/>
      <c r="AG73" s="87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15.75" customHeight="1" x14ac:dyDescent="0.25">
      <c r="A74" s="46"/>
      <c r="B74" s="82"/>
      <c r="C74" s="82"/>
      <c r="D74" s="4"/>
      <c r="E74" s="4"/>
      <c r="F74" s="4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0"/>
      <c r="C75" s="1044" t="s">
        <v>100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2"/>
      <c r="C76" s="1044" t="s">
        <v>101</v>
      </c>
      <c r="D76" s="1045"/>
      <c r="E76" s="1045"/>
      <c r="F76" s="1045"/>
      <c r="G76" s="1045"/>
      <c r="H76" s="1045"/>
      <c r="I76" s="104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93" t="s">
        <v>102</v>
      </c>
      <c r="C77" s="1044" t="s">
        <v>103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B78" s="93"/>
      <c r="C78" s="1044" t="s">
        <v>104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B79" s="1046" t="s">
        <v>105</v>
      </c>
      <c r="C79" s="1047"/>
      <c r="D79" s="1047"/>
      <c r="E79" s="1047"/>
      <c r="F79" s="1047"/>
      <c r="G79" s="1047"/>
      <c r="H79" s="1047"/>
      <c r="I79" s="1048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1" t="s">
        <v>38</v>
      </c>
      <c r="C80" s="1044" t="s">
        <v>106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53" t="s">
        <v>37</v>
      </c>
      <c r="C81" s="1044" t="s">
        <v>107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8" t="s">
        <v>46</v>
      </c>
      <c r="C82" s="1044" t="s">
        <v>108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25" t="s">
        <v>34</v>
      </c>
      <c r="C83" s="1044" t="s">
        <v>109</v>
      </c>
      <c r="D83" s="1045"/>
      <c r="E83" s="1045"/>
      <c r="F83" s="1045"/>
      <c r="G83" s="1045"/>
      <c r="H83" s="1045"/>
      <c r="I83" s="104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6"/>
      <c r="AG83" s="87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ht="15.75" customHeight="1" x14ac:dyDescent="0.25">
      <c r="A84" s="89"/>
      <c r="B84" s="21" t="s">
        <v>42</v>
      </c>
      <c r="C84" s="1044" t="s">
        <v>110</v>
      </c>
      <c r="D84" s="1045"/>
      <c r="E84" s="1045"/>
      <c r="F84" s="1045"/>
      <c r="G84" s="1045"/>
      <c r="H84" s="1045"/>
      <c r="I84" s="1045"/>
      <c r="J84" s="85"/>
      <c r="K84" s="85"/>
      <c r="L84" s="85"/>
      <c r="M84" s="85"/>
      <c r="N84" s="85"/>
      <c r="O84" s="85"/>
      <c r="P84" s="85" t="s">
        <v>111</v>
      </c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6"/>
      <c r="AG84" s="87"/>
      <c r="AI84" s="91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</row>
    <row r="85" spans="1:54" ht="15.75" customHeight="1" x14ac:dyDescent="0.25">
      <c r="A85" s="89"/>
      <c r="B85" s="21" t="s">
        <v>41</v>
      </c>
      <c r="C85" s="1044" t="s">
        <v>112</v>
      </c>
      <c r="D85" s="1045"/>
      <c r="E85" s="1045"/>
      <c r="F85" s="1045"/>
      <c r="G85" s="1045"/>
      <c r="H85" s="1045"/>
      <c r="I85" s="104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6"/>
      <c r="AG85" s="87"/>
      <c r="AI85" s="91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</row>
    <row r="86" spans="1:54" x14ac:dyDescent="0.25">
      <c r="B86" s="94" t="s">
        <v>39</v>
      </c>
      <c r="C86" s="1044" t="s">
        <v>113</v>
      </c>
      <c r="D86" s="1045"/>
      <c r="E86" s="1045"/>
      <c r="F86" s="1045"/>
      <c r="G86" s="1045"/>
      <c r="H86" s="1045"/>
      <c r="I86" s="1045"/>
    </row>
    <row r="87" spans="1:54" x14ac:dyDescent="0.25">
      <c r="B87" s="94" t="s">
        <v>35</v>
      </c>
      <c r="C87" s="1044" t="s">
        <v>114</v>
      </c>
      <c r="D87" s="1045"/>
      <c r="E87" s="1045"/>
      <c r="F87" s="1045"/>
      <c r="G87" s="1045"/>
      <c r="H87" s="1045"/>
      <c r="I87" s="1045"/>
    </row>
    <row r="88" spans="1:54" x14ac:dyDescent="0.25">
      <c r="B88" s="95" t="s">
        <v>39</v>
      </c>
      <c r="C88" s="1044" t="s">
        <v>115</v>
      </c>
      <c r="D88" s="1045"/>
      <c r="E88" s="1045"/>
      <c r="F88" s="1045"/>
      <c r="G88" s="1045"/>
      <c r="H88" s="1045"/>
      <c r="I88" s="1045"/>
    </row>
    <row r="89" spans="1:54" x14ac:dyDescent="0.25">
      <c r="B89" s="95" t="s">
        <v>35</v>
      </c>
      <c r="C89" s="1044" t="s">
        <v>116</v>
      </c>
      <c r="D89" s="1045"/>
      <c r="E89" s="1045"/>
      <c r="F89" s="1045"/>
      <c r="G89" s="1045"/>
      <c r="H89" s="1045"/>
      <c r="I89" s="1045"/>
    </row>
    <row r="90" spans="1:54" x14ac:dyDescent="0.25">
      <c r="B90" s="1046" t="s">
        <v>71</v>
      </c>
      <c r="C90" s="1047"/>
      <c r="D90" s="1047"/>
      <c r="E90" s="1047"/>
      <c r="F90" s="1047"/>
      <c r="G90" s="1047"/>
      <c r="H90" s="1047"/>
      <c r="I90" s="1048"/>
    </row>
    <row r="91" spans="1:54" x14ac:dyDescent="0.25">
      <c r="B91" s="20" t="s">
        <v>76</v>
      </c>
      <c r="C91" s="1044" t="s">
        <v>117</v>
      </c>
      <c r="D91" s="1045"/>
      <c r="E91" s="1045"/>
      <c r="F91" s="1045"/>
      <c r="G91" s="1045"/>
      <c r="H91" s="1045"/>
      <c r="I91" s="1045"/>
    </row>
    <row r="92" spans="1:54" x14ac:dyDescent="0.25">
      <c r="B92" s="53" t="s">
        <v>74</v>
      </c>
      <c r="C92" s="1044" t="s">
        <v>118</v>
      </c>
      <c r="D92" s="1045"/>
      <c r="E92" s="1045"/>
      <c r="F92" s="1045"/>
      <c r="G92" s="1045"/>
      <c r="H92" s="1045"/>
      <c r="I92" s="1045"/>
    </row>
    <row r="93" spans="1:54" x14ac:dyDescent="0.25">
      <c r="B93" s="21" t="s">
        <v>77</v>
      </c>
      <c r="C93" s="1044" t="s">
        <v>119</v>
      </c>
      <c r="D93" s="1045"/>
      <c r="E93" s="1045"/>
      <c r="F93" s="1045"/>
      <c r="G93" s="1045"/>
      <c r="H93" s="1045"/>
      <c r="I93" s="1045"/>
    </row>
    <row r="94" spans="1:54" x14ac:dyDescent="0.25">
      <c r="B94" s="28" t="s">
        <v>75</v>
      </c>
      <c r="C94" s="1044" t="s">
        <v>120</v>
      </c>
      <c r="D94" s="1045"/>
      <c r="E94" s="1045"/>
      <c r="F94" s="1045"/>
      <c r="G94" s="1045"/>
      <c r="H94" s="1045"/>
      <c r="I94" s="1045"/>
    </row>
    <row r="95" spans="1:54" x14ac:dyDescent="0.25">
      <c r="B95" s="1046" t="s">
        <v>83</v>
      </c>
      <c r="C95" s="1047"/>
      <c r="D95" s="1047"/>
      <c r="E95" s="1047"/>
      <c r="F95" s="1047"/>
      <c r="G95" s="1047"/>
      <c r="H95" s="1047"/>
      <c r="I95" s="1048"/>
    </row>
    <row r="96" spans="1:54" x14ac:dyDescent="0.25">
      <c r="B96" s="22" t="s">
        <v>121</v>
      </c>
      <c r="C96" s="1044" t="s">
        <v>122</v>
      </c>
      <c r="D96" s="1045"/>
      <c r="E96" s="1045"/>
      <c r="F96" s="1045"/>
      <c r="G96" s="1045"/>
      <c r="H96" s="1045"/>
      <c r="I96" s="1045"/>
    </row>
    <row r="97" spans="2:35" x14ac:dyDescent="0.25">
      <c r="B97" s="22" t="s">
        <v>123</v>
      </c>
      <c r="C97" s="1044" t="s">
        <v>124</v>
      </c>
      <c r="D97" s="1045"/>
      <c r="E97" s="1045"/>
      <c r="F97" s="1045"/>
      <c r="G97" s="1045"/>
      <c r="H97" s="1045"/>
      <c r="I97" s="1045"/>
    </row>
    <row r="98" spans="2:35" x14ac:dyDescent="0.25">
      <c r="B98" s="22" t="s">
        <v>125</v>
      </c>
      <c r="C98" s="1044" t="s">
        <v>126</v>
      </c>
      <c r="D98" s="1045"/>
      <c r="E98" s="1045"/>
      <c r="F98" s="1045"/>
      <c r="G98" s="1045"/>
      <c r="H98" s="1045"/>
      <c r="I98" s="1045"/>
    </row>
    <row r="99" spans="2:35" x14ac:dyDescent="0.25">
      <c r="B99" s="22" t="s">
        <v>127</v>
      </c>
      <c r="C99" s="1044" t="s">
        <v>128</v>
      </c>
      <c r="D99" s="1045"/>
      <c r="E99" s="1045"/>
      <c r="F99" s="1045"/>
      <c r="G99" s="1045"/>
      <c r="H99" s="1045"/>
      <c r="I99" s="1045"/>
    </row>
    <row r="100" spans="2:35" x14ac:dyDescent="0.25">
      <c r="B100" s="1046" t="s">
        <v>129</v>
      </c>
      <c r="C100" s="1047"/>
      <c r="D100" s="1047"/>
      <c r="E100" s="1047"/>
      <c r="F100" s="1047"/>
      <c r="G100" s="1047"/>
      <c r="H100" s="1047"/>
      <c r="I100" s="104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2:35" x14ac:dyDescent="0.25">
      <c r="B101" s="22" t="s">
        <v>123</v>
      </c>
      <c r="C101" s="1044" t="s">
        <v>130</v>
      </c>
      <c r="D101" s="1045"/>
      <c r="E101" s="1045"/>
      <c r="F101" s="1045"/>
      <c r="G101" s="1045"/>
      <c r="H101" s="1045"/>
      <c r="I101" s="104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2:35" x14ac:dyDescent="0.25">
      <c r="B102" s="96" t="s">
        <v>123</v>
      </c>
      <c r="C102" s="1044" t="s">
        <v>131</v>
      </c>
      <c r="D102" s="1045"/>
      <c r="E102" s="1045"/>
      <c r="F102" s="1045"/>
      <c r="G102" s="1045"/>
      <c r="H102" s="1045"/>
      <c r="I102" s="104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x14ac:dyDescent="0.25">
      <c r="B103" s="22" t="s">
        <v>132</v>
      </c>
      <c r="C103" s="1044" t="s">
        <v>133</v>
      </c>
      <c r="D103" s="1045"/>
      <c r="E103" s="1045"/>
      <c r="F103" s="1045"/>
      <c r="G103" s="1045"/>
      <c r="H103" s="1045"/>
      <c r="I103" s="104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x14ac:dyDescent="0.25">
      <c r="B104" s="22" t="s">
        <v>134</v>
      </c>
      <c r="C104" s="1044" t="s">
        <v>135</v>
      </c>
      <c r="D104" s="1045"/>
      <c r="E104" s="1045"/>
      <c r="F104" s="1045"/>
      <c r="G104" s="1045"/>
      <c r="H104" s="1045"/>
      <c r="I104" s="104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x14ac:dyDescent="0.25">
      <c r="B105" s="96" t="s">
        <v>136</v>
      </c>
      <c r="C105" s="1044" t="s">
        <v>137</v>
      </c>
      <c r="D105" s="1045"/>
      <c r="E105" s="1045"/>
      <c r="F105" s="1045"/>
      <c r="G105" s="1045"/>
      <c r="H105" s="1045"/>
      <c r="I105" s="104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x14ac:dyDescent="0.25">
      <c r="B106" s="96" t="s">
        <v>138</v>
      </c>
      <c r="C106" s="1044" t="s">
        <v>139</v>
      </c>
      <c r="D106" s="1045"/>
      <c r="E106" s="1045"/>
      <c r="F106" s="1045"/>
      <c r="G106" s="1045"/>
      <c r="H106" s="1045"/>
      <c r="I106" s="104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2:35" x14ac:dyDescent="0.25">
      <c r="B107" s="96" t="s">
        <v>140</v>
      </c>
      <c r="C107" s="1044" t="s">
        <v>141</v>
      </c>
      <c r="D107" s="1045"/>
      <c r="E107" s="1045"/>
      <c r="F107" s="1045"/>
      <c r="G107" s="1045"/>
      <c r="H107" s="1045"/>
      <c r="I107" s="104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x14ac:dyDescent="0.25">
      <c r="B108" s="96" t="s">
        <v>142</v>
      </c>
      <c r="C108" s="1044" t="s">
        <v>143</v>
      </c>
      <c r="D108" s="1045"/>
      <c r="E108" s="1045"/>
      <c r="F108" s="1045"/>
      <c r="G108" s="1045"/>
      <c r="H108" s="1045"/>
      <c r="I108" s="104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x14ac:dyDescent="0.25">
      <c r="B109" s="96" t="s">
        <v>144</v>
      </c>
      <c r="C109" s="1044" t="s">
        <v>145</v>
      </c>
      <c r="D109" s="1045"/>
      <c r="E109" s="1045"/>
      <c r="F109" s="1045"/>
      <c r="G109" s="1045"/>
      <c r="H109" s="1045"/>
      <c r="I109" s="104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x14ac:dyDescent="0.25">
      <c r="B110" s="1046" t="s">
        <v>97</v>
      </c>
      <c r="C110" s="1047"/>
      <c r="D110" s="1047"/>
      <c r="E110" s="1047"/>
      <c r="F110" s="1047"/>
      <c r="G110" s="1047"/>
      <c r="H110" s="1047"/>
      <c r="I110" s="104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2:35" x14ac:dyDescent="0.25">
      <c r="B111" s="96" t="s">
        <v>146</v>
      </c>
      <c r="C111" s="1044" t="s">
        <v>147</v>
      </c>
      <c r="D111" s="1045"/>
      <c r="E111" s="1045"/>
      <c r="F111" s="1045"/>
      <c r="G111" s="1045"/>
      <c r="H111" s="1045"/>
      <c r="I111" s="104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2:35" x14ac:dyDescent="0.25">
      <c r="B112" s="96" t="s">
        <v>142</v>
      </c>
      <c r="C112" s="1044" t="s">
        <v>148</v>
      </c>
      <c r="D112" s="1045"/>
      <c r="E112" s="1045"/>
      <c r="F112" s="1045"/>
      <c r="G112" s="1045"/>
      <c r="H112" s="1045"/>
      <c r="I112" s="104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</sheetData>
  <mergeCells count="38">
    <mergeCell ref="C111:I111"/>
    <mergeCell ref="C112:I112"/>
    <mergeCell ref="C105:I105"/>
    <mergeCell ref="C106:I106"/>
    <mergeCell ref="C107:I107"/>
    <mergeCell ref="C108:I108"/>
    <mergeCell ref="C109:I109"/>
    <mergeCell ref="B110:I110"/>
    <mergeCell ref="C104:I104"/>
    <mergeCell ref="C93:I93"/>
    <mergeCell ref="C94:I94"/>
    <mergeCell ref="B95:I95"/>
    <mergeCell ref="C96:I96"/>
    <mergeCell ref="C97:I97"/>
    <mergeCell ref="C98:I98"/>
    <mergeCell ref="C99:I99"/>
    <mergeCell ref="B100:I100"/>
    <mergeCell ref="C101:I101"/>
    <mergeCell ref="C102:I102"/>
    <mergeCell ref="C103:I103"/>
    <mergeCell ref="C92:I92"/>
    <mergeCell ref="C81:I81"/>
    <mergeCell ref="C82:I82"/>
    <mergeCell ref="C83:I83"/>
    <mergeCell ref="C84:I84"/>
    <mergeCell ref="C85:I85"/>
    <mergeCell ref="C86:I86"/>
    <mergeCell ref="C87:I87"/>
    <mergeCell ref="C88:I88"/>
    <mergeCell ref="C89:I89"/>
    <mergeCell ref="B90:I90"/>
    <mergeCell ref="C91:I91"/>
    <mergeCell ref="C80:I80"/>
    <mergeCell ref="C75:I75"/>
    <mergeCell ref="C76:I76"/>
    <mergeCell ref="C77:I77"/>
    <mergeCell ref="C78:I78"/>
    <mergeCell ref="B79:I79"/>
  </mergeCells>
  <conditionalFormatting sqref="N59">
    <cfRule type="dataBar" priority="47">
      <dataBar>
        <cfvo type="min"/>
        <cfvo type="max"/>
        <color rgb="FF638EC6"/>
      </dataBar>
    </cfRule>
  </conditionalFormatting>
  <conditionalFormatting sqref="U59">
    <cfRule type="dataBar" priority="46">
      <dataBar>
        <cfvo type="min"/>
        <cfvo type="max"/>
        <color rgb="FF638EC6"/>
      </dataBar>
    </cfRule>
  </conditionalFormatting>
  <conditionalFormatting sqref="AC59">
    <cfRule type="dataBar" priority="45">
      <dataBar>
        <cfvo type="min"/>
        <cfvo type="max"/>
        <color rgb="FF638EC6"/>
      </dataBar>
    </cfRule>
  </conditionalFormatting>
  <conditionalFormatting sqref="AB59">
    <cfRule type="dataBar" priority="44">
      <dataBar>
        <cfvo type="min"/>
        <cfvo type="max"/>
        <color rgb="FF638EC6"/>
      </dataBar>
    </cfRule>
  </conditionalFormatting>
  <conditionalFormatting sqref="AB59:AC59">
    <cfRule type="dataBar" priority="43">
      <dataBar>
        <cfvo type="min"/>
        <cfvo type="max"/>
        <color rgb="FF638EC6"/>
      </dataBar>
    </cfRule>
  </conditionalFormatting>
  <conditionalFormatting sqref="G59">
    <cfRule type="dataBar" priority="42">
      <dataBar>
        <cfvo type="min"/>
        <cfvo type="max"/>
        <color rgb="FF638EC6"/>
      </dataBar>
    </cfRule>
  </conditionalFormatting>
  <conditionalFormatting sqref="N60">
    <cfRule type="dataBar" priority="41">
      <dataBar>
        <cfvo type="min"/>
        <cfvo type="max"/>
        <color rgb="FF638EC6"/>
      </dataBar>
    </cfRule>
  </conditionalFormatting>
  <conditionalFormatting sqref="U60">
    <cfRule type="dataBar" priority="40">
      <dataBar>
        <cfvo type="min"/>
        <cfvo type="max"/>
        <color rgb="FF638EC6"/>
      </dataBar>
    </cfRule>
  </conditionalFormatting>
  <conditionalFormatting sqref="AC60">
    <cfRule type="dataBar" priority="39">
      <dataBar>
        <cfvo type="min"/>
        <cfvo type="max"/>
        <color rgb="FF638EC6"/>
      </dataBar>
    </cfRule>
  </conditionalFormatting>
  <conditionalFormatting sqref="AB60">
    <cfRule type="dataBar" priority="38">
      <dataBar>
        <cfvo type="min"/>
        <cfvo type="max"/>
        <color rgb="FF638EC6"/>
      </dataBar>
    </cfRule>
  </conditionalFormatting>
  <conditionalFormatting sqref="AB60:AC60">
    <cfRule type="dataBar" priority="37">
      <dataBar>
        <cfvo type="min"/>
        <cfvo type="max"/>
        <color rgb="FF638EC6"/>
      </dataBar>
    </cfRule>
  </conditionalFormatting>
  <conditionalFormatting sqref="G60">
    <cfRule type="dataBar" priority="36">
      <dataBar>
        <cfvo type="min"/>
        <cfvo type="max"/>
        <color rgb="FF638EC6"/>
      </dataBar>
    </cfRule>
  </conditionalFormatting>
  <conditionalFormatting sqref="G67">
    <cfRule type="dataBar" priority="35">
      <dataBar>
        <cfvo type="min"/>
        <cfvo type="max"/>
        <color rgb="FF638EC6"/>
      </dataBar>
    </cfRule>
  </conditionalFormatting>
  <conditionalFormatting sqref="N67">
    <cfRule type="dataBar" priority="34">
      <dataBar>
        <cfvo type="min"/>
        <cfvo type="max"/>
        <color rgb="FF638EC6"/>
      </dataBar>
    </cfRule>
  </conditionalFormatting>
  <conditionalFormatting sqref="U67">
    <cfRule type="dataBar" priority="33">
      <dataBar>
        <cfvo type="min"/>
        <cfvo type="max"/>
        <color rgb="FF638EC6"/>
      </dataBar>
    </cfRule>
  </conditionalFormatting>
  <conditionalFormatting sqref="AC67">
    <cfRule type="dataBar" priority="32">
      <dataBar>
        <cfvo type="min"/>
        <cfvo type="max"/>
        <color rgb="FF638EC6"/>
      </dataBar>
    </cfRule>
  </conditionalFormatting>
  <conditionalFormatting sqref="AB67">
    <cfRule type="dataBar" priority="31">
      <dataBar>
        <cfvo type="min"/>
        <cfvo type="max"/>
        <color rgb="FF638EC6"/>
      </dataBar>
    </cfRule>
  </conditionalFormatting>
  <conditionalFormatting sqref="AB67:AC67">
    <cfRule type="dataBar" priority="30">
      <dataBar>
        <cfvo type="min"/>
        <cfvo type="max"/>
        <color rgb="FF638EC6"/>
      </dataBar>
    </cfRule>
  </conditionalFormatting>
  <conditionalFormatting sqref="G61">
    <cfRule type="dataBar" priority="29">
      <dataBar>
        <cfvo type="min"/>
        <cfvo type="max"/>
        <color rgb="FF638EC6"/>
      </dataBar>
    </cfRule>
  </conditionalFormatting>
  <conditionalFormatting sqref="N61">
    <cfRule type="dataBar" priority="28">
      <dataBar>
        <cfvo type="min"/>
        <cfvo type="max"/>
        <color rgb="FF638EC6"/>
      </dataBar>
    </cfRule>
  </conditionalFormatting>
  <conditionalFormatting sqref="U61">
    <cfRule type="dataBar" priority="27">
      <dataBar>
        <cfvo type="min"/>
        <cfvo type="max"/>
        <color rgb="FF638EC6"/>
      </dataBar>
    </cfRule>
  </conditionalFormatting>
  <conditionalFormatting sqref="AC61">
    <cfRule type="dataBar" priority="26">
      <dataBar>
        <cfvo type="min"/>
        <cfvo type="max"/>
        <color rgb="FF638EC6"/>
      </dataBar>
    </cfRule>
  </conditionalFormatting>
  <conditionalFormatting sqref="AB61">
    <cfRule type="dataBar" priority="25">
      <dataBar>
        <cfvo type="min"/>
        <cfvo type="max"/>
        <color rgb="FF638EC6"/>
      </dataBar>
    </cfRule>
  </conditionalFormatting>
  <conditionalFormatting sqref="AB61:AC61">
    <cfRule type="dataBar" priority="24">
      <dataBar>
        <cfvo type="min"/>
        <cfvo type="max"/>
        <color rgb="FF638EC6"/>
      </dataBar>
    </cfRule>
  </conditionalFormatting>
  <conditionalFormatting sqref="AC62">
    <cfRule type="dataBar" priority="23">
      <dataBar>
        <cfvo type="min"/>
        <cfvo type="max"/>
        <color rgb="FF638EC6"/>
      </dataBar>
    </cfRule>
  </conditionalFormatting>
  <conditionalFormatting sqref="AC63">
    <cfRule type="dataBar" priority="22">
      <dataBar>
        <cfvo type="min"/>
        <cfvo type="max"/>
        <color rgb="FF638EC6"/>
      </dataBar>
    </cfRule>
  </conditionalFormatting>
  <conditionalFormatting sqref="G63">
    <cfRule type="dataBar" priority="21">
      <dataBar>
        <cfvo type="min"/>
        <cfvo type="max"/>
        <color rgb="FF638EC6"/>
      </dataBar>
    </cfRule>
  </conditionalFormatting>
  <conditionalFormatting sqref="N63">
    <cfRule type="dataBar" priority="20">
      <dataBar>
        <cfvo type="min"/>
        <cfvo type="max"/>
        <color rgb="FF638EC6"/>
      </dataBar>
    </cfRule>
  </conditionalFormatting>
  <conditionalFormatting sqref="U63">
    <cfRule type="dataBar" priority="19">
      <dataBar>
        <cfvo type="min"/>
        <cfvo type="max"/>
        <color rgb="FF638EC6"/>
      </dataBar>
    </cfRule>
  </conditionalFormatting>
  <conditionalFormatting sqref="AB63:AC63">
    <cfRule type="dataBar" priority="18">
      <dataBar>
        <cfvo type="min"/>
        <cfvo type="max"/>
        <color rgb="FF638EC6"/>
      </dataBar>
    </cfRule>
  </conditionalFormatting>
  <conditionalFormatting sqref="N58">
    <cfRule type="dataBar" priority="17">
      <dataBar>
        <cfvo type="min"/>
        <cfvo type="max"/>
        <color rgb="FF638EC6"/>
      </dataBar>
    </cfRule>
  </conditionalFormatting>
  <conditionalFormatting sqref="U58">
    <cfRule type="dataBar" priority="16">
      <dataBar>
        <cfvo type="min"/>
        <cfvo type="max"/>
        <color rgb="FF638EC6"/>
      </dataBar>
    </cfRule>
  </conditionalFormatting>
  <conditionalFormatting sqref="AC58">
    <cfRule type="dataBar" priority="15">
      <dataBar>
        <cfvo type="min"/>
        <cfvo type="max"/>
        <color rgb="FF638EC6"/>
      </dataBar>
    </cfRule>
  </conditionalFormatting>
  <conditionalFormatting sqref="AB58">
    <cfRule type="dataBar" priority="14">
      <dataBar>
        <cfvo type="min"/>
        <cfvo type="max"/>
        <color rgb="FF638EC6"/>
      </dataBar>
    </cfRule>
  </conditionalFormatting>
  <conditionalFormatting sqref="AB58:AC58">
    <cfRule type="dataBar" priority="13">
      <dataBar>
        <cfvo type="min"/>
        <cfvo type="max"/>
        <color rgb="FF638EC6"/>
      </dataBar>
    </cfRule>
  </conditionalFormatting>
  <conditionalFormatting sqref="G58">
    <cfRule type="dataBar" priority="12">
      <dataBar>
        <cfvo type="min"/>
        <cfvo type="max"/>
        <color rgb="FF638EC6"/>
      </dataBar>
    </cfRule>
  </conditionalFormatting>
  <conditionalFormatting sqref="G66">
    <cfRule type="dataBar" priority="11">
      <dataBar>
        <cfvo type="min"/>
        <cfvo type="max"/>
        <color rgb="FF638EC6"/>
      </dataBar>
    </cfRule>
  </conditionalFormatting>
  <conditionalFormatting sqref="N66">
    <cfRule type="dataBar" priority="10">
      <dataBar>
        <cfvo type="min"/>
        <cfvo type="max"/>
        <color rgb="FF638EC6"/>
      </dataBar>
    </cfRule>
  </conditionalFormatting>
  <conditionalFormatting sqref="U66">
    <cfRule type="dataBar" priority="9">
      <dataBar>
        <cfvo type="min"/>
        <cfvo type="max"/>
        <color rgb="FF638EC6"/>
      </dataBar>
    </cfRule>
  </conditionalFormatting>
  <conditionalFormatting sqref="AC66">
    <cfRule type="dataBar" priority="8">
      <dataBar>
        <cfvo type="min"/>
        <cfvo type="max"/>
        <color rgb="FF638EC6"/>
      </dataBar>
    </cfRule>
  </conditionalFormatting>
  <conditionalFormatting sqref="AB66">
    <cfRule type="dataBar" priority="7">
      <dataBar>
        <cfvo type="min"/>
        <cfvo type="max"/>
        <color rgb="FF638EC6"/>
      </dataBar>
    </cfRule>
  </conditionalFormatting>
  <conditionalFormatting sqref="AB66:AC66">
    <cfRule type="dataBar" priority="6">
      <dataBar>
        <cfvo type="min"/>
        <cfvo type="max"/>
        <color rgb="FF638EC6"/>
      </dataBar>
    </cfRule>
  </conditionalFormatting>
  <conditionalFormatting sqref="AC64">
    <cfRule type="dataBar" priority="5">
      <dataBar>
        <cfvo type="min"/>
        <cfvo type="max"/>
        <color rgb="FF638EC6"/>
      </dataBar>
    </cfRule>
  </conditionalFormatting>
  <conditionalFormatting sqref="G62">
    <cfRule type="dataBar" priority="4">
      <dataBar>
        <cfvo type="min"/>
        <cfvo type="max"/>
        <color rgb="FF638EC6"/>
      </dataBar>
    </cfRule>
  </conditionalFormatting>
  <conditionalFormatting sqref="N62">
    <cfRule type="dataBar" priority="3">
      <dataBar>
        <cfvo type="min"/>
        <cfvo type="max"/>
        <color rgb="FF638EC6"/>
      </dataBar>
    </cfRule>
  </conditionalFormatting>
  <conditionalFormatting sqref="U62">
    <cfRule type="dataBar" priority="2">
      <dataBar>
        <cfvo type="min"/>
        <cfvo type="max"/>
        <color rgb="FF638EC6"/>
      </dataBar>
    </cfRule>
  </conditionalFormatting>
  <conditionalFormatting sqref="AB62:AC62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G32:G37 B21:AF28 H30:AF37 J44:S44 P41 B30:F37 B12:AF19 G30 B39:C41 D41:G41 D39:G39 AF41 K41:N41 K39:N39 W41 R41:U41 R39:U39 Y41:AB41 Y39:AB39 AC39:AE41 AF39 H39:J41 V39:V41 X39:X41 W39 O39:O41 Q39:Q41 P39 B3:AF10">
      <formula1>МРТ</formula1>
    </dataValidation>
    <dataValidation type="list" allowBlank="1" showInputMessage="1" showErrorMessage="1" sqref="AF51:AF53 AC51:AC53 AD52:AE53 G52:H52 B47:B50 J47:J48 D51:D52 Y46:Z48 AA47:AB48 R46:S48 G47:G48 B52:B53 AF47 AC47 C50:C52 AD44:AE47 T47:W47 O47:P47 I47:I52 K46:K47 M47 L45:L47 D47:F47 E44:F44 C47:C48 AB44:AC45 B44 U44:X45 M45 P45:Q45 AF44 Y44:AA44 T44 H44:I44 AD50:AE50 N47:N48 Q47:Q48 H47:H50 C44:D45 G44:G45 W49:W50 O49:P50 M50:N50 X47:X50 Q50 U50:V50 J51:J53 E52:F53 X52:Z52 N52:Q53 R52:S52 K52:M52 U52:V52 T52:T53 W52:W53 AA52:AA53 AB52">
      <formula1>КЦ</formula1>
    </dataValidation>
    <dataValidation type="list" allowBlank="1" showInputMessage="1" showErrorMessage="1" sqref="AF43">
      <formula1>кцВРЕМЯ1</formula1>
    </dataValidation>
    <dataValidation type="list" allowBlank="1" showInputMessage="1" showErrorMessage="1" sqref="B55:AF56">
      <formula1>УЗИ</formula1>
    </dataValidation>
    <dataValidation type="list" allowBlank="1" showInputMessage="1" showErrorMessage="1" sqref="B69:AF70">
      <formula1>Наркозы</formula1>
    </dataValidation>
    <dataValidation type="list" allowBlank="1" showInputMessage="1" showErrorMessage="1" sqref="B58:AF64 B66:AF67">
      <formula1>КУВТ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3"/>
  <sheetViews>
    <sheetView topLeftCell="A76" workbookViewId="0">
      <selection activeCell="B1" sqref="B1:AH67"/>
    </sheetView>
  </sheetViews>
  <sheetFormatPr defaultColWidth="6" defaultRowHeight="15" x14ac:dyDescent="0.25"/>
  <cols>
    <col min="1" max="1" width="29.42578125" style="5" customWidth="1"/>
    <col min="2" max="6" width="6" style="5"/>
    <col min="7" max="31" width="6" style="98"/>
    <col min="32" max="32" width="0" style="98" hidden="1" customWidth="1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616"/>
      <c r="B1" s="2"/>
      <c r="C1" s="2"/>
      <c r="D1" s="2"/>
      <c r="E1" s="2"/>
      <c r="F1" s="443"/>
      <c r="G1" s="443"/>
      <c r="H1" s="2"/>
      <c r="I1" s="2"/>
      <c r="J1" s="2"/>
      <c r="K1" s="2"/>
      <c r="L1" s="2"/>
      <c r="M1" s="218"/>
      <c r="N1" s="218"/>
      <c r="O1" s="2"/>
      <c r="P1" s="2"/>
      <c r="Q1" s="2"/>
      <c r="R1" s="2"/>
      <c r="S1" s="2"/>
      <c r="T1" s="443"/>
      <c r="U1" s="443"/>
      <c r="V1" s="2"/>
      <c r="W1" s="2"/>
      <c r="X1" s="2"/>
      <c r="Y1" s="2"/>
      <c r="Z1" s="2"/>
      <c r="AA1" s="443"/>
      <c r="AB1" s="443"/>
      <c r="AC1" s="2"/>
      <c r="AD1" s="2"/>
      <c r="AE1" s="2"/>
      <c r="AF1" s="2"/>
      <c r="AG1" s="2"/>
      <c r="AH1" s="605"/>
      <c r="AI1" s="22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17"/>
      <c r="B2" s="440"/>
      <c r="C2" s="213"/>
      <c r="D2" s="7"/>
      <c r="E2" s="213"/>
      <c r="F2" s="213"/>
      <c r="G2" s="7"/>
      <c r="H2" s="213"/>
      <c r="I2" s="213"/>
      <c r="J2" s="213"/>
      <c r="K2" s="7"/>
      <c r="L2" s="213"/>
      <c r="M2" s="213"/>
      <c r="N2" s="7"/>
      <c r="O2" s="213"/>
      <c r="P2" s="213"/>
      <c r="Q2" s="330"/>
      <c r="R2" s="327"/>
      <c r="S2" s="213"/>
      <c r="T2" s="213"/>
      <c r="U2" s="7"/>
      <c r="V2" s="213"/>
      <c r="W2" s="213"/>
      <c r="X2" s="213"/>
      <c r="Y2" s="7"/>
      <c r="Z2" s="213"/>
      <c r="AA2" s="213"/>
      <c r="AB2" s="7"/>
      <c r="AC2" s="442"/>
      <c r="AD2" s="442"/>
      <c r="AE2" s="189"/>
      <c r="AF2" s="104"/>
      <c r="AG2" s="604"/>
      <c r="AH2" s="606"/>
      <c r="AI2" s="618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619"/>
      <c r="B3" s="214"/>
      <c r="C3" s="214"/>
      <c r="D3" s="12"/>
      <c r="E3" s="214"/>
      <c r="F3" s="214"/>
      <c r="G3" s="12"/>
      <c r="H3" s="214"/>
      <c r="I3" s="214"/>
      <c r="J3" s="214"/>
      <c r="K3" s="15"/>
      <c r="L3" s="214"/>
      <c r="M3" s="214"/>
      <c r="N3" s="12"/>
      <c r="O3" s="214"/>
      <c r="P3" s="214"/>
      <c r="Q3" s="214"/>
      <c r="R3" s="15"/>
      <c r="S3" s="214"/>
      <c r="T3" s="214"/>
      <c r="U3" s="12"/>
      <c r="V3" s="214"/>
      <c r="W3" s="214"/>
      <c r="X3" s="214"/>
      <c r="Y3" s="16"/>
      <c r="Z3" s="214"/>
      <c r="AA3" s="214"/>
      <c r="AB3" s="12"/>
      <c r="AC3" s="439"/>
      <c r="AD3" s="439"/>
      <c r="AE3" s="541"/>
      <c r="AF3" s="541"/>
      <c r="AG3" s="102"/>
      <c r="AH3" s="103"/>
      <c r="AI3" s="62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619"/>
      <c r="B4" s="215"/>
      <c r="C4" s="215"/>
      <c r="D4" s="542"/>
      <c r="E4" s="215"/>
      <c r="F4" s="215"/>
      <c r="G4" s="542"/>
      <c r="H4" s="215"/>
      <c r="I4" s="215"/>
      <c r="J4" s="215"/>
      <c r="K4" s="542"/>
      <c r="L4" s="215"/>
      <c r="M4" s="215"/>
      <c r="N4" s="26"/>
      <c r="O4" s="215"/>
      <c r="P4" s="215"/>
      <c r="Q4" s="215"/>
      <c r="R4" s="542"/>
      <c r="S4" s="215"/>
      <c r="T4" s="215"/>
      <c r="U4" s="542"/>
      <c r="V4" s="215"/>
      <c r="W4" s="215"/>
      <c r="X4" s="215"/>
      <c r="Y4" s="542"/>
      <c r="Z4" s="215"/>
      <c r="AA4" s="215"/>
      <c r="AB4" s="542"/>
      <c r="AC4" s="381"/>
      <c r="AD4" s="381"/>
      <c r="AE4" s="542"/>
      <c r="AF4" s="542"/>
      <c r="AG4" s="543"/>
      <c r="AH4" s="19"/>
      <c r="AI4" s="62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619"/>
      <c r="B5" s="215"/>
      <c r="C5" s="215"/>
      <c r="D5" s="559"/>
      <c r="E5" s="559"/>
      <c r="F5" s="559"/>
      <c r="G5" s="559"/>
      <c r="H5" s="215"/>
      <c r="I5" s="215"/>
      <c r="J5" s="215"/>
      <c r="K5" s="559"/>
      <c r="L5" s="559"/>
      <c r="M5" s="559"/>
      <c r="N5" s="559"/>
      <c r="O5" s="215"/>
      <c r="P5" s="215"/>
      <c r="Q5" s="215"/>
      <c r="R5" s="547"/>
      <c r="S5" s="215"/>
      <c r="T5" s="215"/>
      <c r="U5" s="542"/>
      <c r="V5" s="215"/>
      <c r="W5" s="215"/>
      <c r="X5" s="215"/>
      <c r="Y5" s="542"/>
      <c r="Z5" s="215"/>
      <c r="AA5" s="215"/>
      <c r="AB5" s="542"/>
      <c r="AC5" s="381"/>
      <c r="AD5" s="381"/>
      <c r="AE5" s="542"/>
      <c r="AF5" s="542"/>
      <c r="AG5" s="543"/>
      <c r="AH5" s="19"/>
      <c r="AI5" s="621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619"/>
      <c r="B6" s="215"/>
      <c r="C6" s="215"/>
      <c r="D6" s="542"/>
      <c r="E6" s="215"/>
      <c r="F6" s="215"/>
      <c r="G6" s="542"/>
      <c r="H6" s="215"/>
      <c r="I6" s="215"/>
      <c r="J6" s="215"/>
      <c r="K6" s="542"/>
      <c r="L6" s="215"/>
      <c r="M6" s="215"/>
      <c r="N6" s="542"/>
      <c r="O6" s="215"/>
      <c r="P6" s="215"/>
      <c r="Q6" s="215"/>
      <c r="R6" s="545"/>
      <c r="S6" s="215"/>
      <c r="T6" s="215"/>
      <c r="U6" s="545"/>
      <c r="V6" s="215"/>
      <c r="W6" s="215"/>
      <c r="X6" s="215"/>
      <c r="Y6" s="542"/>
      <c r="Z6" s="215"/>
      <c r="AA6" s="215"/>
      <c r="AB6" s="542"/>
      <c r="AC6" s="381"/>
      <c r="AD6" s="381"/>
      <c r="AE6" s="545"/>
      <c r="AF6" s="542"/>
      <c r="AG6" s="543"/>
      <c r="AH6" s="19"/>
      <c r="AI6" s="62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22"/>
      <c r="B7" s="215"/>
      <c r="C7" s="215"/>
      <c r="D7" s="542"/>
      <c r="E7" s="215"/>
      <c r="F7" s="215"/>
      <c r="G7" s="26"/>
      <c r="H7" s="215"/>
      <c r="I7" s="215"/>
      <c r="J7" s="215"/>
      <c r="K7" s="545"/>
      <c r="L7" s="215"/>
      <c r="M7" s="215"/>
      <c r="N7" s="545"/>
      <c r="O7" s="215"/>
      <c r="P7" s="215"/>
      <c r="Q7" s="215"/>
      <c r="R7" s="545"/>
      <c r="S7" s="215"/>
      <c r="T7" s="215"/>
      <c r="U7" s="545"/>
      <c r="V7" s="215"/>
      <c r="W7" s="215"/>
      <c r="X7" s="215"/>
      <c r="Y7" s="26"/>
      <c r="Z7" s="215"/>
      <c r="AA7" s="215"/>
      <c r="AB7" s="545"/>
      <c r="AC7" s="381"/>
      <c r="AD7" s="381"/>
      <c r="AE7" s="545"/>
      <c r="AF7" s="542"/>
      <c r="AG7" s="543"/>
      <c r="AH7" s="19"/>
      <c r="AI7" s="62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6.5" thickBot="1" x14ac:dyDescent="0.3">
      <c r="A8" s="619"/>
      <c r="B8" s="215"/>
      <c r="C8" s="215"/>
      <c r="D8" s="545"/>
      <c r="E8" s="215"/>
      <c r="F8" s="215"/>
      <c r="G8" s="545"/>
      <c r="H8" s="215"/>
      <c r="I8" s="215"/>
      <c r="J8" s="215"/>
      <c r="K8" s="545"/>
      <c r="L8" s="215"/>
      <c r="M8" s="215"/>
      <c r="N8" s="545"/>
      <c r="O8" s="215"/>
      <c r="P8" s="215"/>
      <c r="Q8" s="215"/>
      <c r="R8" s="542"/>
      <c r="S8" s="215"/>
      <c r="T8" s="215"/>
      <c r="U8" s="542"/>
      <c r="V8" s="215"/>
      <c r="W8" s="215"/>
      <c r="X8" s="215"/>
      <c r="Y8" s="545"/>
      <c r="Z8" s="215"/>
      <c r="AA8" s="215"/>
      <c r="AB8" s="545"/>
      <c r="AC8" s="381"/>
      <c r="AD8" s="381"/>
      <c r="AE8" s="545"/>
      <c r="AF8" s="542"/>
      <c r="AG8" s="543"/>
      <c r="AH8" s="19"/>
      <c r="AI8" s="62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hidden="1" customHeight="1" x14ac:dyDescent="0.25">
      <c r="A9" s="98"/>
      <c r="B9" s="218"/>
      <c r="C9" s="218"/>
      <c r="D9" s="30"/>
      <c r="E9" s="218"/>
      <c r="F9" s="218"/>
      <c r="G9" s="30"/>
      <c r="H9" s="218"/>
      <c r="I9" s="218"/>
      <c r="J9" s="218"/>
      <c r="K9" s="30"/>
      <c r="L9" s="218"/>
      <c r="M9" s="218"/>
      <c r="N9" s="30"/>
      <c r="O9" s="218"/>
      <c r="P9" s="218"/>
      <c r="Q9" s="218"/>
      <c r="R9" s="31"/>
      <c r="S9" s="218"/>
      <c r="T9" s="218"/>
      <c r="U9" s="31"/>
      <c r="V9" s="218"/>
      <c r="W9" s="218"/>
      <c r="X9" s="218"/>
      <c r="Y9" s="30"/>
      <c r="Z9" s="218"/>
      <c r="AA9" s="218"/>
      <c r="AB9" s="30"/>
      <c r="AC9" s="443"/>
      <c r="AD9" s="443"/>
      <c r="AE9" s="30"/>
      <c r="AF9" s="31"/>
      <c r="AG9" s="555"/>
      <c r="AH9" s="157"/>
      <c r="AI9" s="623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624"/>
      <c r="B10" s="440"/>
      <c r="C10" s="213"/>
      <c r="D10" s="7"/>
      <c r="E10" s="213"/>
      <c r="F10" s="213"/>
      <c r="G10" s="7"/>
      <c r="H10" s="213"/>
      <c r="I10" s="213"/>
      <c r="J10" s="213"/>
      <c r="K10" s="7"/>
      <c r="L10" s="213"/>
      <c r="M10" s="213"/>
      <c r="N10" s="7"/>
      <c r="O10" s="213"/>
      <c r="P10" s="213"/>
      <c r="Q10" s="330"/>
      <c r="R10" s="327"/>
      <c r="S10" s="213"/>
      <c r="T10" s="213"/>
      <c r="U10" s="7"/>
      <c r="V10" s="213"/>
      <c r="W10" s="213"/>
      <c r="X10" s="213"/>
      <c r="Y10" s="7"/>
      <c r="Z10" s="213"/>
      <c r="AA10" s="213"/>
      <c r="AB10" s="7"/>
      <c r="AC10" s="442"/>
      <c r="AD10" s="442"/>
      <c r="AE10" s="189"/>
      <c r="AF10" s="104"/>
      <c r="AG10" s="604"/>
      <c r="AH10" s="606"/>
      <c r="AI10" s="61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619"/>
      <c r="B11" s="214"/>
      <c r="C11" s="214"/>
      <c r="D11" s="12"/>
      <c r="E11" s="214"/>
      <c r="F11" s="214"/>
      <c r="G11" s="541"/>
      <c r="H11" s="214"/>
      <c r="I11" s="214"/>
      <c r="J11" s="214"/>
      <c r="K11" s="541"/>
      <c r="L11" s="214"/>
      <c r="M11" s="214"/>
      <c r="N11" s="541"/>
      <c r="O11" s="214"/>
      <c r="P11" s="214"/>
      <c r="Q11" s="214"/>
      <c r="R11" s="541"/>
      <c r="S11" s="214"/>
      <c r="T11" s="214"/>
      <c r="U11" s="12"/>
      <c r="V11" s="214"/>
      <c r="W11" s="214"/>
      <c r="X11" s="214"/>
      <c r="Y11" s="541"/>
      <c r="Z11" s="214"/>
      <c r="AA11" s="214"/>
      <c r="AB11" s="541"/>
      <c r="AC11" s="439"/>
      <c r="AD11" s="439"/>
      <c r="AE11" s="541"/>
      <c r="AF11" s="541"/>
      <c r="AG11" s="102"/>
      <c r="AH11" s="103"/>
      <c r="AI11" s="62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619"/>
      <c r="B12" s="215"/>
      <c r="C12" s="215"/>
      <c r="D12" s="542"/>
      <c r="E12" s="215"/>
      <c r="F12" s="215"/>
      <c r="G12" s="542"/>
      <c r="H12" s="215"/>
      <c r="I12" s="215"/>
      <c r="J12" s="215"/>
      <c r="K12" s="542"/>
      <c r="L12" s="542"/>
      <c r="M12" s="542"/>
      <c r="N12" s="542"/>
      <c r="O12" s="542"/>
      <c r="P12" s="214"/>
      <c r="Q12" s="214"/>
      <c r="R12" s="545"/>
      <c r="S12" s="215"/>
      <c r="T12" s="215"/>
      <c r="U12" s="542"/>
      <c r="V12" s="215"/>
      <c r="W12" s="215"/>
      <c r="X12" s="215"/>
      <c r="Y12" s="545"/>
      <c r="Z12" s="545"/>
      <c r="AA12" s="545"/>
      <c r="AB12" s="545"/>
      <c r="AC12" s="545"/>
      <c r="AD12" s="545"/>
      <c r="AE12" s="545"/>
      <c r="AF12" s="542"/>
      <c r="AG12" s="543"/>
      <c r="AH12" s="19"/>
      <c r="AI12" s="62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619"/>
      <c r="B13" s="215"/>
      <c r="C13" s="215"/>
      <c r="D13" s="542"/>
      <c r="E13" s="215"/>
      <c r="F13" s="215"/>
      <c r="G13" s="545"/>
      <c r="H13" s="215"/>
      <c r="I13" s="215"/>
      <c r="J13" s="215"/>
      <c r="K13" s="542"/>
      <c r="L13" s="215"/>
      <c r="M13" s="26"/>
      <c r="N13" s="219"/>
      <c r="O13" s="215"/>
      <c r="P13" s="215"/>
      <c r="Q13" s="215"/>
      <c r="R13" s="542"/>
      <c r="S13" s="215"/>
      <c r="T13" s="215"/>
      <c r="U13" s="542"/>
      <c r="V13" s="215"/>
      <c r="W13" s="215"/>
      <c r="X13" s="215"/>
      <c r="Y13" s="542"/>
      <c r="Z13" s="215"/>
      <c r="AA13" s="215"/>
      <c r="AB13" s="545"/>
      <c r="AC13" s="381"/>
      <c r="AD13" s="381"/>
      <c r="AE13" s="542"/>
      <c r="AF13" s="545"/>
      <c r="AG13" s="543"/>
      <c r="AH13" s="19"/>
      <c r="AI13" s="62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619"/>
      <c r="B14" s="215"/>
      <c r="C14" s="215"/>
      <c r="D14" s="545"/>
      <c r="E14" s="215"/>
      <c r="F14" s="215"/>
      <c r="G14" s="545"/>
      <c r="H14" s="545"/>
      <c r="I14" s="215"/>
      <c r="J14" s="215"/>
      <c r="K14" s="542"/>
      <c r="L14" s="545"/>
      <c r="M14" s="215"/>
      <c r="N14" s="545"/>
      <c r="O14" s="215"/>
      <c r="P14" s="215"/>
      <c r="Q14" s="215"/>
      <c r="R14" s="545"/>
      <c r="S14" s="215"/>
      <c r="T14" s="215"/>
      <c r="U14" s="545"/>
      <c r="V14" s="215"/>
      <c r="W14" s="215"/>
      <c r="X14" s="215"/>
      <c r="Y14" s="545"/>
      <c r="Z14" s="215"/>
      <c r="AA14" s="215"/>
      <c r="AB14" s="545"/>
      <c r="AC14" s="381"/>
      <c r="AD14" s="381"/>
      <c r="AE14" s="545"/>
      <c r="AF14" s="545"/>
      <c r="AG14" s="543"/>
      <c r="AH14" s="19"/>
      <c r="AI14" s="623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626"/>
      <c r="B15" s="215"/>
      <c r="C15" s="215"/>
      <c r="D15" s="26"/>
      <c r="E15" s="215"/>
      <c r="F15" s="215"/>
      <c r="G15" s="545"/>
      <c r="H15" s="215"/>
      <c r="I15" s="215"/>
      <c r="J15" s="215"/>
      <c r="K15" s="545"/>
      <c r="L15" s="215"/>
      <c r="M15" s="215"/>
      <c r="N15" s="545"/>
      <c r="O15" s="215"/>
      <c r="P15" s="215"/>
      <c r="Q15" s="215"/>
      <c r="R15" s="545"/>
      <c r="S15" s="215"/>
      <c r="T15" s="215"/>
      <c r="U15" s="545"/>
      <c r="V15" s="215"/>
      <c r="W15" s="215"/>
      <c r="X15" s="215"/>
      <c r="Y15" s="70"/>
      <c r="Z15" s="215"/>
      <c r="AA15" s="215"/>
      <c r="AB15" s="545"/>
      <c r="AC15" s="381"/>
      <c r="AD15" s="381"/>
      <c r="AE15" s="545"/>
      <c r="AF15" s="542"/>
      <c r="AG15" s="543"/>
      <c r="AH15" s="19"/>
      <c r="AI15" s="62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x14ac:dyDescent="0.25">
      <c r="A16" s="69"/>
      <c r="B16" s="215"/>
      <c r="C16" s="215"/>
      <c r="D16" s="545"/>
      <c r="E16" s="215"/>
      <c r="F16" s="215"/>
      <c r="G16" s="545"/>
      <c r="H16" s="215"/>
      <c r="I16" s="215"/>
      <c r="J16" s="215"/>
      <c r="K16" s="542"/>
      <c r="L16" s="215"/>
      <c r="M16" s="215"/>
      <c r="N16" s="545"/>
      <c r="O16" s="215"/>
      <c r="P16" s="215"/>
      <c r="Q16" s="215"/>
      <c r="R16" s="545"/>
      <c r="S16" s="215"/>
      <c r="T16" s="215"/>
      <c r="U16" s="545"/>
      <c r="V16" s="215"/>
      <c r="W16" s="215"/>
      <c r="X16" s="215"/>
      <c r="Y16" s="545"/>
      <c r="Z16" s="215"/>
      <c r="AA16" s="215"/>
      <c r="AB16" s="545"/>
      <c r="AC16" s="381"/>
      <c r="AD16" s="381"/>
      <c r="AE16" s="26"/>
      <c r="AF16" s="542"/>
      <c r="AG16" s="543"/>
      <c r="AH16" s="19"/>
      <c r="AI16" s="62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A17" s="98"/>
      <c r="B17" s="218"/>
      <c r="C17" s="218"/>
      <c r="D17" s="30"/>
      <c r="E17" s="218"/>
      <c r="F17" s="218"/>
      <c r="G17" s="33"/>
      <c r="H17" s="218"/>
      <c r="I17" s="218"/>
      <c r="J17" s="218"/>
      <c r="K17" s="220"/>
      <c r="L17" s="220"/>
      <c r="M17" s="220"/>
      <c r="N17" s="220"/>
      <c r="O17" s="218"/>
      <c r="P17" s="218"/>
      <c r="Q17" s="218"/>
      <c r="R17" s="220"/>
      <c r="S17" s="220"/>
      <c r="T17" s="220"/>
      <c r="U17" s="30"/>
      <c r="V17" s="218"/>
      <c r="W17" s="218"/>
      <c r="X17" s="218"/>
      <c r="Y17" s="159"/>
      <c r="Z17" s="218"/>
      <c r="AA17" s="218"/>
      <c r="AB17" s="30"/>
      <c r="AC17" s="443"/>
      <c r="AD17" s="443"/>
      <c r="AE17" s="159"/>
      <c r="AF17" s="32"/>
      <c r="AG17" s="555"/>
      <c r="AH17" s="157"/>
      <c r="AI17" s="62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627"/>
      <c r="B18" s="440"/>
      <c r="C18" s="213"/>
      <c r="D18" s="7"/>
      <c r="E18" s="213"/>
      <c r="F18" s="213"/>
      <c r="G18" s="7"/>
      <c r="H18" s="213"/>
      <c r="I18" s="213"/>
      <c r="J18" s="213"/>
      <c r="K18" s="7"/>
      <c r="L18" s="213"/>
      <c r="M18" s="213"/>
      <c r="N18" s="7"/>
      <c r="O18" s="213"/>
      <c r="P18" s="213"/>
      <c r="Q18" s="330"/>
      <c r="R18" s="327"/>
      <c r="S18" s="213"/>
      <c r="T18" s="213"/>
      <c r="U18" s="7"/>
      <c r="V18" s="213"/>
      <c r="W18" s="213"/>
      <c r="X18" s="213"/>
      <c r="Y18" s="7"/>
      <c r="Z18" s="213"/>
      <c r="AA18" s="213"/>
      <c r="AB18" s="7"/>
      <c r="AC18" s="442"/>
      <c r="AD18" s="442"/>
      <c r="AE18" s="189"/>
      <c r="AF18" s="104"/>
      <c r="AG18" s="604"/>
      <c r="AH18" s="606"/>
      <c r="AI18" s="61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626"/>
      <c r="B19" s="214"/>
      <c r="C19" s="214"/>
      <c r="D19" s="12"/>
      <c r="E19" s="214"/>
      <c r="F19" s="214"/>
      <c r="G19" s="541"/>
      <c r="H19" s="214"/>
      <c r="I19" s="214"/>
      <c r="J19" s="214"/>
      <c r="K19" s="541"/>
      <c r="L19" s="214"/>
      <c r="M19" s="214"/>
      <c r="N19" s="541"/>
      <c r="O19" s="214"/>
      <c r="P19" s="214"/>
      <c r="Q19" s="214"/>
      <c r="R19" s="541"/>
      <c r="S19" s="214"/>
      <c r="T19" s="214"/>
      <c r="U19" s="12"/>
      <c r="V19" s="214"/>
      <c r="W19" s="214"/>
      <c r="X19" s="214"/>
      <c r="Y19" s="541"/>
      <c r="Z19" s="221"/>
      <c r="AA19" s="221"/>
      <c r="AB19" s="12"/>
      <c r="AC19" s="439"/>
      <c r="AD19" s="439"/>
      <c r="AE19" s="541"/>
      <c r="AF19" s="541"/>
      <c r="AG19" s="102"/>
      <c r="AH19" s="103"/>
      <c r="AI19" s="62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325"/>
      <c r="B20" s="218"/>
      <c r="C20" s="218"/>
      <c r="D20" s="31"/>
      <c r="E20" s="218"/>
      <c r="F20" s="218"/>
      <c r="G20" s="31"/>
      <c r="H20" s="218"/>
      <c r="I20" s="218"/>
      <c r="J20" s="218"/>
      <c r="K20" s="31"/>
      <c r="L20" s="218"/>
      <c r="M20" s="218"/>
      <c r="N20" s="30"/>
      <c r="O20" s="218"/>
      <c r="P20" s="218"/>
      <c r="Q20" s="218"/>
      <c r="R20" s="31"/>
      <c r="S20" s="218"/>
      <c r="T20" s="218"/>
      <c r="U20" s="31"/>
      <c r="V20" s="218"/>
      <c r="W20" s="218"/>
      <c r="X20" s="218"/>
      <c r="Y20" s="31"/>
      <c r="Z20" s="218"/>
      <c r="AA20" s="218"/>
      <c r="AB20" s="31"/>
      <c r="AC20" s="443"/>
      <c r="AD20" s="443"/>
      <c r="AE20" s="31"/>
      <c r="AF20" s="31"/>
      <c r="AG20" s="555"/>
      <c r="AH20" s="157"/>
      <c r="AI20" s="63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633"/>
      <c r="B21" s="634"/>
      <c r="C21" s="634"/>
      <c r="D21" s="635"/>
      <c r="E21" s="634"/>
      <c r="F21" s="634"/>
      <c r="G21" s="88"/>
      <c r="H21" s="634"/>
      <c r="I21" s="634"/>
      <c r="J21" s="634"/>
      <c r="K21" s="635"/>
      <c r="L21" s="634"/>
      <c r="M21" s="634"/>
      <c r="N21" s="88"/>
      <c r="O21" s="634"/>
      <c r="P21" s="634"/>
      <c r="Q21" s="634"/>
      <c r="R21" s="635"/>
      <c r="S21" s="634"/>
      <c r="T21" s="634"/>
      <c r="U21" s="635"/>
      <c r="V21" s="634"/>
      <c r="W21" s="634"/>
      <c r="X21" s="634"/>
      <c r="Y21" s="635"/>
      <c r="Z21" s="634"/>
      <c r="AA21" s="634"/>
      <c r="AB21" s="635"/>
      <c r="AC21" s="636"/>
      <c r="AD21" s="636"/>
      <c r="AE21" s="635"/>
      <c r="AF21" s="635"/>
      <c r="AG21" s="263"/>
      <c r="AH21" s="223"/>
      <c r="AI21" s="62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83"/>
      <c r="B22" s="634"/>
      <c r="C22" s="634"/>
      <c r="D22" s="637"/>
      <c r="E22" s="634"/>
      <c r="F22" s="634"/>
      <c r="G22" s="88"/>
      <c r="H22" s="634"/>
      <c r="I22" s="634"/>
      <c r="J22" s="634"/>
      <c r="K22" s="635"/>
      <c r="L22" s="634"/>
      <c r="M22" s="634"/>
      <c r="N22" s="635"/>
      <c r="O22" s="634"/>
      <c r="P22" s="634"/>
      <c r="Q22" s="634"/>
      <c r="R22" s="635"/>
      <c r="S22" s="634"/>
      <c r="T22" s="634"/>
      <c r="U22" s="88"/>
      <c r="V22" s="634"/>
      <c r="W22" s="634"/>
      <c r="X22" s="634"/>
      <c r="Y22" s="635"/>
      <c r="Z22" s="634"/>
      <c r="AA22" s="634"/>
      <c r="AB22" s="88"/>
      <c r="AC22" s="636"/>
      <c r="AD22" s="636"/>
      <c r="AE22" s="635"/>
      <c r="AF22" s="635"/>
      <c r="AG22" s="263"/>
      <c r="AH22" s="223"/>
      <c r="AI22" s="628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x14ac:dyDescent="0.25">
      <c r="A23" s="633"/>
      <c r="B23" s="634"/>
      <c r="C23" s="634"/>
      <c r="D23" s="637"/>
      <c r="E23" s="634"/>
      <c r="F23" s="634"/>
      <c r="G23" s="637"/>
      <c r="H23" s="634"/>
      <c r="I23" s="634"/>
      <c r="J23" s="634"/>
      <c r="K23" s="638"/>
      <c r="L23" s="638"/>
      <c r="M23" s="638"/>
      <c r="N23" s="638"/>
      <c r="O23" s="634"/>
      <c r="P23" s="634"/>
      <c r="Q23" s="634"/>
      <c r="R23" s="638"/>
      <c r="S23" s="638"/>
      <c r="T23" s="638"/>
      <c r="U23" s="637"/>
      <c r="V23" s="634"/>
      <c r="W23" s="634"/>
      <c r="X23" s="634"/>
      <c r="Y23" s="637"/>
      <c r="Z23" s="634"/>
      <c r="AA23" s="634"/>
      <c r="AB23" s="637"/>
      <c r="AC23" s="636"/>
      <c r="AD23" s="636"/>
      <c r="AE23" s="637"/>
      <c r="AF23" s="637"/>
      <c r="AG23" s="263"/>
      <c r="AH23" s="223"/>
      <c r="AI23" s="628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83"/>
      <c r="B24" s="634"/>
      <c r="C24" s="634"/>
      <c r="D24" s="638"/>
      <c r="E24" s="638"/>
      <c r="F24" s="638"/>
      <c r="G24" s="638"/>
      <c r="H24" s="634"/>
      <c r="I24" s="634"/>
      <c r="J24" s="634"/>
      <c r="K24" s="638"/>
      <c r="L24" s="638"/>
      <c r="M24" s="638"/>
      <c r="N24" s="635"/>
      <c r="O24" s="634"/>
      <c r="P24" s="634"/>
      <c r="Q24" s="634"/>
      <c r="R24" s="635"/>
      <c r="S24" s="635"/>
      <c r="T24" s="635"/>
      <c r="U24" s="635"/>
      <c r="V24" s="634"/>
      <c r="W24" s="634"/>
      <c r="X24" s="634"/>
      <c r="Y24" s="635"/>
      <c r="Z24" s="635"/>
      <c r="AA24" s="635"/>
      <c r="AB24" s="635"/>
      <c r="AC24" s="636"/>
      <c r="AD24" s="636"/>
      <c r="AE24" s="635"/>
      <c r="AF24" s="635"/>
      <c r="AG24" s="263"/>
      <c r="AH24" s="223"/>
      <c r="AI24" s="628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83"/>
      <c r="B25" s="634"/>
      <c r="C25" s="634"/>
      <c r="D25" s="637"/>
      <c r="E25" s="634"/>
      <c r="F25" s="634"/>
      <c r="G25" s="635"/>
      <c r="H25" s="634"/>
      <c r="I25" s="634"/>
      <c r="J25" s="634"/>
      <c r="K25" s="635"/>
      <c r="L25" s="634"/>
      <c r="M25" s="634"/>
      <c r="N25" s="637"/>
      <c r="O25" s="634"/>
      <c r="P25" s="634"/>
      <c r="Q25" s="634"/>
      <c r="R25" s="635"/>
      <c r="S25" s="634"/>
      <c r="T25" s="634"/>
      <c r="U25" s="635"/>
      <c r="V25" s="634"/>
      <c r="W25" s="634"/>
      <c r="X25" s="634"/>
      <c r="Y25" s="635"/>
      <c r="Z25" s="634"/>
      <c r="AA25" s="634"/>
      <c r="AB25" s="635"/>
      <c r="AC25" s="636"/>
      <c r="AD25" s="636"/>
      <c r="AE25" s="635"/>
      <c r="AF25" s="635"/>
      <c r="AG25" s="263"/>
      <c r="AH25" s="223"/>
      <c r="AI25" s="62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x14ac:dyDescent="0.25">
      <c r="A26" s="633"/>
      <c r="B26" s="634"/>
      <c r="C26" s="634"/>
      <c r="D26" s="635"/>
      <c r="E26" s="634"/>
      <c r="F26" s="634"/>
      <c r="G26" s="635"/>
      <c r="H26" s="634"/>
      <c r="I26" s="634"/>
      <c r="J26" s="634"/>
      <c r="K26" s="635"/>
      <c r="L26" s="634"/>
      <c r="M26" s="634"/>
      <c r="N26" s="635"/>
      <c r="O26" s="634"/>
      <c r="P26" s="634"/>
      <c r="Q26" s="634"/>
      <c r="R26" s="639"/>
      <c r="S26" s="634"/>
      <c r="T26" s="634"/>
      <c r="U26" s="637"/>
      <c r="V26" s="634"/>
      <c r="W26" s="634"/>
      <c r="X26" s="634"/>
      <c r="Y26" s="635"/>
      <c r="Z26" s="634"/>
      <c r="AA26" s="634"/>
      <c r="AB26" s="635"/>
      <c r="AC26" s="636"/>
      <c r="AD26" s="636"/>
      <c r="AE26" s="635"/>
      <c r="AF26" s="635"/>
      <c r="AG26" s="263"/>
      <c r="AH26" s="223"/>
      <c r="AI26" s="62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x14ac:dyDescent="0.25">
      <c r="A27" s="640"/>
      <c r="B27" s="634"/>
      <c r="C27" s="634"/>
      <c r="D27" s="641"/>
      <c r="E27" s="634"/>
      <c r="F27" s="634"/>
      <c r="G27" s="641"/>
      <c r="H27" s="634"/>
      <c r="I27" s="634"/>
      <c r="J27" s="634"/>
      <c r="K27" s="641"/>
      <c r="L27" s="634"/>
      <c r="M27" s="634"/>
      <c r="N27" s="641"/>
      <c r="O27" s="634"/>
      <c r="P27" s="634"/>
      <c r="Q27" s="634"/>
      <c r="R27" s="641"/>
      <c r="S27" s="634"/>
      <c r="T27" s="634"/>
      <c r="U27" s="641"/>
      <c r="V27" s="634"/>
      <c r="W27" s="634"/>
      <c r="X27" s="634"/>
      <c r="Y27" s="641"/>
      <c r="Z27" s="634"/>
      <c r="AA27" s="634"/>
      <c r="AB27" s="641"/>
      <c r="AC27" s="636"/>
      <c r="AD27" s="636"/>
      <c r="AE27" s="642"/>
      <c r="AF27" s="642"/>
      <c r="AG27" s="262"/>
      <c r="AH27" s="262"/>
      <c r="AI27" s="62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83"/>
      <c r="B28" s="634"/>
      <c r="C28" s="634"/>
      <c r="D28" s="635"/>
      <c r="E28" s="634"/>
      <c r="F28" s="634"/>
      <c r="G28" s="635"/>
      <c r="H28" s="634"/>
      <c r="I28" s="634"/>
      <c r="J28" s="634"/>
      <c r="K28" s="635"/>
      <c r="L28" s="634"/>
      <c r="M28" s="634"/>
      <c r="N28" s="635"/>
      <c r="O28" s="634"/>
      <c r="P28" s="634"/>
      <c r="Q28" s="634"/>
      <c r="R28" s="635"/>
      <c r="S28" s="634"/>
      <c r="T28" s="634"/>
      <c r="U28" s="635"/>
      <c r="V28" s="634"/>
      <c r="W28" s="634"/>
      <c r="X28" s="634"/>
      <c r="Y28" s="635"/>
      <c r="Z28" s="634"/>
      <c r="AA28" s="634"/>
      <c r="AB28" s="635"/>
      <c r="AC28" s="636"/>
      <c r="AD28" s="636"/>
      <c r="AE28" s="635"/>
      <c r="AF28" s="88"/>
      <c r="AG28" s="263"/>
      <c r="AH28" s="223"/>
      <c r="AI28" s="628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3"/>
      <c r="B29" s="634"/>
      <c r="C29" s="634"/>
      <c r="D29" s="635"/>
      <c r="E29" s="634"/>
      <c r="F29" s="634"/>
      <c r="G29" s="635"/>
      <c r="H29" s="634"/>
      <c r="I29" s="634"/>
      <c r="J29" s="634"/>
      <c r="K29" s="635"/>
      <c r="L29" s="634"/>
      <c r="M29" s="634"/>
      <c r="N29" s="635"/>
      <c r="O29" s="634"/>
      <c r="P29" s="634"/>
      <c r="Q29" s="634"/>
      <c r="R29" s="635"/>
      <c r="S29" s="634"/>
      <c r="T29" s="634"/>
      <c r="U29" s="635"/>
      <c r="V29" s="634"/>
      <c r="W29" s="634"/>
      <c r="X29" s="634"/>
      <c r="Y29" s="635"/>
      <c r="Z29" s="634"/>
      <c r="AA29" s="634"/>
      <c r="AB29" s="88"/>
      <c r="AC29" s="636"/>
      <c r="AD29" s="636"/>
      <c r="AE29" s="635"/>
      <c r="AF29" s="635"/>
      <c r="AG29" s="263"/>
      <c r="AH29" s="223"/>
      <c r="AI29" s="62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643"/>
      <c r="B30" s="634"/>
      <c r="C30" s="634"/>
      <c r="D30" s="635"/>
      <c r="E30" s="634"/>
      <c r="F30" s="634"/>
      <c r="G30" s="635"/>
      <c r="H30" s="634"/>
      <c r="I30" s="634"/>
      <c r="J30" s="634"/>
      <c r="K30" s="635"/>
      <c r="L30" s="634"/>
      <c r="M30" s="634"/>
      <c r="N30" s="88"/>
      <c r="O30" s="634"/>
      <c r="P30" s="634"/>
      <c r="Q30" s="634"/>
      <c r="R30" s="88"/>
      <c r="S30" s="634"/>
      <c r="T30" s="634"/>
      <c r="U30" s="635"/>
      <c r="V30" s="634"/>
      <c r="W30" s="634"/>
      <c r="X30" s="634"/>
      <c r="Y30" s="635"/>
      <c r="Z30" s="634"/>
      <c r="AA30" s="634"/>
      <c r="AB30" s="635"/>
      <c r="AC30" s="636"/>
      <c r="AD30" s="636"/>
      <c r="AE30" s="88"/>
      <c r="AF30" s="88"/>
      <c r="AG30" s="263"/>
      <c r="AH30" s="223"/>
      <c r="AI30" s="628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A31" s="98"/>
      <c r="B31" s="634"/>
      <c r="C31" s="634"/>
      <c r="D31" s="98"/>
      <c r="E31" s="634"/>
      <c r="F31" s="634"/>
      <c r="H31" s="634"/>
      <c r="I31" s="634"/>
      <c r="J31" s="634"/>
      <c r="L31" s="634"/>
      <c r="M31" s="634"/>
      <c r="O31" s="634"/>
      <c r="P31" s="634"/>
      <c r="Q31" s="634"/>
      <c r="S31" s="634"/>
      <c r="T31" s="634"/>
      <c r="V31" s="634"/>
      <c r="W31" s="634"/>
      <c r="X31" s="634"/>
      <c r="Z31" s="634"/>
      <c r="AA31" s="634"/>
      <c r="AC31" s="636"/>
      <c r="AD31" s="636"/>
      <c r="AG31" s="222"/>
      <c r="AH31" s="223"/>
      <c r="AI31" s="628"/>
    </row>
    <row r="32" spans="1:54" ht="15.75" customHeight="1" x14ac:dyDescent="0.25">
      <c r="A32" s="83"/>
      <c r="B32" s="634"/>
      <c r="C32" s="634"/>
      <c r="D32" s="638"/>
      <c r="E32" s="638"/>
      <c r="F32" s="638"/>
      <c r="G32" s="88"/>
      <c r="H32" s="634"/>
      <c r="I32" s="634"/>
      <c r="J32" s="634"/>
      <c r="K32" s="88"/>
      <c r="L32" s="634"/>
      <c r="M32" s="634"/>
      <c r="N32" s="88"/>
      <c r="O32" s="634"/>
      <c r="P32" s="634"/>
      <c r="Q32" s="634"/>
      <c r="R32" s="88"/>
      <c r="S32" s="634"/>
      <c r="T32" s="634"/>
      <c r="U32" s="638"/>
      <c r="V32" s="634"/>
      <c r="W32" s="634"/>
      <c r="X32" s="634"/>
      <c r="Y32" s="638"/>
      <c r="Z32" s="638"/>
      <c r="AA32" s="638"/>
      <c r="AB32" s="635"/>
      <c r="AC32" s="636"/>
      <c r="AD32" s="636"/>
      <c r="AE32" s="88"/>
      <c r="AF32" s="88"/>
      <c r="AG32" s="263"/>
      <c r="AH32" s="223"/>
      <c r="AI32" s="628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643"/>
      <c r="B33" s="634"/>
      <c r="C33" s="634"/>
      <c r="D33" s="637"/>
      <c r="E33" s="634"/>
      <c r="F33" s="634"/>
      <c r="G33" s="635"/>
      <c r="H33" s="634"/>
      <c r="I33" s="634"/>
      <c r="J33" s="634"/>
      <c r="K33" s="635"/>
      <c r="L33" s="634"/>
      <c r="M33" s="634"/>
      <c r="N33" s="88"/>
      <c r="O33" s="634"/>
      <c r="P33" s="634"/>
      <c r="Q33" s="634"/>
      <c r="R33" s="88"/>
      <c r="S33" s="634"/>
      <c r="T33" s="634"/>
      <c r="U33" s="635"/>
      <c r="V33" s="634"/>
      <c r="W33" s="634"/>
      <c r="X33" s="634"/>
      <c r="Y33" s="637"/>
      <c r="Z33" s="634"/>
      <c r="AA33" s="634"/>
      <c r="AB33" s="635"/>
      <c r="AC33" s="636"/>
      <c r="AD33" s="636"/>
      <c r="AE33" s="88"/>
      <c r="AF33" s="88"/>
      <c r="AG33" s="263"/>
      <c r="AH33" s="223"/>
      <c r="AI33" s="628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x14ac:dyDescent="0.25">
      <c r="A34" s="643"/>
      <c r="B34" s="634"/>
      <c r="C34" s="634"/>
      <c r="D34" s="637"/>
      <c r="E34" s="634"/>
      <c r="F34" s="634"/>
      <c r="G34" s="635"/>
      <c r="H34" s="634"/>
      <c r="I34" s="634"/>
      <c r="J34" s="634"/>
      <c r="K34" s="638"/>
      <c r="L34" s="638"/>
      <c r="M34" s="638"/>
      <c r="N34" s="638"/>
      <c r="O34" s="634"/>
      <c r="P34" s="634"/>
      <c r="Q34" s="634"/>
      <c r="R34" s="638"/>
      <c r="S34" s="634"/>
      <c r="T34" s="634"/>
      <c r="U34" s="635"/>
      <c r="V34" s="634"/>
      <c r="W34" s="634"/>
      <c r="X34" s="634"/>
      <c r="Y34" s="635"/>
      <c r="Z34" s="638"/>
      <c r="AA34" s="638"/>
      <c r="AB34" s="638"/>
      <c r="AC34" s="636"/>
      <c r="AD34" s="636"/>
      <c r="AE34" s="638"/>
      <c r="AF34" s="638"/>
      <c r="AG34" s="263"/>
      <c r="AH34" s="223"/>
      <c r="AI34" s="628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x14ac:dyDescent="0.25">
      <c r="A35" s="83"/>
      <c r="B35" s="634"/>
      <c r="C35" s="634"/>
      <c r="D35" s="635"/>
      <c r="E35" s="634"/>
      <c r="F35" s="634"/>
      <c r="G35" s="88"/>
      <c r="H35" s="634"/>
      <c r="I35" s="634"/>
      <c r="J35" s="634"/>
      <c r="K35" s="88"/>
      <c r="L35" s="634"/>
      <c r="M35" s="634"/>
      <c r="N35" s="635"/>
      <c r="O35" s="634"/>
      <c r="P35" s="634"/>
      <c r="Q35" s="634"/>
      <c r="R35" s="635"/>
      <c r="S35" s="634"/>
      <c r="T35" s="634"/>
      <c r="U35" s="635"/>
      <c r="V35" s="634"/>
      <c r="W35" s="634"/>
      <c r="X35" s="634"/>
      <c r="Y35" s="635"/>
      <c r="Z35" s="634"/>
      <c r="AA35" s="634"/>
      <c r="AB35" s="88"/>
      <c r="AC35" s="636"/>
      <c r="AD35" s="636"/>
      <c r="AE35" s="635"/>
      <c r="AF35" s="88"/>
      <c r="AG35" s="263"/>
      <c r="AH35" s="223"/>
      <c r="AI35" s="628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640"/>
      <c r="B36" s="634"/>
      <c r="C36" s="634"/>
      <c r="D36" s="641"/>
      <c r="E36" s="634"/>
      <c r="F36" s="634"/>
      <c r="G36" s="641"/>
      <c r="H36" s="634"/>
      <c r="I36" s="634"/>
      <c r="J36" s="634"/>
      <c r="K36" s="641"/>
      <c r="L36" s="634"/>
      <c r="M36" s="634"/>
      <c r="N36" s="641"/>
      <c r="O36" s="634"/>
      <c r="P36" s="634"/>
      <c r="Q36" s="634"/>
      <c r="R36" s="641"/>
      <c r="S36" s="634"/>
      <c r="T36" s="634"/>
      <c r="U36" s="641"/>
      <c r="V36" s="634"/>
      <c r="W36" s="634"/>
      <c r="X36" s="634"/>
      <c r="Y36" s="641"/>
      <c r="Z36" s="634"/>
      <c r="AA36" s="634"/>
      <c r="AB36" s="641"/>
      <c r="AC36" s="636"/>
      <c r="AD36" s="636"/>
      <c r="AE36" s="642"/>
      <c r="AF36" s="642"/>
      <c r="AG36" s="262"/>
      <c r="AH36" s="262"/>
      <c r="AI36" s="62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83"/>
      <c r="B37" s="634"/>
      <c r="C37" s="634"/>
      <c r="D37" s="635"/>
      <c r="E37" s="634"/>
      <c r="F37" s="634"/>
      <c r="G37" s="88"/>
      <c r="H37" s="634"/>
      <c r="I37" s="634"/>
      <c r="J37" s="634"/>
      <c r="K37" s="635"/>
      <c r="L37" s="634"/>
      <c r="M37" s="634"/>
      <c r="N37" s="88"/>
      <c r="O37" s="634"/>
      <c r="P37" s="634"/>
      <c r="Q37" s="634"/>
      <c r="R37" s="635"/>
      <c r="S37" s="634"/>
      <c r="T37" s="634"/>
      <c r="U37" s="88"/>
      <c r="V37" s="634"/>
      <c r="W37" s="634"/>
      <c r="X37" s="634"/>
      <c r="Y37" s="88"/>
      <c r="Z37" s="634"/>
      <c r="AA37" s="634"/>
      <c r="AB37" s="635"/>
      <c r="AC37" s="636"/>
      <c r="AD37" s="636"/>
      <c r="AE37" s="635"/>
      <c r="AF37" s="88"/>
      <c r="AG37" s="263"/>
      <c r="AH37" s="223"/>
      <c r="AI37" s="62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x14ac:dyDescent="0.25">
      <c r="A38" s="633"/>
      <c r="B38" s="634"/>
      <c r="C38" s="634"/>
      <c r="D38" s="641"/>
      <c r="E38" s="634"/>
      <c r="F38" s="634"/>
      <c r="G38" s="641"/>
      <c r="H38" s="634"/>
      <c r="I38" s="634"/>
      <c r="J38" s="634"/>
      <c r="K38" s="638"/>
      <c r="L38" s="638"/>
      <c r="M38" s="638"/>
      <c r="N38" s="638"/>
      <c r="O38" s="634"/>
      <c r="P38" s="634"/>
      <c r="Q38" s="634"/>
      <c r="R38" s="638"/>
      <c r="S38" s="638"/>
      <c r="T38" s="638"/>
      <c r="U38" s="641"/>
      <c r="V38" s="634"/>
      <c r="W38" s="634"/>
      <c r="X38" s="634"/>
      <c r="Y38" s="641"/>
      <c r="Z38" s="634"/>
      <c r="AA38" s="634"/>
      <c r="AB38" s="641"/>
      <c r="AC38" s="636"/>
      <c r="AD38" s="636"/>
      <c r="AE38" s="641"/>
      <c r="AF38" s="641"/>
      <c r="AG38" s="263"/>
      <c r="AH38" s="223"/>
      <c r="AI38" s="62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A39" s="98"/>
      <c r="B39" s="634"/>
      <c r="C39" s="634"/>
      <c r="D39" s="644"/>
      <c r="E39" s="634"/>
      <c r="F39" s="634"/>
      <c r="G39" s="635"/>
      <c r="H39" s="634"/>
      <c r="I39" s="634"/>
      <c r="J39" s="634"/>
      <c r="K39" s="85"/>
      <c r="L39" s="634"/>
      <c r="M39" s="634"/>
      <c r="N39" s="635"/>
      <c r="O39" s="634"/>
      <c r="P39" s="634"/>
      <c r="Q39" s="634"/>
      <c r="R39" s="644"/>
      <c r="S39" s="634"/>
      <c r="T39" s="634"/>
      <c r="U39" s="644"/>
      <c r="V39" s="634"/>
      <c r="W39" s="634"/>
      <c r="X39" s="634"/>
      <c r="Y39" s="85"/>
      <c r="Z39" s="634"/>
      <c r="AA39" s="634"/>
      <c r="AB39" s="644"/>
      <c r="AC39" s="636"/>
      <c r="AD39" s="636"/>
      <c r="AE39" s="85"/>
      <c r="AF39" s="86"/>
      <c r="AG39" s="263"/>
      <c r="AH39" s="223"/>
      <c r="AI39" s="628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25">
      <c r="A40" s="645"/>
      <c r="B40" s="634"/>
      <c r="C40" s="634"/>
      <c r="D40" s="641"/>
      <c r="E40" s="634"/>
      <c r="F40" s="634"/>
      <c r="G40" s="641"/>
      <c r="H40" s="634"/>
      <c r="I40" s="634"/>
      <c r="J40" s="634"/>
      <c r="K40" s="641"/>
      <c r="L40" s="634"/>
      <c r="M40" s="634"/>
      <c r="N40" s="641"/>
      <c r="O40" s="634"/>
      <c r="P40" s="634"/>
      <c r="Q40" s="634"/>
      <c r="R40" s="641"/>
      <c r="S40" s="634"/>
      <c r="T40" s="634"/>
      <c r="U40" s="641"/>
      <c r="V40" s="634"/>
      <c r="W40" s="634"/>
      <c r="X40" s="634"/>
      <c r="Y40" s="641"/>
      <c r="Z40" s="634"/>
      <c r="AA40" s="634"/>
      <c r="AB40" s="641"/>
      <c r="AC40" s="636"/>
      <c r="AD40" s="636"/>
      <c r="AE40" s="642"/>
      <c r="AF40" s="642"/>
      <c r="AG40" s="262"/>
      <c r="AH40" s="262"/>
      <c r="AI40" s="62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633"/>
      <c r="B41" s="634"/>
      <c r="C41" s="634"/>
      <c r="D41" s="641"/>
      <c r="E41" s="634"/>
      <c r="F41" s="634"/>
      <c r="G41" s="641"/>
      <c r="H41" s="634"/>
      <c r="I41" s="634"/>
      <c r="J41" s="634"/>
      <c r="K41" s="641"/>
      <c r="L41" s="634"/>
      <c r="M41" s="634"/>
      <c r="N41" s="641"/>
      <c r="O41" s="634"/>
      <c r="P41" s="634"/>
      <c r="Q41" s="634"/>
      <c r="R41" s="641"/>
      <c r="S41" s="634"/>
      <c r="T41" s="634"/>
      <c r="U41" s="641"/>
      <c r="V41" s="634"/>
      <c r="W41" s="634"/>
      <c r="X41" s="634"/>
      <c r="Y41" s="641"/>
      <c r="Z41" s="634"/>
      <c r="AA41" s="634"/>
      <c r="AB41" s="641"/>
      <c r="AC41" s="636"/>
      <c r="AD41" s="636"/>
      <c r="AE41" s="641"/>
      <c r="AF41" s="635"/>
      <c r="AG41" s="263"/>
      <c r="AH41" s="223"/>
      <c r="AI41" s="628"/>
    </row>
    <row r="42" spans="1:54" ht="15.75" hidden="1" customHeight="1" x14ac:dyDescent="0.25">
      <c r="A42" s="633"/>
      <c r="B42" s="634"/>
      <c r="C42" s="634"/>
      <c r="D42" s="633"/>
      <c r="E42" s="634"/>
      <c r="F42" s="634"/>
      <c r="G42" s="633"/>
      <c r="H42" s="634"/>
      <c r="I42" s="634"/>
      <c r="J42" s="634"/>
      <c r="K42" s="638"/>
      <c r="L42" s="638"/>
      <c r="M42" s="638"/>
      <c r="N42" s="638"/>
      <c r="O42" s="634"/>
      <c r="P42" s="634"/>
      <c r="Q42" s="634"/>
      <c r="R42" s="638"/>
      <c r="S42" s="638"/>
      <c r="T42" s="634"/>
      <c r="U42" s="88"/>
      <c r="V42" s="634"/>
      <c r="W42" s="634"/>
      <c r="X42" s="634"/>
      <c r="Y42" s="88"/>
      <c r="Z42" s="634"/>
      <c r="AA42" s="634"/>
      <c r="AB42" s="633"/>
      <c r="AC42" s="636"/>
      <c r="AD42" s="636"/>
      <c r="AE42" s="88"/>
      <c r="AF42" s="635"/>
      <c r="AG42" s="263"/>
      <c r="AH42" s="223"/>
      <c r="AI42" s="628"/>
    </row>
    <row r="43" spans="1:54" ht="15.75" customHeight="1" x14ac:dyDescent="0.25">
      <c r="A43" s="633"/>
      <c r="B43" s="634"/>
      <c r="C43" s="634"/>
      <c r="D43" s="88"/>
      <c r="E43" s="634"/>
      <c r="F43" s="633"/>
      <c r="G43" s="634"/>
      <c r="H43" s="634"/>
      <c r="I43" s="634"/>
      <c r="J43" s="634"/>
      <c r="K43" s="637"/>
      <c r="L43" s="634"/>
      <c r="M43" s="634"/>
      <c r="N43" s="88"/>
      <c r="O43" s="634"/>
      <c r="P43" s="634"/>
      <c r="Q43" s="634"/>
      <c r="R43" s="88"/>
      <c r="S43" s="634"/>
      <c r="T43" s="634"/>
      <c r="U43" s="88"/>
      <c r="V43" s="634"/>
      <c r="W43" s="634"/>
      <c r="X43" s="634"/>
      <c r="Y43" s="88"/>
      <c r="Z43" s="634"/>
      <c r="AA43" s="634"/>
      <c r="AB43" s="88"/>
      <c r="AC43" s="636"/>
      <c r="AD43" s="636"/>
      <c r="AE43" s="88"/>
      <c r="AF43" s="634"/>
      <c r="AG43" s="263"/>
      <c r="AH43" s="223"/>
      <c r="AI43" s="628"/>
    </row>
    <row r="44" spans="1:54" ht="15.75" customHeight="1" x14ac:dyDescent="0.25">
      <c r="A44" s="633"/>
      <c r="B44" s="634"/>
      <c r="C44" s="634"/>
      <c r="D44" s="634"/>
      <c r="E44" s="634"/>
      <c r="F44" s="634"/>
      <c r="G44" s="646"/>
      <c r="H44" s="634"/>
      <c r="I44" s="634"/>
      <c r="J44" s="634"/>
      <c r="K44" s="633"/>
      <c r="L44" s="634"/>
      <c r="M44" s="634"/>
      <c r="N44" s="638"/>
      <c r="O44" s="634"/>
      <c r="P44" s="634"/>
      <c r="Q44" s="634"/>
      <c r="R44" s="646"/>
      <c r="S44" s="634"/>
      <c r="T44" s="634"/>
      <c r="U44" s="634"/>
      <c r="V44" s="634"/>
      <c r="W44" s="634"/>
      <c r="X44" s="634"/>
      <c r="Y44" s="646"/>
      <c r="Z44" s="633"/>
      <c r="AA44" s="633"/>
      <c r="AB44" s="646"/>
      <c r="AC44" s="636"/>
      <c r="AD44" s="636"/>
      <c r="AE44" s="634"/>
      <c r="AF44" s="633"/>
      <c r="AG44" s="263"/>
      <c r="AH44" s="223"/>
      <c r="AI44" s="62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633"/>
      <c r="B45" s="634"/>
      <c r="C45" s="634"/>
      <c r="D45" s="634"/>
      <c r="E45" s="633"/>
      <c r="F45" s="634"/>
      <c r="G45" s="633"/>
      <c r="H45" s="634"/>
      <c r="I45" s="634"/>
      <c r="J45" s="634"/>
      <c r="K45" s="634"/>
      <c r="L45" s="634"/>
      <c r="M45" s="88"/>
      <c r="N45" s="633"/>
      <c r="O45" s="634"/>
      <c r="P45" s="634"/>
      <c r="Q45" s="634"/>
      <c r="R45" s="633"/>
      <c r="S45" s="634"/>
      <c r="T45" s="634"/>
      <c r="U45" s="88"/>
      <c r="V45" s="634"/>
      <c r="W45" s="634"/>
      <c r="X45" s="634"/>
      <c r="Y45" s="633"/>
      <c r="Z45" s="634"/>
      <c r="AA45" s="634"/>
      <c r="AB45" s="88"/>
      <c r="AC45" s="636"/>
      <c r="AD45" s="636"/>
      <c r="AE45" s="88"/>
      <c r="AF45" s="635"/>
      <c r="AG45" s="263"/>
      <c r="AH45" s="223"/>
      <c r="AI45" s="628"/>
    </row>
    <row r="46" spans="1:54" ht="15" customHeight="1" x14ac:dyDescent="0.25">
      <c r="A46" s="643"/>
      <c r="B46" s="634"/>
      <c r="C46" s="634"/>
      <c r="D46" s="88"/>
      <c r="E46" s="634"/>
      <c r="F46" s="634"/>
      <c r="G46" s="634"/>
      <c r="H46" s="634"/>
      <c r="I46" s="634"/>
      <c r="J46" s="634"/>
      <c r="K46" s="634"/>
      <c r="L46" s="634"/>
      <c r="M46" s="634"/>
      <c r="N46" s="634"/>
      <c r="O46" s="634"/>
      <c r="P46" s="634"/>
      <c r="Q46" s="634"/>
      <c r="R46" s="88"/>
      <c r="S46" s="633"/>
      <c r="T46" s="633"/>
      <c r="U46" s="633"/>
      <c r="V46" s="634"/>
      <c r="W46" s="634"/>
      <c r="X46" s="634"/>
      <c r="Y46" s="633"/>
      <c r="Z46" s="634"/>
      <c r="AA46" s="634"/>
      <c r="AB46" s="88"/>
      <c r="AC46" s="636"/>
      <c r="AD46" s="636"/>
      <c r="AE46" s="633"/>
      <c r="AF46" s="635"/>
      <c r="AG46" s="263"/>
      <c r="AH46" s="223"/>
      <c r="AI46" s="628"/>
    </row>
    <row r="47" spans="1:54" ht="15.75" customHeight="1" x14ac:dyDescent="0.25">
      <c r="A47" s="633"/>
      <c r="B47" s="634"/>
      <c r="C47" s="634"/>
      <c r="D47" s="633"/>
      <c r="E47" s="634"/>
      <c r="F47" s="634"/>
      <c r="G47" s="88"/>
      <c r="H47" s="634"/>
      <c r="I47" s="634"/>
      <c r="J47" s="634"/>
      <c r="K47" s="88"/>
      <c r="L47" s="634"/>
      <c r="M47" s="634"/>
      <c r="N47" s="88"/>
      <c r="O47" s="634"/>
      <c r="P47" s="634"/>
      <c r="Q47" s="634"/>
      <c r="R47" s="88"/>
      <c r="S47" s="634"/>
      <c r="T47" s="634"/>
      <c r="U47" s="88"/>
      <c r="V47" s="634"/>
      <c r="W47" s="634"/>
      <c r="X47" s="634"/>
      <c r="Y47" s="88"/>
      <c r="Z47" s="634"/>
      <c r="AA47" s="634"/>
      <c r="AB47" s="88"/>
      <c r="AC47" s="636"/>
      <c r="AD47" s="636"/>
      <c r="AE47" s="88"/>
      <c r="AF47" s="88"/>
      <c r="AG47" s="263"/>
      <c r="AH47" s="223"/>
      <c r="AI47" s="628"/>
    </row>
    <row r="48" spans="1:54" ht="15.75" customHeight="1" x14ac:dyDescent="0.25">
      <c r="A48" s="633"/>
      <c r="B48" s="634"/>
      <c r="C48" s="634"/>
      <c r="D48" s="634"/>
      <c r="E48" s="634"/>
      <c r="F48" s="634"/>
      <c r="G48" s="638"/>
      <c r="H48" s="634"/>
      <c r="I48" s="634"/>
      <c r="J48" s="634"/>
      <c r="K48" s="633"/>
      <c r="L48" s="633"/>
      <c r="M48" s="633"/>
      <c r="N48" s="634"/>
      <c r="O48" s="634"/>
      <c r="P48" s="634"/>
      <c r="Q48" s="634"/>
      <c r="R48" s="634"/>
      <c r="S48" s="634"/>
      <c r="T48" s="634"/>
      <c r="U48" s="646"/>
      <c r="V48" s="634"/>
      <c r="W48" s="634"/>
      <c r="X48" s="634"/>
      <c r="Y48" s="634"/>
      <c r="Z48" s="634"/>
      <c r="AA48" s="634"/>
      <c r="AB48" s="634"/>
      <c r="AC48" s="636"/>
      <c r="AD48" s="636"/>
      <c r="AE48" s="633"/>
      <c r="AF48" s="635"/>
      <c r="AG48" s="263"/>
      <c r="AH48" s="223"/>
      <c r="AI48" s="628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647"/>
      <c r="B49" s="634"/>
      <c r="C49" s="634"/>
      <c r="D49" s="633"/>
      <c r="E49" s="634"/>
      <c r="F49" s="634"/>
      <c r="G49" s="634"/>
      <c r="H49" s="634"/>
      <c r="I49" s="634"/>
      <c r="J49" s="634"/>
      <c r="K49" s="88"/>
      <c r="L49" s="634"/>
      <c r="M49" s="634"/>
      <c r="N49" s="88"/>
      <c r="O49" s="634"/>
      <c r="P49" s="634"/>
      <c r="Q49" s="634"/>
      <c r="R49" s="634"/>
      <c r="S49" s="634"/>
      <c r="T49" s="634"/>
      <c r="U49" s="633"/>
      <c r="V49" s="634"/>
      <c r="W49" s="634"/>
      <c r="X49" s="634"/>
      <c r="Y49" s="88"/>
      <c r="Z49" s="634"/>
      <c r="AA49" s="634"/>
      <c r="AB49" s="88"/>
      <c r="AC49" s="636"/>
      <c r="AD49" s="636"/>
      <c r="AE49" s="646"/>
      <c r="AF49" s="88"/>
      <c r="AG49" s="263"/>
      <c r="AH49" s="223"/>
      <c r="AI49" s="628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x14ac:dyDescent="0.25">
      <c r="A50" s="98"/>
      <c r="B50" s="634"/>
      <c r="C50" s="634"/>
      <c r="D50" s="641"/>
      <c r="E50" s="634"/>
      <c r="F50" s="634"/>
      <c r="G50" s="641"/>
      <c r="H50" s="634"/>
      <c r="I50" s="634"/>
      <c r="J50" s="634"/>
      <c r="K50" s="641"/>
      <c r="L50" s="634"/>
      <c r="M50" s="634"/>
      <c r="N50" s="646"/>
      <c r="O50" s="634"/>
      <c r="P50" s="634"/>
      <c r="Q50" s="634"/>
      <c r="R50" s="641"/>
      <c r="S50" s="634"/>
      <c r="T50" s="634"/>
      <c r="U50" s="646"/>
      <c r="V50" s="634"/>
      <c r="W50" s="634"/>
      <c r="X50" s="634"/>
      <c r="Y50" s="641"/>
      <c r="Z50" s="634"/>
      <c r="AA50" s="634"/>
      <c r="AB50" s="641"/>
      <c r="AC50" s="636"/>
      <c r="AD50" s="636"/>
      <c r="AE50" s="641"/>
      <c r="AF50" s="635"/>
      <c r="AG50" s="263"/>
      <c r="AH50" s="223"/>
      <c r="AI50" s="62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648"/>
      <c r="B51" s="634"/>
      <c r="C51" s="634"/>
      <c r="D51" s="641"/>
      <c r="E51" s="634"/>
      <c r="F51" s="634"/>
      <c r="G51" s="641"/>
      <c r="H51" s="634"/>
      <c r="I51" s="634"/>
      <c r="J51" s="634"/>
      <c r="K51" s="641"/>
      <c r="L51" s="634"/>
      <c r="M51" s="634"/>
      <c r="N51" s="641"/>
      <c r="O51" s="634"/>
      <c r="P51" s="634"/>
      <c r="Q51" s="634"/>
      <c r="R51" s="641"/>
      <c r="S51" s="634"/>
      <c r="T51" s="634"/>
      <c r="U51" s="641"/>
      <c r="V51" s="634"/>
      <c r="W51" s="634"/>
      <c r="X51" s="634"/>
      <c r="Y51" s="641"/>
      <c r="Z51" s="634"/>
      <c r="AA51" s="634"/>
      <c r="AB51" s="641"/>
      <c r="AC51" s="636"/>
      <c r="AD51" s="636"/>
      <c r="AE51" s="642"/>
      <c r="AF51" s="642"/>
      <c r="AG51" s="262"/>
      <c r="AH51" s="262"/>
      <c r="AI51" s="62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633"/>
      <c r="B52" s="634"/>
      <c r="C52" s="634"/>
      <c r="D52" s="649"/>
      <c r="E52" s="634"/>
      <c r="F52" s="634"/>
      <c r="G52" s="635"/>
      <c r="H52" s="634"/>
      <c r="I52" s="634"/>
      <c r="J52" s="634"/>
      <c r="K52" s="649"/>
      <c r="L52" s="634"/>
      <c r="M52" s="634"/>
      <c r="N52" s="635"/>
      <c r="O52" s="634"/>
      <c r="P52" s="634"/>
      <c r="Q52" s="634"/>
      <c r="R52" s="649"/>
      <c r="S52" s="634"/>
      <c r="T52" s="634"/>
      <c r="U52" s="635"/>
      <c r="V52" s="634"/>
      <c r="W52" s="634"/>
      <c r="X52" s="634"/>
      <c r="Y52" s="649"/>
      <c r="Z52" s="634"/>
      <c r="AA52" s="634"/>
      <c r="AB52" s="635"/>
      <c r="AC52" s="636"/>
      <c r="AD52" s="636"/>
      <c r="AE52" s="635"/>
      <c r="AF52" s="649"/>
      <c r="AG52" s="263"/>
      <c r="AH52" s="223"/>
      <c r="AI52" s="62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83"/>
      <c r="B53" s="634"/>
      <c r="C53" s="634"/>
      <c r="D53" s="638"/>
      <c r="E53" s="638"/>
      <c r="F53" s="638"/>
      <c r="G53" s="638"/>
      <c r="H53" s="634"/>
      <c r="I53" s="634"/>
      <c r="J53" s="634"/>
      <c r="K53" s="638"/>
      <c r="L53" s="638"/>
      <c r="M53" s="638"/>
      <c r="N53" s="634"/>
      <c r="O53" s="634"/>
      <c r="P53" s="634"/>
      <c r="Q53" s="634"/>
      <c r="R53" s="633"/>
      <c r="S53" s="634"/>
      <c r="T53" s="634"/>
      <c r="U53" s="634"/>
      <c r="V53" s="634"/>
      <c r="W53" s="634"/>
      <c r="X53" s="634"/>
      <c r="Y53" s="633"/>
      <c r="Z53" s="634"/>
      <c r="AA53" s="634"/>
      <c r="AB53" s="634"/>
      <c r="AC53" s="636"/>
      <c r="AD53" s="636"/>
      <c r="AE53" s="634"/>
      <c r="AF53" s="637"/>
      <c r="AG53" s="263"/>
      <c r="AH53" s="223"/>
      <c r="AI53" s="628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640"/>
      <c r="B54" s="634"/>
      <c r="C54" s="634"/>
      <c r="D54" s="641"/>
      <c r="E54" s="634"/>
      <c r="F54" s="634"/>
      <c r="G54" s="641"/>
      <c r="H54" s="634"/>
      <c r="I54" s="634"/>
      <c r="J54" s="634"/>
      <c r="K54" s="641"/>
      <c r="L54" s="634"/>
      <c r="M54" s="634"/>
      <c r="N54" s="641"/>
      <c r="O54" s="634"/>
      <c r="P54" s="634"/>
      <c r="Q54" s="634"/>
      <c r="R54" s="641"/>
      <c r="S54" s="634"/>
      <c r="T54" s="634"/>
      <c r="U54" s="641"/>
      <c r="V54" s="634"/>
      <c r="W54" s="634"/>
      <c r="X54" s="634"/>
      <c r="Y54" s="641"/>
      <c r="Z54" s="634"/>
      <c r="AA54" s="634"/>
      <c r="AB54" s="641"/>
      <c r="AC54" s="636"/>
      <c r="AD54" s="636"/>
      <c r="AE54" s="642"/>
      <c r="AF54" s="642"/>
      <c r="AG54" s="262"/>
      <c r="AH54" s="262"/>
      <c r="AI54" s="628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633"/>
      <c r="B55" s="634"/>
      <c r="C55" s="634"/>
      <c r="D55" s="650"/>
      <c r="E55" s="634"/>
      <c r="F55" s="634"/>
      <c r="G55" s="650"/>
      <c r="H55" s="634"/>
      <c r="I55" s="634"/>
      <c r="J55" s="634"/>
      <c r="K55" s="649"/>
      <c r="L55" s="634"/>
      <c r="M55" s="634"/>
      <c r="N55" s="650"/>
      <c r="O55" s="634"/>
      <c r="P55" s="634"/>
      <c r="Q55" s="634"/>
      <c r="R55" s="649"/>
      <c r="S55" s="634"/>
      <c r="T55" s="634"/>
      <c r="U55" s="650"/>
      <c r="V55" s="634"/>
      <c r="W55" s="634"/>
      <c r="X55" s="634"/>
      <c r="Y55" s="649"/>
      <c r="Z55" s="634"/>
      <c r="AA55" s="634"/>
      <c r="AB55" s="650"/>
      <c r="AC55" s="636"/>
      <c r="AD55" s="636"/>
      <c r="AE55" s="635"/>
      <c r="AF55" s="635"/>
      <c r="AG55" s="263"/>
      <c r="AH55" s="223"/>
      <c r="AI55" s="62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633"/>
      <c r="B56" s="634"/>
      <c r="C56" s="634"/>
      <c r="D56" s="637"/>
      <c r="E56" s="634"/>
      <c r="F56" s="634"/>
      <c r="G56" s="639"/>
      <c r="H56" s="634"/>
      <c r="I56" s="634"/>
      <c r="J56" s="634"/>
      <c r="K56" s="649"/>
      <c r="L56" s="634"/>
      <c r="M56" s="634"/>
      <c r="N56" s="639"/>
      <c r="O56" s="634"/>
      <c r="P56" s="634"/>
      <c r="Q56" s="634"/>
      <c r="R56" s="650"/>
      <c r="S56" s="634"/>
      <c r="T56" s="634"/>
      <c r="U56" s="639"/>
      <c r="V56" s="634"/>
      <c r="W56" s="634"/>
      <c r="X56" s="634"/>
      <c r="Y56" s="650"/>
      <c r="Z56" s="634"/>
      <c r="AA56" s="634"/>
      <c r="AB56" s="639"/>
      <c r="AC56" s="636"/>
      <c r="AD56" s="636"/>
      <c r="AE56" s="637"/>
      <c r="AF56" s="637"/>
      <c r="AG56" s="263"/>
      <c r="AH56" s="223"/>
      <c r="AI56" s="628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633"/>
      <c r="B57" s="634"/>
      <c r="C57" s="634"/>
      <c r="D57" s="650"/>
      <c r="E57" s="634"/>
      <c r="F57" s="634"/>
      <c r="G57" s="651"/>
      <c r="H57" s="634"/>
      <c r="I57" s="634"/>
      <c r="J57" s="634"/>
      <c r="K57" s="650"/>
      <c r="L57" s="634"/>
      <c r="M57" s="634"/>
      <c r="N57" s="651"/>
      <c r="O57" s="634"/>
      <c r="P57" s="634"/>
      <c r="Q57" s="634"/>
      <c r="R57" s="650"/>
      <c r="S57" s="634"/>
      <c r="T57" s="634"/>
      <c r="U57" s="651"/>
      <c r="V57" s="634"/>
      <c r="W57" s="634"/>
      <c r="X57" s="634"/>
      <c r="Y57" s="650"/>
      <c r="Z57" s="634"/>
      <c r="AA57" s="634"/>
      <c r="AB57" s="651"/>
      <c r="AC57" s="636"/>
      <c r="AD57" s="636"/>
      <c r="AE57" s="649"/>
      <c r="AF57" s="635"/>
      <c r="AG57" s="263"/>
      <c r="AH57" s="223"/>
      <c r="AI57" s="62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633"/>
      <c r="B58" s="634"/>
      <c r="C58" s="634"/>
      <c r="D58" s="650"/>
      <c r="E58" s="634"/>
      <c r="F58" s="634"/>
      <c r="G58" s="650"/>
      <c r="H58" s="634"/>
      <c r="I58" s="634"/>
      <c r="J58" s="634"/>
      <c r="K58" s="650"/>
      <c r="L58" s="634"/>
      <c r="M58" s="634"/>
      <c r="N58" s="650"/>
      <c r="O58" s="634"/>
      <c r="P58" s="634"/>
      <c r="Q58" s="634"/>
      <c r="R58" s="650"/>
      <c r="S58" s="634"/>
      <c r="T58" s="634"/>
      <c r="U58" s="650"/>
      <c r="V58" s="634"/>
      <c r="W58" s="634"/>
      <c r="X58" s="634"/>
      <c r="Y58" s="650"/>
      <c r="Z58" s="634"/>
      <c r="AA58" s="634"/>
      <c r="AB58" s="650"/>
      <c r="AC58" s="636"/>
      <c r="AD58" s="636"/>
      <c r="AE58" s="650"/>
      <c r="AF58" s="650"/>
      <c r="AG58" s="263"/>
      <c r="AH58" s="223"/>
      <c r="AI58" s="62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83"/>
      <c r="B59" s="634"/>
      <c r="C59" s="634"/>
      <c r="D59" s="637"/>
      <c r="E59" s="634"/>
      <c r="F59" s="634"/>
      <c r="G59" s="650"/>
      <c r="H59" s="634"/>
      <c r="I59" s="634"/>
      <c r="J59" s="634"/>
      <c r="K59" s="637"/>
      <c r="L59" s="634"/>
      <c r="M59" s="634"/>
      <c r="N59" s="650"/>
      <c r="O59" s="634"/>
      <c r="P59" s="634"/>
      <c r="Q59" s="634"/>
      <c r="R59" s="637"/>
      <c r="S59" s="634"/>
      <c r="T59" s="634"/>
      <c r="U59" s="650"/>
      <c r="V59" s="634"/>
      <c r="W59" s="634"/>
      <c r="X59" s="634"/>
      <c r="Y59" s="637"/>
      <c r="Z59" s="634"/>
      <c r="AA59" s="634"/>
      <c r="AB59" s="650"/>
      <c r="AC59" s="636"/>
      <c r="AD59" s="636"/>
      <c r="AE59" s="637"/>
      <c r="AF59" s="637"/>
      <c r="AG59" s="263"/>
      <c r="AH59" s="223"/>
      <c r="AI59" s="62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83"/>
      <c r="B60" s="634"/>
      <c r="C60" s="634"/>
      <c r="D60" s="637"/>
      <c r="E60" s="634"/>
      <c r="F60" s="634"/>
      <c r="G60" s="637"/>
      <c r="H60" s="634"/>
      <c r="I60" s="634"/>
      <c r="J60" s="634"/>
      <c r="K60" s="637"/>
      <c r="L60" s="634"/>
      <c r="M60" s="634"/>
      <c r="N60" s="637"/>
      <c r="O60" s="634"/>
      <c r="P60" s="634"/>
      <c r="Q60" s="634"/>
      <c r="R60" s="652"/>
      <c r="S60" s="634"/>
      <c r="T60" s="634"/>
      <c r="U60" s="637"/>
      <c r="V60" s="634"/>
      <c r="W60" s="634"/>
      <c r="X60" s="634"/>
      <c r="Y60" s="652"/>
      <c r="Z60" s="634"/>
      <c r="AA60" s="634"/>
      <c r="AB60" s="637"/>
      <c r="AC60" s="636"/>
      <c r="AD60" s="636"/>
      <c r="AE60" s="637"/>
      <c r="AF60" s="652"/>
      <c r="AG60" s="263"/>
      <c r="AH60" s="223"/>
      <c r="AI60" s="628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x14ac:dyDescent="0.25">
      <c r="A61" s="83"/>
      <c r="B61" s="634"/>
      <c r="C61" s="634"/>
      <c r="D61" s="637"/>
      <c r="E61" s="634"/>
      <c r="F61" s="634"/>
      <c r="G61" s="650"/>
      <c r="H61" s="634"/>
      <c r="I61" s="634"/>
      <c r="J61" s="634"/>
      <c r="K61" s="637"/>
      <c r="L61" s="634"/>
      <c r="M61" s="634"/>
      <c r="N61" s="650"/>
      <c r="O61" s="634"/>
      <c r="P61" s="634"/>
      <c r="Q61" s="634"/>
      <c r="R61" s="637"/>
      <c r="S61" s="634"/>
      <c r="T61" s="634"/>
      <c r="U61" s="650"/>
      <c r="V61" s="634"/>
      <c r="W61" s="634"/>
      <c r="X61" s="634"/>
      <c r="Y61" s="637"/>
      <c r="Z61" s="634"/>
      <c r="AA61" s="634"/>
      <c r="AB61" s="650"/>
      <c r="AC61" s="636"/>
      <c r="AD61" s="636"/>
      <c r="AE61" s="637"/>
      <c r="AF61" s="637"/>
      <c r="AG61" s="263"/>
      <c r="AH61" s="223"/>
      <c r="AI61" s="62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x14ac:dyDescent="0.25">
      <c r="A62" s="653"/>
      <c r="B62" s="634"/>
      <c r="C62" s="634"/>
      <c r="D62" s="641"/>
      <c r="E62" s="634"/>
      <c r="F62" s="634"/>
      <c r="G62" s="641"/>
      <c r="H62" s="634"/>
      <c r="I62" s="634"/>
      <c r="J62" s="634"/>
      <c r="K62" s="641"/>
      <c r="L62" s="634"/>
      <c r="M62" s="634"/>
      <c r="N62" s="641"/>
      <c r="O62" s="634"/>
      <c r="P62" s="634"/>
      <c r="Q62" s="634"/>
      <c r="R62" s="641"/>
      <c r="S62" s="634"/>
      <c r="T62" s="634"/>
      <c r="U62" s="641"/>
      <c r="V62" s="634"/>
      <c r="W62" s="634"/>
      <c r="X62" s="634"/>
      <c r="Y62" s="641"/>
      <c r="Z62" s="634"/>
      <c r="AA62" s="634"/>
      <c r="AB62" s="641"/>
      <c r="AC62" s="636"/>
      <c r="AD62" s="636"/>
      <c r="AE62" s="642"/>
      <c r="AF62" s="642"/>
      <c r="AG62" s="262"/>
      <c r="AH62" s="262"/>
      <c r="AI62" s="62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633"/>
      <c r="B63" s="634"/>
      <c r="C63" s="634"/>
      <c r="D63" s="637"/>
      <c r="E63" s="634"/>
      <c r="F63" s="634"/>
      <c r="G63" s="639"/>
      <c r="H63" s="634"/>
      <c r="I63" s="634"/>
      <c r="J63" s="634"/>
      <c r="K63" s="637"/>
      <c r="L63" s="634"/>
      <c r="M63" s="634"/>
      <c r="N63" s="639"/>
      <c r="O63" s="634"/>
      <c r="P63" s="634"/>
      <c r="Q63" s="634"/>
      <c r="R63" s="637"/>
      <c r="S63" s="634"/>
      <c r="T63" s="634"/>
      <c r="U63" s="639"/>
      <c r="V63" s="634"/>
      <c r="W63" s="634"/>
      <c r="X63" s="634"/>
      <c r="Y63" s="637"/>
      <c r="Z63" s="634"/>
      <c r="AA63" s="634"/>
      <c r="AB63" s="639"/>
      <c r="AC63" s="636"/>
      <c r="AD63" s="636"/>
      <c r="AE63" s="637"/>
      <c r="AF63" s="637"/>
      <c r="AG63" s="263"/>
      <c r="AH63" s="223"/>
      <c r="AI63" s="62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x14ac:dyDescent="0.25">
      <c r="A64" s="83"/>
      <c r="B64" s="634"/>
      <c r="C64" s="634"/>
      <c r="D64" s="654"/>
      <c r="E64" s="634"/>
      <c r="F64" s="634"/>
      <c r="G64" s="655"/>
      <c r="H64" s="634"/>
      <c r="I64" s="634"/>
      <c r="J64" s="634"/>
      <c r="K64" s="654"/>
      <c r="L64" s="634"/>
      <c r="M64" s="634"/>
      <c r="N64" s="655"/>
      <c r="O64" s="634"/>
      <c r="P64" s="634"/>
      <c r="Q64" s="634"/>
      <c r="R64" s="654"/>
      <c r="S64" s="634"/>
      <c r="T64" s="634"/>
      <c r="U64" s="655"/>
      <c r="V64" s="634"/>
      <c r="W64" s="634"/>
      <c r="X64" s="634"/>
      <c r="Y64" s="654"/>
      <c r="Z64" s="634"/>
      <c r="AA64" s="634"/>
      <c r="AB64" s="655"/>
      <c r="AC64" s="636"/>
      <c r="AD64" s="636"/>
      <c r="AE64" s="654"/>
      <c r="AF64" s="654"/>
      <c r="AG64" s="263"/>
      <c r="AH64" s="223"/>
      <c r="AI64" s="628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x14ac:dyDescent="0.25">
      <c r="A65" s="653"/>
      <c r="B65" s="634"/>
      <c r="C65" s="634"/>
      <c r="D65" s="641"/>
      <c r="E65" s="634"/>
      <c r="F65" s="634"/>
      <c r="G65" s="641"/>
      <c r="H65" s="634"/>
      <c r="I65" s="634"/>
      <c r="J65" s="634"/>
      <c r="K65" s="641"/>
      <c r="L65" s="634"/>
      <c r="M65" s="634"/>
      <c r="N65" s="641"/>
      <c r="O65" s="634"/>
      <c r="P65" s="634"/>
      <c r="Q65" s="634"/>
      <c r="R65" s="641"/>
      <c r="S65" s="634"/>
      <c r="T65" s="634"/>
      <c r="U65" s="641"/>
      <c r="V65" s="634"/>
      <c r="W65" s="634"/>
      <c r="X65" s="634"/>
      <c r="Y65" s="641"/>
      <c r="Z65" s="634"/>
      <c r="AA65" s="634"/>
      <c r="AB65" s="641"/>
      <c r="AC65" s="636"/>
      <c r="AD65" s="636"/>
      <c r="AE65" s="642"/>
      <c r="AF65" s="642"/>
      <c r="AG65" s="262"/>
      <c r="AH65" s="262"/>
      <c r="AI65" s="628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633"/>
      <c r="B66" s="634"/>
      <c r="C66" s="634"/>
      <c r="D66" s="646"/>
      <c r="E66" s="634"/>
      <c r="F66" s="634"/>
      <c r="G66" s="656"/>
      <c r="H66" s="634"/>
      <c r="I66" s="634"/>
      <c r="J66" s="634"/>
      <c r="K66" s="656"/>
      <c r="L66" s="637"/>
      <c r="M66" s="637"/>
      <c r="N66" s="656"/>
      <c r="O66" s="634"/>
      <c r="P66" s="634"/>
      <c r="Q66" s="634"/>
      <c r="R66" s="656"/>
      <c r="S66" s="637"/>
      <c r="T66" s="637"/>
      <c r="U66" s="656"/>
      <c r="V66" s="634"/>
      <c r="W66" s="634"/>
      <c r="X66" s="634"/>
      <c r="Y66" s="656"/>
      <c r="Z66" s="637"/>
      <c r="AA66" s="637"/>
      <c r="AB66" s="656"/>
      <c r="AC66" s="636"/>
      <c r="AD66" s="636"/>
      <c r="AE66" s="644"/>
      <c r="AF66" s="86"/>
      <c r="AG66" s="263"/>
      <c r="AH66" s="223"/>
      <c r="AI66" s="628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83"/>
      <c r="B67" s="634"/>
      <c r="C67" s="634"/>
      <c r="D67" s="641"/>
      <c r="E67" s="634"/>
      <c r="F67" s="634"/>
      <c r="G67" s="641"/>
      <c r="H67" s="634"/>
      <c r="I67" s="634"/>
      <c r="J67" s="634"/>
      <c r="K67" s="656"/>
      <c r="L67" s="637"/>
      <c r="M67" s="637"/>
      <c r="N67" s="656"/>
      <c r="O67" s="634"/>
      <c r="P67" s="634"/>
      <c r="Q67" s="634"/>
      <c r="R67" s="656"/>
      <c r="S67" s="637"/>
      <c r="T67" s="637"/>
      <c r="U67" s="656"/>
      <c r="V67" s="634"/>
      <c r="W67" s="634"/>
      <c r="X67" s="634"/>
      <c r="Y67" s="656"/>
      <c r="Z67" s="637"/>
      <c r="AA67" s="637"/>
      <c r="AB67" s="656"/>
      <c r="AC67" s="636"/>
      <c r="AD67" s="636"/>
      <c r="AE67" s="642"/>
      <c r="AF67" s="86"/>
      <c r="AG67" s="263"/>
      <c r="AH67" s="223"/>
      <c r="AI67" s="628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83"/>
      <c r="B68" s="631"/>
      <c r="C68" s="84"/>
      <c r="D68" s="83"/>
      <c r="E68" s="83"/>
      <c r="F68" s="84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6"/>
      <c r="AH68" s="223"/>
      <c r="AI68" s="628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83"/>
      <c r="B69" s="84"/>
      <c r="C69" s="84"/>
      <c r="D69" s="84"/>
      <c r="E69" s="83"/>
      <c r="F69" s="83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6"/>
      <c r="AH69" s="223"/>
      <c r="AI69" s="628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83"/>
      <c r="B70" s="84"/>
      <c r="C70" s="84"/>
      <c r="D70" s="83"/>
      <c r="E70" s="84"/>
      <c r="F70" s="83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6"/>
      <c r="AH70" s="223"/>
      <c r="AI70" s="62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83"/>
      <c r="B71" s="84"/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6"/>
      <c r="AH71" s="223"/>
      <c r="AI71" s="628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A72" s="98"/>
      <c r="B72" s="634"/>
      <c r="C72" s="1049"/>
      <c r="D72" s="1050"/>
      <c r="E72" s="1050"/>
      <c r="F72" s="1050"/>
      <c r="G72" s="1050"/>
      <c r="H72" s="1050"/>
      <c r="I72" s="1050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6"/>
      <c r="AH72" s="223"/>
      <c r="AI72" s="628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A73" s="98"/>
      <c r="B73" s="634"/>
      <c r="C73" s="1049"/>
      <c r="D73" s="1050"/>
      <c r="E73" s="1050"/>
      <c r="F73" s="1050"/>
      <c r="G73" s="1050"/>
      <c r="H73" s="1050"/>
      <c r="I73" s="1050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6"/>
      <c r="AH73" s="223"/>
      <c r="AI73" s="628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A74" s="98"/>
      <c r="B74" s="638"/>
      <c r="C74" s="1049"/>
      <c r="D74" s="1050"/>
      <c r="E74" s="1050"/>
      <c r="F74" s="1050"/>
      <c r="G74" s="1050"/>
      <c r="H74" s="1050"/>
      <c r="I74" s="1050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6"/>
      <c r="AH74" s="223"/>
      <c r="AI74" s="628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A75" s="98"/>
      <c r="B75" s="638"/>
      <c r="C75" s="1049"/>
      <c r="D75" s="1050"/>
      <c r="E75" s="1050"/>
      <c r="F75" s="1050"/>
      <c r="G75" s="1050"/>
      <c r="H75" s="1050"/>
      <c r="I75" s="1050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6"/>
      <c r="AH75" s="223"/>
      <c r="AI75" s="628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A76" s="98"/>
      <c r="B76" s="1051"/>
      <c r="C76" s="1052"/>
      <c r="D76" s="1052"/>
      <c r="E76" s="1052"/>
      <c r="F76" s="1052"/>
      <c r="G76" s="1052"/>
      <c r="H76" s="1052"/>
      <c r="I76" s="1052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6"/>
      <c r="AH76" s="223"/>
      <c r="AI76" s="628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5"/>
      <c r="B77" s="635"/>
      <c r="C77" s="1049"/>
      <c r="D77" s="1050"/>
      <c r="E77" s="1050"/>
      <c r="F77" s="1050"/>
      <c r="G77" s="1050"/>
      <c r="H77" s="1050"/>
      <c r="I77" s="1050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6"/>
      <c r="AH77" s="223"/>
      <c r="AI77" s="628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5"/>
      <c r="B78" s="635"/>
      <c r="C78" s="1049"/>
      <c r="D78" s="1050"/>
      <c r="E78" s="1050"/>
      <c r="F78" s="1050"/>
      <c r="G78" s="1050"/>
      <c r="H78" s="1050"/>
      <c r="I78" s="1050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6"/>
      <c r="AH78" s="223"/>
      <c r="AI78" s="628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5"/>
      <c r="B79" s="635"/>
      <c r="C79" s="1049"/>
      <c r="D79" s="1050"/>
      <c r="E79" s="1050"/>
      <c r="F79" s="1050"/>
      <c r="G79" s="1050"/>
      <c r="H79" s="1050"/>
      <c r="I79" s="1050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6"/>
      <c r="AH79" s="223"/>
      <c r="AI79" s="628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5"/>
      <c r="B80" s="635"/>
      <c r="C80" s="1049"/>
      <c r="D80" s="1050"/>
      <c r="E80" s="1050"/>
      <c r="F80" s="1050"/>
      <c r="G80" s="1050"/>
      <c r="H80" s="1050"/>
      <c r="I80" s="1050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6"/>
      <c r="AH80" s="223"/>
      <c r="AI80" s="628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5"/>
      <c r="B81" s="635"/>
      <c r="C81" s="1049"/>
      <c r="D81" s="1050"/>
      <c r="E81" s="1050"/>
      <c r="F81" s="1050"/>
      <c r="G81" s="1050"/>
      <c r="H81" s="1050"/>
      <c r="I81" s="1050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6"/>
      <c r="AH81" s="223"/>
      <c r="AI81" s="628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5"/>
      <c r="B82" s="635"/>
      <c r="C82" s="1049"/>
      <c r="D82" s="1050"/>
      <c r="E82" s="1050"/>
      <c r="F82" s="1050"/>
      <c r="G82" s="1050"/>
      <c r="H82" s="1050"/>
      <c r="I82" s="1050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6"/>
      <c r="AH82" s="223"/>
      <c r="AI82" s="628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A83" s="98"/>
      <c r="B83" s="634"/>
      <c r="C83" s="1049"/>
      <c r="D83" s="1050"/>
      <c r="E83" s="1050"/>
      <c r="F83" s="1050"/>
      <c r="G83" s="1050"/>
      <c r="H83" s="1050"/>
      <c r="I83" s="1050"/>
      <c r="AG83" s="222"/>
      <c r="AH83" s="223"/>
      <c r="AI83" s="628"/>
    </row>
    <row r="84" spans="1:54" x14ac:dyDescent="0.25">
      <c r="A84" s="98"/>
      <c r="B84" s="634"/>
      <c r="C84" s="1049"/>
      <c r="D84" s="1050"/>
      <c r="E84" s="1050"/>
      <c r="F84" s="1050"/>
      <c r="G84" s="1050"/>
      <c r="H84" s="1050"/>
      <c r="I84" s="1050"/>
      <c r="AG84" s="222"/>
      <c r="AH84" s="223"/>
      <c r="AI84" s="628"/>
    </row>
    <row r="85" spans="1:54" x14ac:dyDescent="0.25">
      <c r="A85" s="98"/>
      <c r="B85" s="634"/>
      <c r="C85" s="1049"/>
      <c r="D85" s="1050"/>
      <c r="E85" s="1050"/>
      <c r="F85" s="1050"/>
      <c r="G85" s="1050"/>
      <c r="H85" s="1050"/>
      <c r="I85" s="1050"/>
      <c r="AG85" s="222"/>
      <c r="AH85" s="223"/>
      <c r="AI85" s="628"/>
    </row>
    <row r="86" spans="1:54" x14ac:dyDescent="0.25">
      <c r="A86" s="98"/>
      <c r="B86" s="634"/>
      <c r="C86" s="1049"/>
      <c r="D86" s="1050"/>
      <c r="E86" s="1050"/>
      <c r="F86" s="1050"/>
      <c r="G86" s="1050"/>
      <c r="H86" s="1050"/>
      <c r="I86" s="1050"/>
      <c r="AG86" s="222"/>
      <c r="AH86" s="223"/>
      <c r="AI86" s="628"/>
    </row>
    <row r="87" spans="1:54" x14ac:dyDescent="0.25">
      <c r="A87" s="98"/>
      <c r="B87" s="1051"/>
      <c r="C87" s="1052"/>
      <c r="D87" s="1052"/>
      <c r="E87" s="1052"/>
      <c r="F87" s="1052"/>
      <c r="G87" s="1052"/>
      <c r="H87" s="1052"/>
      <c r="I87" s="1052"/>
      <c r="AG87" s="222"/>
      <c r="AH87" s="223"/>
      <c r="AI87" s="628"/>
    </row>
    <row r="88" spans="1:54" x14ac:dyDescent="0.25">
      <c r="A88" s="98"/>
      <c r="B88" s="635"/>
      <c r="C88" s="1049"/>
      <c r="D88" s="1050"/>
      <c r="E88" s="1050"/>
      <c r="F88" s="1050"/>
      <c r="G88" s="1050"/>
      <c r="H88" s="1050"/>
      <c r="I88" s="1050"/>
      <c r="AG88" s="222"/>
      <c r="AH88" s="223"/>
      <c r="AI88" s="628"/>
    </row>
    <row r="89" spans="1:54" x14ac:dyDescent="0.25">
      <c r="A89" s="98"/>
      <c r="B89" s="635"/>
      <c r="C89" s="1049"/>
      <c r="D89" s="1050"/>
      <c r="E89" s="1050"/>
      <c r="F89" s="1050"/>
      <c r="G89" s="1050"/>
      <c r="H89" s="1050"/>
      <c r="I89" s="1050"/>
      <c r="AG89" s="222"/>
      <c r="AH89" s="223"/>
      <c r="AI89" s="628"/>
    </row>
    <row r="90" spans="1:54" x14ac:dyDescent="0.25">
      <c r="A90" s="98"/>
      <c r="B90" s="635"/>
      <c r="C90" s="1049"/>
      <c r="D90" s="1050"/>
      <c r="E90" s="1050"/>
      <c r="F90" s="1050"/>
      <c r="G90" s="1050"/>
      <c r="H90" s="1050"/>
      <c r="I90" s="1050"/>
      <c r="AG90" s="222"/>
      <c r="AH90" s="223"/>
      <c r="AI90" s="628"/>
    </row>
    <row r="91" spans="1:54" x14ac:dyDescent="0.25">
      <c r="A91" s="98"/>
      <c r="B91" s="635"/>
      <c r="C91" s="1049"/>
      <c r="D91" s="1050"/>
      <c r="E91" s="1050"/>
      <c r="F91" s="1050"/>
      <c r="G91" s="1050"/>
      <c r="H91" s="1050"/>
      <c r="I91" s="1050"/>
      <c r="AG91" s="222"/>
      <c r="AH91" s="223"/>
      <c r="AI91" s="628"/>
    </row>
    <row r="92" spans="1:54" x14ac:dyDescent="0.25">
      <c r="A92" s="98"/>
      <c r="B92" s="1051"/>
      <c r="C92" s="1052"/>
      <c r="D92" s="1052"/>
      <c r="E92" s="1052"/>
      <c r="F92" s="1052"/>
      <c r="G92" s="1052"/>
      <c r="H92" s="1052"/>
      <c r="I92" s="1052"/>
      <c r="AG92" s="222"/>
      <c r="AH92" s="223"/>
      <c r="AI92" s="628"/>
    </row>
    <row r="93" spans="1:54" x14ac:dyDescent="0.25">
      <c r="A93" s="98"/>
      <c r="B93" s="635"/>
      <c r="C93" s="1049"/>
      <c r="D93" s="1050"/>
      <c r="E93" s="1050"/>
      <c r="F93" s="1050"/>
      <c r="G93" s="1050"/>
      <c r="H93" s="1050"/>
      <c r="I93" s="1050"/>
      <c r="AG93" s="222"/>
      <c r="AH93" s="223"/>
      <c r="AI93" s="628"/>
    </row>
    <row r="94" spans="1:54" x14ac:dyDescent="0.25">
      <c r="A94" s="98"/>
      <c r="B94" s="635"/>
      <c r="C94" s="1049"/>
      <c r="D94" s="1050"/>
      <c r="E94" s="1050"/>
      <c r="F94" s="1050"/>
      <c r="G94" s="1050"/>
      <c r="H94" s="1050"/>
      <c r="I94" s="1050"/>
      <c r="AG94" s="222"/>
      <c r="AH94" s="223"/>
      <c r="AI94" s="628"/>
    </row>
    <row r="95" spans="1:54" x14ac:dyDescent="0.25">
      <c r="A95" s="98"/>
      <c r="B95" s="635"/>
      <c r="C95" s="1049"/>
      <c r="D95" s="1050"/>
      <c r="E95" s="1050"/>
      <c r="F95" s="1050"/>
      <c r="G95" s="1050"/>
      <c r="H95" s="1050"/>
      <c r="I95" s="1050"/>
      <c r="AG95" s="222"/>
      <c r="AH95" s="223"/>
      <c r="AI95" s="628"/>
    </row>
    <row r="96" spans="1:54" x14ac:dyDescent="0.25">
      <c r="A96" s="98"/>
      <c r="B96" s="635"/>
      <c r="C96" s="1049"/>
      <c r="D96" s="1050"/>
      <c r="E96" s="1050"/>
      <c r="F96" s="1050"/>
      <c r="G96" s="1050"/>
      <c r="H96" s="1050"/>
      <c r="I96" s="1050"/>
      <c r="AG96" s="222"/>
      <c r="AH96" s="223"/>
      <c r="AI96" s="628"/>
    </row>
    <row r="97" spans="1:35" x14ac:dyDescent="0.25">
      <c r="A97" s="98"/>
      <c r="B97" s="1051"/>
      <c r="C97" s="1052"/>
      <c r="D97" s="1052"/>
      <c r="E97" s="1052"/>
      <c r="F97" s="1052"/>
      <c r="G97" s="1052"/>
      <c r="H97" s="1052"/>
      <c r="I97" s="1052"/>
      <c r="AG97" s="98"/>
      <c r="AH97" s="98"/>
      <c r="AI97" s="98"/>
    </row>
    <row r="98" spans="1:35" x14ac:dyDescent="0.25">
      <c r="A98" s="98"/>
      <c r="B98" s="635"/>
      <c r="C98" s="1049"/>
      <c r="D98" s="1050"/>
      <c r="E98" s="1050"/>
      <c r="F98" s="1050"/>
      <c r="G98" s="1050"/>
      <c r="H98" s="1050"/>
      <c r="I98" s="1050"/>
      <c r="AG98" s="98"/>
      <c r="AH98" s="98"/>
      <c r="AI98" s="98"/>
    </row>
    <row r="99" spans="1:35" x14ac:dyDescent="0.25">
      <c r="A99" s="98"/>
      <c r="B99" s="637"/>
      <c r="C99" s="1049"/>
      <c r="D99" s="1050"/>
      <c r="E99" s="1050"/>
      <c r="F99" s="1050"/>
      <c r="G99" s="1050"/>
      <c r="H99" s="1050"/>
      <c r="I99" s="1050"/>
      <c r="AG99" s="98"/>
      <c r="AH99" s="98"/>
      <c r="AI99" s="98"/>
    </row>
    <row r="100" spans="1:35" x14ac:dyDescent="0.25">
      <c r="A100" s="98"/>
      <c r="B100" s="635"/>
      <c r="C100" s="1049"/>
      <c r="D100" s="1050"/>
      <c r="E100" s="1050"/>
      <c r="F100" s="1050"/>
      <c r="G100" s="1050"/>
      <c r="H100" s="1050"/>
      <c r="I100" s="1050"/>
      <c r="AG100" s="98"/>
      <c r="AH100" s="98"/>
      <c r="AI100" s="98"/>
    </row>
    <row r="101" spans="1:35" x14ac:dyDescent="0.25">
      <c r="A101" s="98"/>
      <c r="B101" s="635"/>
      <c r="C101" s="1049"/>
      <c r="D101" s="1050"/>
      <c r="E101" s="1050"/>
      <c r="F101" s="1050"/>
      <c r="G101" s="1050"/>
      <c r="H101" s="1050"/>
      <c r="I101" s="1050"/>
      <c r="AG101" s="98"/>
      <c r="AH101" s="98"/>
      <c r="AI101" s="98"/>
    </row>
    <row r="102" spans="1:35" x14ac:dyDescent="0.25">
      <c r="A102" s="98"/>
      <c r="B102" s="637"/>
      <c r="C102" s="1049"/>
      <c r="D102" s="1050"/>
      <c r="E102" s="1050"/>
      <c r="F102" s="1050"/>
      <c r="G102" s="1050"/>
      <c r="H102" s="1050"/>
      <c r="I102" s="1050"/>
      <c r="AG102" s="98"/>
      <c r="AH102" s="98"/>
      <c r="AI102" s="98"/>
    </row>
    <row r="103" spans="1:35" x14ac:dyDescent="0.25">
      <c r="A103" s="98"/>
      <c r="B103" s="637"/>
      <c r="C103" s="1049"/>
      <c r="D103" s="1050"/>
      <c r="E103" s="1050"/>
      <c r="F103" s="1050"/>
      <c r="G103" s="1050"/>
      <c r="H103" s="1050"/>
      <c r="I103" s="1050"/>
      <c r="AG103" s="98"/>
      <c r="AH103" s="98"/>
      <c r="AI103" s="98"/>
    </row>
    <row r="104" spans="1:35" x14ac:dyDescent="0.25">
      <c r="A104" s="98"/>
      <c r="B104" s="637"/>
      <c r="C104" s="1049"/>
      <c r="D104" s="1050"/>
      <c r="E104" s="1050"/>
      <c r="F104" s="1050"/>
      <c r="G104" s="1050"/>
      <c r="H104" s="1050"/>
      <c r="I104" s="1050"/>
      <c r="AG104" s="98"/>
      <c r="AH104" s="98"/>
      <c r="AI104" s="98"/>
    </row>
    <row r="105" spans="1:35" x14ac:dyDescent="0.25">
      <c r="A105" s="98"/>
      <c r="B105" s="637"/>
      <c r="C105" s="1049"/>
      <c r="D105" s="1050"/>
      <c r="E105" s="1050"/>
      <c r="F105" s="1050"/>
      <c r="G105" s="1050"/>
      <c r="H105" s="1050"/>
      <c r="I105" s="1050"/>
      <c r="AG105" s="98"/>
      <c r="AH105" s="98"/>
      <c r="AI105" s="98"/>
    </row>
    <row r="106" spans="1:35" x14ac:dyDescent="0.25">
      <c r="A106" s="98"/>
      <c r="B106" s="637"/>
      <c r="C106" s="1049"/>
      <c r="D106" s="1050"/>
      <c r="E106" s="1050"/>
      <c r="F106" s="1050"/>
      <c r="G106" s="1050"/>
      <c r="H106" s="1050"/>
      <c r="I106" s="1050"/>
      <c r="AG106" s="98"/>
      <c r="AH106" s="98"/>
      <c r="AI106" s="98"/>
    </row>
    <row r="107" spans="1:35" x14ac:dyDescent="0.25">
      <c r="A107" s="98"/>
      <c r="B107" s="1051"/>
      <c r="C107" s="1052"/>
      <c r="D107" s="1052"/>
      <c r="E107" s="1052"/>
      <c r="F107" s="1052"/>
      <c r="G107" s="1052"/>
      <c r="H107" s="1052"/>
      <c r="I107" s="1052"/>
      <c r="AG107" s="98"/>
      <c r="AH107" s="98"/>
      <c r="AI107" s="98"/>
    </row>
    <row r="108" spans="1:35" x14ac:dyDescent="0.25">
      <c r="A108" s="98"/>
      <c r="B108" s="637"/>
      <c r="C108" s="1049"/>
      <c r="D108" s="1050"/>
      <c r="E108" s="1050"/>
      <c r="F108" s="1050"/>
      <c r="G108" s="1050"/>
      <c r="H108" s="1050"/>
      <c r="I108" s="1050"/>
      <c r="AG108" s="98"/>
      <c r="AH108" s="98"/>
      <c r="AI108" s="98"/>
    </row>
    <row r="109" spans="1:35" x14ac:dyDescent="0.25">
      <c r="A109" s="98"/>
      <c r="B109" s="637"/>
      <c r="C109" s="1049"/>
      <c r="D109" s="1050"/>
      <c r="E109" s="1050"/>
      <c r="F109" s="1050"/>
      <c r="G109" s="1050"/>
      <c r="H109" s="1050"/>
      <c r="I109" s="1050"/>
      <c r="AG109" s="98"/>
      <c r="AH109" s="98"/>
      <c r="AI109" s="98"/>
    </row>
    <row r="110" spans="1:35" x14ac:dyDescent="0.25">
      <c r="A110" s="98"/>
      <c r="B110" s="98"/>
      <c r="C110" s="98"/>
      <c r="D110" s="98"/>
      <c r="E110" s="98"/>
      <c r="F110" s="98"/>
      <c r="AG110" s="222"/>
      <c r="AH110" s="223"/>
      <c r="AI110" s="628"/>
    </row>
    <row r="111" spans="1:35" x14ac:dyDescent="0.25">
      <c r="A111" s="98"/>
      <c r="B111" s="98"/>
      <c r="C111" s="98"/>
      <c r="D111" s="98"/>
      <c r="E111" s="98"/>
      <c r="F111" s="98"/>
      <c r="AG111" s="222"/>
      <c r="AH111" s="223"/>
      <c r="AI111" s="628"/>
    </row>
    <row r="112" spans="1:35" x14ac:dyDescent="0.25">
      <c r="A112" s="98"/>
      <c r="B112" s="98"/>
      <c r="C112" s="98"/>
      <c r="D112" s="98"/>
      <c r="E112" s="98"/>
      <c r="F112" s="98"/>
      <c r="AG112" s="222"/>
      <c r="AH112" s="223"/>
      <c r="AI112" s="628"/>
    </row>
    <row r="113" spans="1:35" x14ac:dyDescent="0.25">
      <c r="A113" s="98"/>
      <c r="B113" s="98"/>
      <c r="C113" s="98"/>
      <c r="D113" s="98"/>
      <c r="E113" s="98"/>
      <c r="F113" s="98"/>
      <c r="AG113" s="222"/>
      <c r="AH113" s="223"/>
      <c r="AI113" s="628"/>
    </row>
    <row r="114" spans="1:35" x14ac:dyDescent="0.25">
      <c r="A114" s="98"/>
      <c r="B114" s="98"/>
      <c r="C114" s="98"/>
      <c r="D114" s="98"/>
      <c r="E114" s="98"/>
      <c r="F114" s="98"/>
      <c r="AG114" s="222"/>
      <c r="AH114" s="223"/>
      <c r="AI114" s="628"/>
    </row>
    <row r="115" spans="1:35" x14ac:dyDescent="0.25">
      <c r="A115" s="98"/>
      <c r="B115" s="98"/>
      <c r="C115" s="98"/>
      <c r="D115" s="98"/>
      <c r="E115" s="98"/>
      <c r="F115" s="98"/>
      <c r="AG115" s="222"/>
      <c r="AH115" s="223"/>
      <c r="AI115" s="628"/>
    </row>
    <row r="116" spans="1:35" x14ac:dyDescent="0.25">
      <c r="A116" s="98"/>
      <c r="B116" s="98"/>
      <c r="C116" s="98"/>
      <c r="D116" s="98"/>
      <c r="E116" s="98"/>
      <c r="F116" s="98"/>
      <c r="AG116" s="222"/>
      <c r="AH116" s="223"/>
      <c r="AI116" s="628"/>
    </row>
    <row r="117" spans="1:35" x14ac:dyDescent="0.25">
      <c r="A117" s="98"/>
      <c r="B117" s="98"/>
      <c r="C117" s="98"/>
      <c r="D117" s="98"/>
      <c r="E117" s="98"/>
      <c r="F117" s="98"/>
      <c r="AG117" s="222"/>
      <c r="AH117" s="223"/>
      <c r="AI117" s="628"/>
    </row>
    <row r="118" spans="1:35" x14ac:dyDescent="0.25">
      <c r="A118" s="98"/>
      <c r="B118" s="98"/>
      <c r="C118" s="98"/>
      <c r="D118" s="98"/>
      <c r="E118" s="98"/>
      <c r="F118" s="98"/>
      <c r="AG118" s="222"/>
      <c r="AH118" s="223"/>
      <c r="AI118" s="628"/>
    </row>
    <row r="119" spans="1:35" x14ac:dyDescent="0.25">
      <c r="A119" s="98"/>
      <c r="B119" s="98"/>
      <c r="C119" s="98"/>
      <c r="D119" s="98"/>
      <c r="E119" s="98"/>
      <c r="F119" s="98"/>
      <c r="AG119" s="222"/>
      <c r="AH119" s="223"/>
      <c r="AI119" s="628"/>
    </row>
    <row r="120" spans="1:35" x14ac:dyDescent="0.25">
      <c r="A120" s="98"/>
      <c r="B120" s="98"/>
      <c r="C120" s="98"/>
      <c r="D120" s="98"/>
      <c r="E120" s="98"/>
      <c r="F120" s="98"/>
      <c r="AG120" s="222"/>
      <c r="AH120" s="223"/>
      <c r="AI120" s="628"/>
    </row>
    <row r="121" spans="1:35" x14ac:dyDescent="0.25">
      <c r="A121" s="98"/>
      <c r="B121" s="98"/>
      <c r="C121" s="98"/>
      <c r="D121" s="98"/>
      <c r="E121" s="98"/>
      <c r="F121" s="98"/>
      <c r="AG121" s="222"/>
      <c r="AH121" s="223"/>
      <c r="AI121" s="628"/>
    </row>
    <row r="122" spans="1:35" x14ac:dyDescent="0.25">
      <c r="A122" s="98"/>
      <c r="B122" s="98"/>
      <c r="C122" s="98"/>
      <c r="D122" s="98"/>
      <c r="E122" s="98"/>
      <c r="F122" s="98"/>
      <c r="AG122" s="222"/>
      <c r="AH122" s="223"/>
      <c r="AI122" s="628"/>
    </row>
    <row r="123" spans="1:35" x14ac:dyDescent="0.25">
      <c r="A123" s="98"/>
      <c r="B123" s="98"/>
      <c r="C123" s="98"/>
      <c r="D123" s="98"/>
      <c r="E123" s="98"/>
      <c r="F123" s="98"/>
      <c r="AG123" s="222"/>
      <c r="AH123" s="223"/>
      <c r="AI123" s="628"/>
    </row>
    <row r="124" spans="1:35" x14ac:dyDescent="0.25">
      <c r="A124" s="98"/>
      <c r="B124" s="98"/>
      <c r="C124" s="98"/>
      <c r="D124" s="98"/>
      <c r="E124" s="98"/>
      <c r="F124" s="98"/>
      <c r="AG124" s="222"/>
      <c r="AH124" s="223"/>
      <c r="AI124" s="628"/>
    </row>
    <row r="125" spans="1:35" x14ac:dyDescent="0.25">
      <c r="A125" s="98"/>
      <c r="B125" s="98"/>
      <c r="C125" s="98"/>
      <c r="D125" s="98"/>
      <c r="E125" s="98"/>
      <c r="F125" s="98"/>
      <c r="AG125" s="222"/>
      <c r="AH125" s="223"/>
      <c r="AI125" s="628"/>
    </row>
    <row r="126" spans="1:35" x14ac:dyDescent="0.25">
      <c r="A126" s="98"/>
      <c r="B126" s="98"/>
      <c r="C126" s="98"/>
      <c r="D126" s="98"/>
      <c r="E126" s="98"/>
      <c r="F126" s="98"/>
      <c r="AG126" s="222"/>
      <c r="AH126" s="223"/>
      <c r="AI126" s="628"/>
    </row>
    <row r="127" spans="1:35" x14ac:dyDescent="0.25">
      <c r="A127" s="98"/>
      <c r="B127" s="98"/>
      <c r="C127" s="98"/>
      <c r="D127" s="98"/>
      <c r="E127" s="98"/>
      <c r="F127" s="98"/>
      <c r="AG127" s="222"/>
      <c r="AH127" s="223"/>
      <c r="AI127" s="628"/>
    </row>
    <row r="128" spans="1:35" x14ac:dyDescent="0.25">
      <c r="A128" s="98"/>
      <c r="B128" s="98"/>
      <c r="C128" s="98"/>
      <c r="D128" s="98"/>
      <c r="E128" s="98"/>
      <c r="F128" s="98"/>
      <c r="AG128" s="222"/>
      <c r="AH128" s="223"/>
      <c r="AI128" s="628"/>
    </row>
    <row r="129" spans="1:35" x14ac:dyDescent="0.25">
      <c r="A129" s="98"/>
      <c r="B129" s="98"/>
      <c r="C129" s="98"/>
      <c r="D129" s="98"/>
      <c r="E129" s="98"/>
      <c r="F129" s="98"/>
      <c r="AG129" s="222"/>
      <c r="AH129" s="223"/>
      <c r="AI129" s="628"/>
    </row>
    <row r="130" spans="1:35" x14ac:dyDescent="0.25">
      <c r="A130" s="98"/>
      <c r="B130" s="98"/>
      <c r="C130" s="98"/>
      <c r="D130" s="98"/>
      <c r="E130" s="98"/>
      <c r="F130" s="98"/>
      <c r="AG130" s="222"/>
      <c r="AH130" s="223"/>
      <c r="AI130" s="628"/>
    </row>
    <row r="131" spans="1:35" x14ac:dyDescent="0.25">
      <c r="A131" s="98"/>
      <c r="B131" s="98"/>
      <c r="C131" s="98"/>
      <c r="D131" s="98"/>
      <c r="E131" s="98"/>
      <c r="F131" s="98"/>
      <c r="AG131" s="222"/>
      <c r="AH131" s="223"/>
      <c r="AI131" s="628"/>
    </row>
    <row r="132" spans="1:35" x14ac:dyDescent="0.25">
      <c r="A132" s="98"/>
      <c r="B132" s="98"/>
      <c r="C132" s="98"/>
      <c r="D132" s="98"/>
      <c r="E132" s="98"/>
      <c r="F132" s="98"/>
      <c r="AG132" s="222"/>
      <c r="AH132" s="223"/>
      <c r="AI132" s="628"/>
    </row>
    <row r="133" spans="1:35" x14ac:dyDescent="0.25">
      <c r="A133" s="98"/>
      <c r="B133" s="98"/>
      <c r="C133" s="98"/>
      <c r="D133" s="98"/>
      <c r="E133" s="98"/>
      <c r="F133" s="98"/>
      <c r="AG133" s="222"/>
      <c r="AH133" s="223"/>
      <c r="AI133" s="628"/>
    </row>
    <row r="134" spans="1:35" x14ac:dyDescent="0.25">
      <c r="A134" s="98"/>
      <c r="B134" s="98"/>
      <c r="C134" s="98"/>
      <c r="D134" s="98"/>
      <c r="E134" s="98"/>
      <c r="F134" s="98"/>
      <c r="AG134" s="222"/>
      <c r="AH134" s="223"/>
      <c r="AI134" s="628"/>
    </row>
    <row r="135" spans="1:35" x14ac:dyDescent="0.25">
      <c r="A135" s="98"/>
      <c r="B135" s="98"/>
      <c r="C135" s="98"/>
      <c r="D135" s="98"/>
      <c r="E135" s="98"/>
      <c r="F135" s="98"/>
      <c r="AG135" s="222"/>
      <c r="AH135" s="223"/>
      <c r="AI135" s="628"/>
    </row>
    <row r="136" spans="1:35" x14ac:dyDescent="0.25">
      <c r="A136" s="98"/>
      <c r="B136" s="98"/>
      <c r="C136" s="98"/>
      <c r="D136" s="98"/>
      <c r="E136" s="98"/>
      <c r="F136" s="98"/>
      <c r="AG136" s="222"/>
      <c r="AH136" s="223"/>
      <c r="AI136" s="628"/>
    </row>
    <row r="137" spans="1:35" x14ac:dyDescent="0.25">
      <c r="A137" s="98"/>
      <c r="B137" s="98"/>
      <c r="C137" s="98"/>
      <c r="D137" s="98"/>
      <c r="E137" s="98"/>
      <c r="F137" s="98"/>
      <c r="AG137" s="222"/>
      <c r="AH137" s="223"/>
      <c r="AI137" s="628"/>
    </row>
    <row r="138" spans="1:35" x14ac:dyDescent="0.25">
      <c r="A138" s="98"/>
      <c r="B138" s="98"/>
      <c r="C138" s="98"/>
      <c r="D138" s="98"/>
      <c r="E138" s="98"/>
      <c r="F138" s="98"/>
      <c r="AG138" s="222"/>
      <c r="AH138" s="223"/>
      <c r="AI138" s="628"/>
    </row>
    <row r="139" spans="1:35" x14ac:dyDescent="0.25">
      <c r="A139" s="98"/>
      <c r="B139" s="98"/>
      <c r="C139" s="98"/>
      <c r="D139" s="98"/>
      <c r="E139" s="98"/>
      <c r="F139" s="98"/>
      <c r="AG139" s="222"/>
      <c r="AH139" s="223"/>
      <c r="AI139" s="628"/>
    </row>
    <row r="140" spans="1:35" x14ac:dyDescent="0.25">
      <c r="A140" s="98"/>
      <c r="B140" s="98"/>
      <c r="C140" s="98"/>
      <c r="D140" s="98"/>
      <c r="E140" s="98"/>
      <c r="F140" s="98"/>
      <c r="AG140" s="222"/>
      <c r="AH140" s="223"/>
      <c r="AI140" s="628"/>
    </row>
    <row r="141" spans="1:35" x14ac:dyDescent="0.25">
      <c r="A141" s="98"/>
      <c r="B141" s="98"/>
      <c r="C141" s="98"/>
      <c r="D141" s="98"/>
      <c r="E141" s="98"/>
      <c r="F141" s="98"/>
      <c r="AG141" s="222"/>
      <c r="AH141" s="223"/>
      <c r="AI141" s="628"/>
    </row>
    <row r="142" spans="1:35" x14ac:dyDescent="0.25">
      <c r="A142" s="98"/>
      <c r="B142" s="98"/>
      <c r="C142" s="98"/>
      <c r="D142" s="98"/>
      <c r="E142" s="98"/>
      <c r="F142" s="98"/>
      <c r="AG142" s="222"/>
      <c r="AH142" s="223"/>
      <c r="AI142" s="628"/>
    </row>
    <row r="143" spans="1:35" x14ac:dyDescent="0.25">
      <c r="A143" s="98"/>
      <c r="B143" s="98"/>
      <c r="C143" s="98"/>
      <c r="D143" s="98"/>
      <c r="E143" s="98"/>
      <c r="F143" s="98"/>
      <c r="AG143" s="222"/>
      <c r="AH143" s="223"/>
      <c r="AI143" s="628"/>
    </row>
  </sheetData>
  <mergeCells count="38">
    <mergeCell ref="C108:I108"/>
    <mergeCell ref="C109:I109"/>
    <mergeCell ref="C102:I102"/>
    <mergeCell ref="C103:I103"/>
    <mergeCell ref="C104:I104"/>
    <mergeCell ref="C105:I105"/>
    <mergeCell ref="C106:I106"/>
    <mergeCell ref="B107:I107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42:I50 T42:AF50 J43:S50">
      <formula1>КЦ</formula1>
    </dataValidation>
    <dataValidation type="list" allowBlank="1" showInputMessage="1" showErrorMessage="1" sqref="B3:AF9 B11:AF17 B28:AF35 J42:S42 B19:AF26 B37:AF39">
      <formula1>МРТ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workbookViewId="0"/>
  </sheetViews>
  <sheetFormatPr defaultColWidth="6" defaultRowHeight="15" x14ac:dyDescent="0.25"/>
  <cols>
    <col min="1" max="1" width="29.42578125" style="5" customWidth="1"/>
    <col min="2" max="6" width="6" style="5"/>
    <col min="7" max="32" width="6" style="98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x14ac:dyDescent="0.25">
      <c r="A1" s="660"/>
      <c r="B1" s="641" t="s">
        <v>162</v>
      </c>
      <c r="C1" s="641" t="s">
        <v>163</v>
      </c>
      <c r="D1" s="636" t="s">
        <v>164</v>
      </c>
      <c r="E1" s="636" t="s">
        <v>159</v>
      </c>
      <c r="F1" s="641" t="s">
        <v>160</v>
      </c>
      <c r="G1" s="641" t="s">
        <v>161</v>
      </c>
      <c r="H1" s="641" t="s">
        <v>149</v>
      </c>
      <c r="I1" s="641" t="s">
        <v>162</v>
      </c>
      <c r="J1" s="641" t="s">
        <v>163</v>
      </c>
      <c r="K1" s="634" t="s">
        <v>164</v>
      </c>
      <c r="L1" s="634" t="s">
        <v>159</v>
      </c>
      <c r="M1" s="641" t="s">
        <v>160</v>
      </c>
      <c r="N1" s="641" t="s">
        <v>161</v>
      </c>
      <c r="O1" s="641" t="s">
        <v>149</v>
      </c>
      <c r="P1" s="641" t="s">
        <v>162</v>
      </c>
      <c r="Q1" s="641" t="s">
        <v>163</v>
      </c>
      <c r="R1" s="636" t="s">
        <v>164</v>
      </c>
      <c r="S1" s="636" t="s">
        <v>159</v>
      </c>
      <c r="T1" s="641" t="s">
        <v>160</v>
      </c>
      <c r="U1" s="641" t="s">
        <v>161</v>
      </c>
      <c r="V1" s="641" t="s">
        <v>149</v>
      </c>
      <c r="W1" s="641" t="s">
        <v>162</v>
      </c>
      <c r="X1" s="641" t="s">
        <v>163</v>
      </c>
      <c r="Y1" s="636" t="s">
        <v>164</v>
      </c>
      <c r="Z1" s="636" t="s">
        <v>159</v>
      </c>
      <c r="AA1" s="641" t="s">
        <v>160</v>
      </c>
      <c r="AB1" s="641" t="s">
        <v>161</v>
      </c>
      <c r="AC1" s="641" t="s">
        <v>149</v>
      </c>
      <c r="AD1" s="641" t="s">
        <v>162</v>
      </c>
      <c r="AE1" s="641" t="s">
        <v>163</v>
      </c>
      <c r="AF1" s="636" t="s">
        <v>164</v>
      </c>
      <c r="AG1" s="641" t="s">
        <v>0</v>
      </c>
      <c r="AH1" s="657" t="s">
        <v>1</v>
      </c>
      <c r="AI1" s="641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661" t="s">
        <v>3</v>
      </c>
      <c r="B2" s="634" t="s">
        <v>4</v>
      </c>
      <c r="C2" s="634" t="s">
        <v>5</v>
      </c>
      <c r="D2" s="641" t="s">
        <v>6</v>
      </c>
      <c r="E2" s="634" t="s">
        <v>7</v>
      </c>
      <c r="F2" s="634" t="s">
        <v>8</v>
      </c>
      <c r="G2" s="641" t="s">
        <v>9</v>
      </c>
      <c r="H2" s="634" t="s">
        <v>10</v>
      </c>
      <c r="I2" s="634" t="s">
        <v>11</v>
      </c>
      <c r="J2" s="634" t="s">
        <v>12</v>
      </c>
      <c r="K2" s="641" t="s">
        <v>13</v>
      </c>
      <c r="L2" s="634" t="s">
        <v>14</v>
      </c>
      <c r="M2" s="634" t="s">
        <v>15</v>
      </c>
      <c r="N2" s="641" t="s">
        <v>16</v>
      </c>
      <c r="O2" s="634" t="s">
        <v>17</v>
      </c>
      <c r="P2" s="634" t="s">
        <v>18</v>
      </c>
      <c r="Q2" s="634" t="s">
        <v>19</v>
      </c>
      <c r="R2" s="641" t="s">
        <v>20</v>
      </c>
      <c r="S2" s="634" t="s">
        <v>21</v>
      </c>
      <c r="T2" s="634" t="s">
        <v>22</v>
      </c>
      <c r="U2" s="641" t="s">
        <v>23</v>
      </c>
      <c r="V2" s="634" t="s">
        <v>24</v>
      </c>
      <c r="W2" s="634" t="s">
        <v>25</v>
      </c>
      <c r="X2" s="634" t="s">
        <v>26</v>
      </c>
      <c r="Y2" s="641" t="s">
        <v>27</v>
      </c>
      <c r="Z2" s="634" t="s">
        <v>28</v>
      </c>
      <c r="AA2" s="634" t="s">
        <v>29</v>
      </c>
      <c r="AB2" s="641" t="s">
        <v>30</v>
      </c>
      <c r="AC2" s="636" t="s">
        <v>31</v>
      </c>
      <c r="AD2" s="636" t="s">
        <v>32</v>
      </c>
      <c r="AE2" s="642">
        <v>30</v>
      </c>
      <c r="AF2" s="642">
        <v>31</v>
      </c>
      <c r="AG2" s="262">
        <f>SUM(AG3:AG9)</f>
        <v>0</v>
      </c>
      <c r="AH2" s="262">
        <f>SUM(AH3:AH9)</f>
        <v>0</v>
      </c>
      <c r="AI2" s="628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662" t="s">
        <v>33</v>
      </c>
      <c r="B3" s="634"/>
      <c r="C3" s="634"/>
      <c r="D3" s="88"/>
      <c r="E3" s="634"/>
      <c r="F3" s="634"/>
      <c r="G3" s="88"/>
      <c r="H3" s="634"/>
      <c r="I3" s="634"/>
      <c r="J3" s="634"/>
      <c r="K3" s="650"/>
      <c r="L3" s="634"/>
      <c r="M3" s="634"/>
      <c r="N3" s="88"/>
      <c r="O3" s="634"/>
      <c r="P3" s="634"/>
      <c r="Q3" s="634"/>
      <c r="R3" s="650"/>
      <c r="S3" s="634"/>
      <c r="T3" s="634"/>
      <c r="U3" s="88"/>
      <c r="V3" s="634"/>
      <c r="W3" s="634"/>
      <c r="X3" s="634"/>
      <c r="Y3" s="639"/>
      <c r="Z3" s="634"/>
      <c r="AA3" s="634"/>
      <c r="AB3" s="88"/>
      <c r="AC3" s="636"/>
      <c r="AD3" s="636"/>
      <c r="AE3" s="635"/>
      <c r="AF3" s="635"/>
      <c r="AG3" s="263">
        <f>COUNTIF(B3:AF3,"*")</f>
        <v>0</v>
      </c>
      <c r="AH3" s="22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0</v>
      </c>
      <c r="AI3" s="628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662" t="s">
        <v>36</v>
      </c>
      <c r="B4" s="634"/>
      <c r="C4" s="634"/>
      <c r="D4" s="635"/>
      <c r="E4" s="634"/>
      <c r="F4" s="634"/>
      <c r="G4" s="635"/>
      <c r="H4" s="634"/>
      <c r="I4" s="634"/>
      <c r="J4" s="634"/>
      <c r="K4" s="635"/>
      <c r="L4" s="634"/>
      <c r="M4" s="634"/>
      <c r="N4" s="637"/>
      <c r="O4" s="634"/>
      <c r="P4" s="634"/>
      <c r="Q4" s="634"/>
      <c r="R4" s="635"/>
      <c r="S4" s="634"/>
      <c r="T4" s="634"/>
      <c r="U4" s="635"/>
      <c r="V4" s="634"/>
      <c r="W4" s="634"/>
      <c r="X4" s="634"/>
      <c r="Y4" s="635"/>
      <c r="Z4" s="634"/>
      <c r="AA4" s="634"/>
      <c r="AB4" s="635"/>
      <c r="AC4" s="636"/>
      <c r="AD4" s="636"/>
      <c r="AE4" s="635"/>
      <c r="AF4" s="635"/>
      <c r="AG4" s="263">
        <f t="shared" ref="AG4:AG67" si="1">COUNTIF(B4:AF4,"*")</f>
        <v>0</v>
      </c>
      <c r="AH4" s="223">
        <f t="shared" si="0"/>
        <v>0</v>
      </c>
      <c r="AI4" s="62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662" t="s">
        <v>40</v>
      </c>
      <c r="B5" s="634"/>
      <c r="C5" s="634"/>
      <c r="D5" s="638"/>
      <c r="E5" s="638"/>
      <c r="F5" s="638"/>
      <c r="G5" s="638"/>
      <c r="H5" s="634"/>
      <c r="I5" s="634"/>
      <c r="J5" s="634"/>
      <c r="K5" s="638"/>
      <c r="L5" s="638"/>
      <c r="M5" s="638"/>
      <c r="N5" s="638"/>
      <c r="O5" s="634"/>
      <c r="P5" s="634"/>
      <c r="Q5" s="634"/>
      <c r="R5" s="649"/>
      <c r="S5" s="634"/>
      <c r="T5" s="634"/>
      <c r="U5" s="635"/>
      <c r="V5" s="634"/>
      <c r="W5" s="634"/>
      <c r="X5" s="634"/>
      <c r="Y5" s="635"/>
      <c r="Z5" s="634"/>
      <c r="AA5" s="634"/>
      <c r="AB5" s="635"/>
      <c r="AC5" s="636"/>
      <c r="AD5" s="636"/>
      <c r="AE5" s="635"/>
      <c r="AF5" s="635"/>
      <c r="AG5" s="263">
        <f t="shared" si="1"/>
        <v>0</v>
      </c>
      <c r="AH5" s="223">
        <f t="shared" si="0"/>
        <v>0</v>
      </c>
      <c r="AI5" s="663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662" t="s">
        <v>43</v>
      </c>
      <c r="B6" s="634"/>
      <c r="C6" s="634"/>
      <c r="D6" s="635"/>
      <c r="E6" s="634"/>
      <c r="F6" s="634"/>
      <c r="G6" s="635"/>
      <c r="H6" s="634"/>
      <c r="I6" s="634"/>
      <c r="J6" s="634"/>
      <c r="K6" s="635"/>
      <c r="L6" s="634"/>
      <c r="M6" s="634"/>
      <c r="N6" s="635"/>
      <c r="O6" s="634"/>
      <c r="P6" s="634"/>
      <c r="Q6" s="634"/>
      <c r="R6" s="88"/>
      <c r="S6" s="634"/>
      <c r="T6" s="634"/>
      <c r="U6" s="88"/>
      <c r="V6" s="634"/>
      <c r="W6" s="634"/>
      <c r="X6" s="634"/>
      <c r="Y6" s="635"/>
      <c r="Z6" s="634"/>
      <c r="AA6" s="634"/>
      <c r="AB6" s="635"/>
      <c r="AC6" s="636"/>
      <c r="AD6" s="636"/>
      <c r="AE6" s="88"/>
      <c r="AF6" s="635"/>
      <c r="AG6" s="263">
        <f t="shared" si="1"/>
        <v>0</v>
      </c>
      <c r="AH6" s="223">
        <f t="shared" si="0"/>
        <v>0</v>
      </c>
      <c r="AI6" s="628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22" t="s">
        <v>47</v>
      </c>
      <c r="B7" s="634"/>
      <c r="C7" s="634"/>
      <c r="D7" s="635"/>
      <c r="E7" s="634"/>
      <c r="F7" s="634"/>
      <c r="G7" s="637"/>
      <c r="H7" s="634"/>
      <c r="I7" s="634"/>
      <c r="J7" s="634"/>
      <c r="K7" s="88"/>
      <c r="L7" s="634"/>
      <c r="M7" s="634"/>
      <c r="N7" s="88"/>
      <c r="O7" s="634"/>
      <c r="P7" s="634"/>
      <c r="Q7" s="634"/>
      <c r="R7" s="88"/>
      <c r="S7" s="634"/>
      <c r="T7" s="634"/>
      <c r="U7" s="88"/>
      <c r="V7" s="634"/>
      <c r="W7" s="634"/>
      <c r="X7" s="634"/>
      <c r="Y7" s="637"/>
      <c r="Z7" s="634"/>
      <c r="AA7" s="634"/>
      <c r="AB7" s="88"/>
      <c r="AC7" s="636"/>
      <c r="AD7" s="636"/>
      <c r="AE7" s="88"/>
      <c r="AF7" s="635"/>
      <c r="AG7" s="263">
        <f t="shared" si="1"/>
        <v>0</v>
      </c>
      <c r="AH7" s="223">
        <f t="shared" si="0"/>
        <v>0</v>
      </c>
      <c r="AI7" s="628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662" t="s">
        <v>44</v>
      </c>
      <c r="B8" s="634"/>
      <c r="C8" s="634"/>
      <c r="D8" s="88"/>
      <c r="E8" s="634"/>
      <c r="F8" s="634"/>
      <c r="G8" s="88"/>
      <c r="H8" s="634"/>
      <c r="I8" s="634"/>
      <c r="J8" s="634"/>
      <c r="K8" s="88"/>
      <c r="L8" s="634"/>
      <c r="M8" s="634"/>
      <c r="N8" s="88"/>
      <c r="O8" s="634"/>
      <c r="P8" s="634"/>
      <c r="Q8" s="634"/>
      <c r="R8" s="635"/>
      <c r="S8" s="634"/>
      <c r="T8" s="634"/>
      <c r="U8" s="635"/>
      <c r="V8" s="634"/>
      <c r="W8" s="634"/>
      <c r="X8" s="634"/>
      <c r="Y8" s="88"/>
      <c r="Z8" s="634"/>
      <c r="AA8" s="634"/>
      <c r="AB8" s="88"/>
      <c r="AC8" s="636"/>
      <c r="AD8" s="636"/>
      <c r="AE8" s="88"/>
      <c r="AF8" s="635"/>
      <c r="AG8" s="263"/>
      <c r="AH8" s="223"/>
      <c r="AI8" s="628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hidden="1" customHeight="1" x14ac:dyDescent="0.25">
      <c r="A9" s="98"/>
      <c r="B9" s="634"/>
      <c r="C9" s="634"/>
      <c r="D9" s="88"/>
      <c r="E9" s="634"/>
      <c r="F9" s="634"/>
      <c r="G9" s="88"/>
      <c r="H9" s="634"/>
      <c r="I9" s="634"/>
      <c r="J9" s="634"/>
      <c r="K9" s="88"/>
      <c r="L9" s="634"/>
      <c r="M9" s="634"/>
      <c r="N9" s="88"/>
      <c r="O9" s="634"/>
      <c r="P9" s="634"/>
      <c r="Q9" s="634"/>
      <c r="R9" s="635"/>
      <c r="S9" s="634"/>
      <c r="T9" s="634"/>
      <c r="U9" s="635"/>
      <c r="V9" s="634"/>
      <c r="W9" s="634"/>
      <c r="X9" s="634"/>
      <c r="Y9" s="88"/>
      <c r="Z9" s="634"/>
      <c r="AA9" s="634"/>
      <c r="AB9" s="88"/>
      <c r="AC9" s="636"/>
      <c r="AD9" s="636"/>
      <c r="AE9" s="88"/>
      <c r="AF9" s="635"/>
      <c r="AG9" s="263">
        <f t="shared" si="1"/>
        <v>0</v>
      </c>
      <c r="AH9" s="223">
        <f t="shared" si="0"/>
        <v>0</v>
      </c>
      <c r="AI9" s="66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A10" s="661" t="s">
        <v>48</v>
      </c>
      <c r="B10" s="634" t="s">
        <v>4</v>
      </c>
      <c r="C10" s="634" t="s">
        <v>5</v>
      </c>
      <c r="D10" s="641" t="s">
        <v>6</v>
      </c>
      <c r="E10" s="634" t="s">
        <v>7</v>
      </c>
      <c r="F10" s="634" t="s">
        <v>8</v>
      </c>
      <c r="G10" s="641" t="s">
        <v>9</v>
      </c>
      <c r="H10" s="634" t="s">
        <v>10</v>
      </c>
      <c r="I10" s="634" t="s">
        <v>11</v>
      </c>
      <c r="J10" s="634" t="s">
        <v>12</v>
      </c>
      <c r="K10" s="641" t="s">
        <v>13</v>
      </c>
      <c r="L10" s="634" t="s">
        <v>14</v>
      </c>
      <c r="M10" s="634" t="s">
        <v>15</v>
      </c>
      <c r="N10" s="641" t="s">
        <v>16</v>
      </c>
      <c r="O10" s="634" t="s">
        <v>17</v>
      </c>
      <c r="P10" s="634" t="s">
        <v>18</v>
      </c>
      <c r="Q10" s="634" t="s">
        <v>19</v>
      </c>
      <c r="R10" s="641" t="s">
        <v>20</v>
      </c>
      <c r="S10" s="634" t="s">
        <v>21</v>
      </c>
      <c r="T10" s="634" t="s">
        <v>22</v>
      </c>
      <c r="U10" s="641" t="s">
        <v>23</v>
      </c>
      <c r="V10" s="634" t="s">
        <v>24</v>
      </c>
      <c r="W10" s="634" t="s">
        <v>25</v>
      </c>
      <c r="X10" s="634" t="s">
        <v>26</v>
      </c>
      <c r="Y10" s="641" t="s">
        <v>27</v>
      </c>
      <c r="Z10" s="634" t="s">
        <v>28</v>
      </c>
      <c r="AA10" s="634" t="s">
        <v>29</v>
      </c>
      <c r="AB10" s="641" t="s">
        <v>30</v>
      </c>
      <c r="AC10" s="636" t="s">
        <v>31</v>
      </c>
      <c r="AD10" s="636" t="s">
        <v>32</v>
      </c>
      <c r="AE10" s="642">
        <v>30</v>
      </c>
      <c r="AF10" s="642">
        <v>31</v>
      </c>
      <c r="AG10" s="262">
        <f>SUM(AG11:AG17)</f>
        <v>0</v>
      </c>
      <c r="AH10" s="262">
        <f>SUM(AH11:AH17)</f>
        <v>0</v>
      </c>
      <c r="AI10" s="62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662" t="s">
        <v>49</v>
      </c>
      <c r="B11" s="634"/>
      <c r="C11" s="634"/>
      <c r="D11" s="88"/>
      <c r="E11" s="634"/>
      <c r="F11" s="634"/>
      <c r="G11" s="635"/>
      <c r="H11" s="634"/>
      <c r="I11" s="634"/>
      <c r="J11" s="634"/>
      <c r="K11" s="635"/>
      <c r="L11" s="634"/>
      <c r="M11" s="634"/>
      <c r="N11" s="635"/>
      <c r="O11" s="634"/>
      <c r="P11" s="634"/>
      <c r="Q11" s="634"/>
      <c r="R11" s="635"/>
      <c r="S11" s="634"/>
      <c r="T11" s="634"/>
      <c r="U11" s="88"/>
      <c r="V11" s="634"/>
      <c r="W11" s="634"/>
      <c r="X11" s="634"/>
      <c r="Y11" s="635"/>
      <c r="Z11" s="634"/>
      <c r="AA11" s="634"/>
      <c r="AB11" s="635"/>
      <c r="AC11" s="636"/>
      <c r="AD11" s="636"/>
      <c r="AE11" s="635"/>
      <c r="AF11" s="635"/>
      <c r="AG11" s="263">
        <f t="shared" si="1"/>
        <v>0</v>
      </c>
      <c r="AH11" s="223">
        <f t="shared" si="0"/>
        <v>0</v>
      </c>
      <c r="AI11" s="66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662" t="s">
        <v>50</v>
      </c>
      <c r="B12" s="634"/>
      <c r="C12" s="634"/>
      <c r="D12" s="635"/>
      <c r="E12" s="634"/>
      <c r="F12" s="634"/>
      <c r="G12" s="635"/>
      <c r="H12" s="634"/>
      <c r="I12" s="634"/>
      <c r="J12" s="634"/>
      <c r="K12" s="635"/>
      <c r="L12" s="635"/>
      <c r="M12" s="635"/>
      <c r="N12" s="635"/>
      <c r="O12" s="635"/>
      <c r="P12" s="634"/>
      <c r="Q12" s="634"/>
      <c r="R12" s="88"/>
      <c r="S12" s="634"/>
      <c r="T12" s="634"/>
      <c r="U12" s="635"/>
      <c r="V12" s="634"/>
      <c r="W12" s="634"/>
      <c r="X12" s="634"/>
      <c r="Y12" s="88"/>
      <c r="Z12" s="88"/>
      <c r="AA12" s="88"/>
      <c r="AB12" s="88"/>
      <c r="AC12" s="88"/>
      <c r="AD12" s="88"/>
      <c r="AE12" s="88"/>
      <c r="AF12" s="635"/>
      <c r="AG12" s="263">
        <f t="shared" si="1"/>
        <v>0</v>
      </c>
      <c r="AH12" s="223">
        <f t="shared" si="0"/>
        <v>0</v>
      </c>
      <c r="AI12" s="62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662" t="s">
        <v>51</v>
      </c>
      <c r="B13" s="634"/>
      <c r="C13" s="634"/>
      <c r="D13" s="635"/>
      <c r="E13" s="634"/>
      <c r="F13" s="634"/>
      <c r="G13" s="88"/>
      <c r="H13" s="634"/>
      <c r="I13" s="634"/>
      <c r="J13" s="634"/>
      <c r="K13" s="635"/>
      <c r="L13" s="634"/>
      <c r="M13" s="637"/>
      <c r="N13" s="658"/>
      <c r="O13" s="634"/>
      <c r="P13" s="634"/>
      <c r="Q13" s="634"/>
      <c r="R13" s="635"/>
      <c r="S13" s="634"/>
      <c r="T13" s="634"/>
      <c r="U13" s="635"/>
      <c r="V13" s="634"/>
      <c r="W13" s="634"/>
      <c r="X13" s="634"/>
      <c r="Y13" s="635"/>
      <c r="Z13" s="634"/>
      <c r="AA13" s="634"/>
      <c r="AB13" s="88"/>
      <c r="AC13" s="636"/>
      <c r="AD13" s="636"/>
      <c r="AE13" s="635"/>
      <c r="AF13" s="88"/>
      <c r="AG13" s="263">
        <f t="shared" si="1"/>
        <v>0</v>
      </c>
      <c r="AH13" s="223">
        <f t="shared" si="0"/>
        <v>0</v>
      </c>
      <c r="AI13" s="628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662" t="s">
        <v>52</v>
      </c>
      <c r="B14" s="634"/>
      <c r="C14" s="634"/>
      <c r="D14" s="88"/>
      <c r="E14" s="634"/>
      <c r="F14" s="634"/>
      <c r="G14" s="88"/>
      <c r="H14" s="88"/>
      <c r="I14" s="634"/>
      <c r="J14" s="634"/>
      <c r="K14" s="635"/>
      <c r="L14" s="88"/>
      <c r="M14" s="634"/>
      <c r="N14" s="88"/>
      <c r="O14" s="634"/>
      <c r="P14" s="634"/>
      <c r="Q14" s="634"/>
      <c r="R14" s="88"/>
      <c r="S14" s="634"/>
      <c r="T14" s="634"/>
      <c r="U14" s="88"/>
      <c r="V14" s="634"/>
      <c r="W14" s="634"/>
      <c r="X14" s="634"/>
      <c r="Y14" s="88"/>
      <c r="Z14" s="634"/>
      <c r="AA14" s="634"/>
      <c r="AB14" s="88"/>
      <c r="AC14" s="636"/>
      <c r="AD14" s="636"/>
      <c r="AE14" s="88"/>
      <c r="AF14" s="88"/>
      <c r="AG14" s="263">
        <f t="shared" si="1"/>
        <v>0</v>
      </c>
      <c r="AH14" s="223">
        <f t="shared" si="0"/>
        <v>0</v>
      </c>
      <c r="AI14" s="66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83" t="s">
        <v>54</v>
      </c>
      <c r="B15" s="634"/>
      <c r="C15" s="634"/>
      <c r="D15" s="637"/>
      <c r="E15" s="634"/>
      <c r="F15" s="634"/>
      <c r="G15" s="88"/>
      <c r="H15" s="634"/>
      <c r="I15" s="634"/>
      <c r="J15" s="634"/>
      <c r="K15" s="88"/>
      <c r="L15" s="634"/>
      <c r="M15" s="634"/>
      <c r="N15" s="88"/>
      <c r="O15" s="634"/>
      <c r="P15" s="634"/>
      <c r="Q15" s="634"/>
      <c r="R15" s="88"/>
      <c r="S15" s="634"/>
      <c r="T15" s="634"/>
      <c r="U15" s="88"/>
      <c r="V15" s="634"/>
      <c r="W15" s="634"/>
      <c r="X15" s="634"/>
      <c r="Y15" s="639"/>
      <c r="Z15" s="634"/>
      <c r="AA15" s="634"/>
      <c r="AB15" s="88"/>
      <c r="AC15" s="636"/>
      <c r="AD15" s="636"/>
      <c r="AE15" s="88"/>
      <c r="AF15" s="635"/>
      <c r="AG15" s="263">
        <f t="shared" si="1"/>
        <v>0</v>
      </c>
      <c r="AH15" s="223">
        <f t="shared" si="0"/>
        <v>0</v>
      </c>
      <c r="AI15" s="628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x14ac:dyDescent="0.25">
      <c r="A16" s="633" t="s">
        <v>55</v>
      </c>
      <c r="B16" s="634"/>
      <c r="C16" s="634"/>
      <c r="D16" s="88"/>
      <c r="E16" s="634"/>
      <c r="F16" s="634"/>
      <c r="G16" s="88"/>
      <c r="H16" s="634"/>
      <c r="I16" s="634"/>
      <c r="J16" s="634"/>
      <c r="K16" s="635"/>
      <c r="L16" s="634"/>
      <c r="M16" s="634"/>
      <c r="N16" s="88"/>
      <c r="O16" s="634"/>
      <c r="P16" s="634"/>
      <c r="Q16" s="634"/>
      <c r="R16" s="88"/>
      <c r="S16" s="634"/>
      <c r="T16" s="634"/>
      <c r="U16" s="88"/>
      <c r="V16" s="634"/>
      <c r="W16" s="634"/>
      <c r="X16" s="634"/>
      <c r="Y16" s="88"/>
      <c r="Z16" s="634"/>
      <c r="AA16" s="634"/>
      <c r="AB16" s="88"/>
      <c r="AC16" s="636"/>
      <c r="AD16" s="636"/>
      <c r="AE16" s="637"/>
      <c r="AF16" s="635"/>
      <c r="AG16" s="263">
        <f t="shared" si="1"/>
        <v>0</v>
      </c>
      <c r="AH16" s="223">
        <f t="shared" si="0"/>
        <v>0</v>
      </c>
      <c r="AI16" s="628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A17" s="98"/>
      <c r="B17" s="634"/>
      <c r="C17" s="634"/>
      <c r="D17" s="88"/>
      <c r="E17" s="634"/>
      <c r="F17" s="634"/>
      <c r="G17" s="659"/>
      <c r="H17" s="634"/>
      <c r="I17" s="634"/>
      <c r="J17" s="634"/>
      <c r="K17" s="638"/>
      <c r="L17" s="638"/>
      <c r="M17" s="638"/>
      <c r="N17" s="638"/>
      <c r="O17" s="634"/>
      <c r="P17" s="634"/>
      <c r="Q17" s="634"/>
      <c r="R17" s="638"/>
      <c r="S17" s="638"/>
      <c r="T17" s="638"/>
      <c r="U17" s="88"/>
      <c r="V17" s="634"/>
      <c r="W17" s="634"/>
      <c r="X17" s="634"/>
      <c r="Y17" s="639"/>
      <c r="Z17" s="634"/>
      <c r="AA17" s="634"/>
      <c r="AB17" s="88"/>
      <c r="AC17" s="636"/>
      <c r="AD17" s="636"/>
      <c r="AE17" s="639"/>
      <c r="AF17" s="637"/>
      <c r="AG17" s="263">
        <f t="shared" si="1"/>
        <v>0</v>
      </c>
      <c r="AH17" s="223">
        <f t="shared" si="0"/>
        <v>0</v>
      </c>
      <c r="AI17" s="628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x14ac:dyDescent="0.25">
      <c r="A18" s="640" t="s">
        <v>56</v>
      </c>
      <c r="B18" s="634" t="s">
        <v>4</v>
      </c>
      <c r="C18" s="634" t="s">
        <v>5</v>
      </c>
      <c r="D18" s="641" t="s">
        <v>6</v>
      </c>
      <c r="E18" s="634" t="s">
        <v>7</v>
      </c>
      <c r="F18" s="634" t="s">
        <v>8</v>
      </c>
      <c r="G18" s="641" t="s">
        <v>9</v>
      </c>
      <c r="H18" s="634" t="s">
        <v>10</v>
      </c>
      <c r="I18" s="634" t="s">
        <v>11</v>
      </c>
      <c r="J18" s="634" t="s">
        <v>12</v>
      </c>
      <c r="K18" s="641" t="s">
        <v>13</v>
      </c>
      <c r="L18" s="634" t="s">
        <v>14</v>
      </c>
      <c r="M18" s="634" t="s">
        <v>15</v>
      </c>
      <c r="N18" s="641" t="s">
        <v>16</v>
      </c>
      <c r="O18" s="634" t="s">
        <v>17</v>
      </c>
      <c r="P18" s="634" t="s">
        <v>18</v>
      </c>
      <c r="Q18" s="634" t="s">
        <v>19</v>
      </c>
      <c r="R18" s="641" t="s">
        <v>20</v>
      </c>
      <c r="S18" s="634" t="s">
        <v>21</v>
      </c>
      <c r="T18" s="634" t="s">
        <v>22</v>
      </c>
      <c r="U18" s="641" t="s">
        <v>23</v>
      </c>
      <c r="V18" s="634" t="s">
        <v>24</v>
      </c>
      <c r="W18" s="634" t="s">
        <v>25</v>
      </c>
      <c r="X18" s="634" t="s">
        <v>26</v>
      </c>
      <c r="Y18" s="641" t="s">
        <v>27</v>
      </c>
      <c r="Z18" s="634" t="s">
        <v>28</v>
      </c>
      <c r="AA18" s="634" t="s">
        <v>29</v>
      </c>
      <c r="AB18" s="641" t="s">
        <v>30</v>
      </c>
      <c r="AC18" s="636" t="s">
        <v>31</v>
      </c>
      <c r="AD18" s="636" t="s">
        <v>32</v>
      </c>
      <c r="AE18" s="642">
        <v>30</v>
      </c>
      <c r="AF18" s="642">
        <v>31</v>
      </c>
      <c r="AG18" s="262">
        <f>SUM(AG19:AG26)</f>
        <v>0</v>
      </c>
      <c r="AH18" s="262">
        <f>SUM(AH19:AH26)</f>
        <v>0</v>
      </c>
      <c r="AI18" s="62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83" t="s">
        <v>57</v>
      </c>
      <c r="B19" s="634"/>
      <c r="C19" s="634"/>
      <c r="D19" s="88"/>
      <c r="E19" s="634"/>
      <c r="F19" s="634"/>
      <c r="G19" s="635"/>
      <c r="H19" s="634"/>
      <c r="I19" s="634"/>
      <c r="J19" s="634"/>
      <c r="K19" s="635"/>
      <c r="L19" s="634"/>
      <c r="M19" s="634"/>
      <c r="N19" s="635"/>
      <c r="O19" s="634"/>
      <c r="P19" s="634"/>
      <c r="Q19" s="634"/>
      <c r="R19" s="635"/>
      <c r="S19" s="634"/>
      <c r="T19" s="634"/>
      <c r="U19" s="88"/>
      <c r="V19" s="634"/>
      <c r="W19" s="634"/>
      <c r="X19" s="634"/>
      <c r="Y19" s="635"/>
      <c r="Z19" s="638"/>
      <c r="AA19" s="638"/>
      <c r="AB19" s="88"/>
      <c r="AC19" s="636"/>
      <c r="AD19" s="636"/>
      <c r="AE19" s="635"/>
      <c r="AF19" s="635"/>
      <c r="AG19" s="263">
        <f t="shared" si="1"/>
        <v>0</v>
      </c>
      <c r="AH19" s="22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0</v>
      </c>
      <c r="AI19" s="628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633" t="s">
        <v>58</v>
      </c>
      <c r="B20" s="634"/>
      <c r="C20" s="634"/>
      <c r="D20" s="635"/>
      <c r="E20" s="634"/>
      <c r="F20" s="634"/>
      <c r="G20" s="635"/>
      <c r="H20" s="634"/>
      <c r="I20" s="634"/>
      <c r="J20" s="634"/>
      <c r="K20" s="635"/>
      <c r="L20" s="634"/>
      <c r="M20" s="634"/>
      <c r="N20" s="88"/>
      <c r="O20" s="634"/>
      <c r="P20" s="634"/>
      <c r="Q20" s="634"/>
      <c r="R20" s="635"/>
      <c r="S20" s="634"/>
      <c r="T20" s="634"/>
      <c r="U20" s="635"/>
      <c r="V20" s="634"/>
      <c r="W20" s="634"/>
      <c r="X20" s="634"/>
      <c r="Y20" s="635"/>
      <c r="Z20" s="634"/>
      <c r="AA20" s="634"/>
      <c r="AB20" s="635"/>
      <c r="AC20" s="636"/>
      <c r="AD20" s="636"/>
      <c r="AE20" s="635"/>
      <c r="AF20" s="635"/>
      <c r="AG20" s="263">
        <f t="shared" si="1"/>
        <v>0</v>
      </c>
      <c r="AH20" s="223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0</v>
      </c>
      <c r="AI20" s="628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633" t="s">
        <v>59</v>
      </c>
      <c r="B21" s="634"/>
      <c r="C21" s="634"/>
      <c r="D21" s="635"/>
      <c r="E21" s="634"/>
      <c r="F21" s="634"/>
      <c r="G21" s="88"/>
      <c r="H21" s="634"/>
      <c r="I21" s="634"/>
      <c r="J21" s="634"/>
      <c r="K21" s="635"/>
      <c r="L21" s="634"/>
      <c r="M21" s="634"/>
      <c r="N21" s="88"/>
      <c r="O21" s="634"/>
      <c r="P21" s="634"/>
      <c r="Q21" s="634"/>
      <c r="R21" s="635"/>
      <c r="S21" s="634"/>
      <c r="T21" s="634"/>
      <c r="U21" s="635"/>
      <c r="V21" s="634"/>
      <c r="W21" s="634"/>
      <c r="X21" s="634"/>
      <c r="Y21" s="635"/>
      <c r="Z21" s="634"/>
      <c r="AA21" s="634"/>
      <c r="AB21" s="635"/>
      <c r="AC21" s="636"/>
      <c r="AD21" s="636"/>
      <c r="AE21" s="635"/>
      <c r="AF21" s="635"/>
      <c r="AG21" s="263">
        <f t="shared" si="1"/>
        <v>0</v>
      </c>
      <c r="AH21" s="223">
        <f t="shared" si="2"/>
        <v>0</v>
      </c>
      <c r="AI21" s="62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83" t="s">
        <v>60</v>
      </c>
      <c r="B22" s="634"/>
      <c r="C22" s="634"/>
      <c r="D22" s="637"/>
      <c r="E22" s="634"/>
      <c r="F22" s="634"/>
      <c r="G22" s="88"/>
      <c r="H22" s="634"/>
      <c r="I22" s="634"/>
      <c r="J22" s="634"/>
      <c r="K22" s="635"/>
      <c r="L22" s="634"/>
      <c r="M22" s="634"/>
      <c r="N22" s="635"/>
      <c r="O22" s="634"/>
      <c r="P22" s="634"/>
      <c r="Q22" s="634"/>
      <c r="R22" s="635"/>
      <c r="S22" s="634"/>
      <c r="T22" s="634"/>
      <c r="U22" s="88"/>
      <c r="V22" s="634"/>
      <c r="W22" s="634"/>
      <c r="X22" s="634"/>
      <c r="Y22" s="635"/>
      <c r="Z22" s="634"/>
      <c r="AA22" s="634"/>
      <c r="AB22" s="88"/>
      <c r="AC22" s="636"/>
      <c r="AD22" s="636"/>
      <c r="AE22" s="635"/>
      <c r="AF22" s="635"/>
      <c r="AG22" s="263">
        <f t="shared" si="1"/>
        <v>0</v>
      </c>
      <c r="AH22" s="223">
        <f t="shared" si="2"/>
        <v>0</v>
      </c>
      <c r="AI22" s="628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x14ac:dyDescent="0.25">
      <c r="A23" s="633" t="s">
        <v>55</v>
      </c>
      <c r="B23" s="634"/>
      <c r="C23" s="634"/>
      <c r="D23" s="637"/>
      <c r="E23" s="634"/>
      <c r="F23" s="634"/>
      <c r="G23" s="637"/>
      <c r="H23" s="634"/>
      <c r="I23" s="634"/>
      <c r="J23" s="634"/>
      <c r="K23" s="638"/>
      <c r="L23" s="638"/>
      <c r="M23" s="638"/>
      <c r="N23" s="638"/>
      <c r="O23" s="634"/>
      <c r="P23" s="634"/>
      <c r="Q23" s="634"/>
      <c r="R23" s="638"/>
      <c r="S23" s="638"/>
      <c r="T23" s="638"/>
      <c r="U23" s="637"/>
      <c r="V23" s="634"/>
      <c r="W23" s="634"/>
      <c r="X23" s="634"/>
      <c r="Y23" s="637"/>
      <c r="Z23" s="634"/>
      <c r="AA23" s="634"/>
      <c r="AB23" s="637"/>
      <c r="AC23" s="636"/>
      <c r="AD23" s="636"/>
      <c r="AE23" s="637"/>
      <c r="AF23" s="637"/>
      <c r="AG23" s="263">
        <f t="shared" si="1"/>
        <v>0</v>
      </c>
      <c r="AH23" s="223">
        <f t="shared" si="2"/>
        <v>0</v>
      </c>
      <c r="AI23" s="628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83"/>
      <c r="B24" s="634"/>
      <c r="C24" s="634"/>
      <c r="D24" s="638"/>
      <c r="E24" s="638"/>
      <c r="F24" s="638"/>
      <c r="G24" s="638"/>
      <c r="H24" s="634"/>
      <c r="I24" s="634"/>
      <c r="J24" s="634"/>
      <c r="K24" s="638"/>
      <c r="L24" s="638"/>
      <c r="M24" s="638"/>
      <c r="N24" s="635"/>
      <c r="O24" s="634"/>
      <c r="P24" s="634"/>
      <c r="Q24" s="634"/>
      <c r="R24" s="635"/>
      <c r="S24" s="635"/>
      <c r="T24" s="635"/>
      <c r="U24" s="635"/>
      <c r="V24" s="634"/>
      <c r="W24" s="634"/>
      <c r="X24" s="634"/>
      <c r="Y24" s="635"/>
      <c r="Z24" s="635"/>
      <c r="AA24" s="635"/>
      <c r="AB24" s="635"/>
      <c r="AC24" s="636"/>
      <c r="AD24" s="636"/>
      <c r="AE24" s="635"/>
      <c r="AF24" s="635"/>
      <c r="AG24" s="263">
        <f t="shared" si="1"/>
        <v>0</v>
      </c>
      <c r="AH24" s="223">
        <f t="shared" si="2"/>
        <v>0</v>
      </c>
      <c r="AI24" s="628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83"/>
      <c r="B25" s="634"/>
      <c r="C25" s="634"/>
      <c r="D25" s="637"/>
      <c r="E25" s="634"/>
      <c r="F25" s="634"/>
      <c r="G25" s="635"/>
      <c r="H25" s="634"/>
      <c r="I25" s="634"/>
      <c r="J25" s="634"/>
      <c r="K25" s="635"/>
      <c r="L25" s="634"/>
      <c r="M25" s="634"/>
      <c r="N25" s="637"/>
      <c r="O25" s="634"/>
      <c r="P25" s="634"/>
      <c r="Q25" s="634"/>
      <c r="R25" s="635"/>
      <c r="S25" s="634"/>
      <c r="T25" s="634"/>
      <c r="U25" s="635"/>
      <c r="V25" s="634"/>
      <c r="W25" s="634"/>
      <c r="X25" s="634"/>
      <c r="Y25" s="635"/>
      <c r="Z25" s="634"/>
      <c r="AA25" s="634"/>
      <c r="AB25" s="635"/>
      <c r="AC25" s="636"/>
      <c r="AD25" s="636"/>
      <c r="AE25" s="635"/>
      <c r="AF25" s="635"/>
      <c r="AG25" s="263">
        <f t="shared" si="1"/>
        <v>0</v>
      </c>
      <c r="AH25" s="223">
        <f t="shared" si="2"/>
        <v>0</v>
      </c>
      <c r="AI25" s="62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x14ac:dyDescent="0.25">
      <c r="A26" s="633"/>
      <c r="B26" s="634"/>
      <c r="C26" s="634"/>
      <c r="D26" s="635"/>
      <c r="E26" s="634"/>
      <c r="F26" s="634"/>
      <c r="G26" s="635"/>
      <c r="H26" s="634"/>
      <c r="I26" s="634"/>
      <c r="J26" s="634"/>
      <c r="K26" s="635"/>
      <c r="L26" s="634"/>
      <c r="M26" s="634"/>
      <c r="N26" s="635"/>
      <c r="O26" s="634"/>
      <c r="P26" s="634"/>
      <c r="Q26" s="634"/>
      <c r="R26" s="639"/>
      <c r="S26" s="634"/>
      <c r="T26" s="634"/>
      <c r="U26" s="637"/>
      <c r="V26" s="634"/>
      <c r="W26" s="634"/>
      <c r="X26" s="634"/>
      <c r="Y26" s="635"/>
      <c r="Z26" s="634"/>
      <c r="AA26" s="634"/>
      <c r="AB26" s="635"/>
      <c r="AC26" s="636"/>
      <c r="AD26" s="636"/>
      <c r="AE26" s="635"/>
      <c r="AF26" s="635"/>
      <c r="AG26" s="263">
        <f t="shared" si="1"/>
        <v>0</v>
      </c>
      <c r="AH26" s="223">
        <f t="shared" si="2"/>
        <v>0</v>
      </c>
      <c r="AI26" s="62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x14ac:dyDescent="0.25">
      <c r="A27" s="640" t="s">
        <v>62</v>
      </c>
      <c r="B27" s="634" t="s">
        <v>4</v>
      </c>
      <c r="C27" s="634" t="s">
        <v>5</v>
      </c>
      <c r="D27" s="641" t="s">
        <v>6</v>
      </c>
      <c r="E27" s="634" t="s">
        <v>7</v>
      </c>
      <c r="F27" s="634" t="s">
        <v>8</v>
      </c>
      <c r="G27" s="641" t="s">
        <v>9</v>
      </c>
      <c r="H27" s="634" t="s">
        <v>10</v>
      </c>
      <c r="I27" s="634" t="s">
        <v>11</v>
      </c>
      <c r="J27" s="634" t="s">
        <v>12</v>
      </c>
      <c r="K27" s="641" t="s">
        <v>13</v>
      </c>
      <c r="L27" s="634" t="s">
        <v>14</v>
      </c>
      <c r="M27" s="634" t="s">
        <v>15</v>
      </c>
      <c r="N27" s="641" t="s">
        <v>16</v>
      </c>
      <c r="O27" s="634" t="s">
        <v>17</v>
      </c>
      <c r="P27" s="634" t="s">
        <v>18</v>
      </c>
      <c r="Q27" s="634" t="s">
        <v>19</v>
      </c>
      <c r="R27" s="641" t="s">
        <v>20</v>
      </c>
      <c r="S27" s="634" t="s">
        <v>21</v>
      </c>
      <c r="T27" s="634" t="s">
        <v>22</v>
      </c>
      <c r="U27" s="641" t="s">
        <v>23</v>
      </c>
      <c r="V27" s="634" t="s">
        <v>24</v>
      </c>
      <c r="W27" s="634" t="s">
        <v>25</v>
      </c>
      <c r="X27" s="634" t="s">
        <v>26</v>
      </c>
      <c r="Y27" s="641" t="s">
        <v>27</v>
      </c>
      <c r="Z27" s="634" t="s">
        <v>28</v>
      </c>
      <c r="AA27" s="634" t="s">
        <v>29</v>
      </c>
      <c r="AB27" s="641" t="s">
        <v>30</v>
      </c>
      <c r="AC27" s="636" t="s">
        <v>31</v>
      </c>
      <c r="AD27" s="636" t="s">
        <v>32</v>
      </c>
      <c r="AE27" s="642">
        <v>30</v>
      </c>
      <c r="AF27" s="642">
        <v>31</v>
      </c>
      <c r="AG27" s="262">
        <f>SUM(AG28:AG35)</f>
        <v>0</v>
      </c>
      <c r="AH27" s="262">
        <f>SUM(AH28:AH35)</f>
        <v>0</v>
      </c>
      <c r="AI27" s="62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83" t="s">
        <v>63</v>
      </c>
      <c r="B28" s="634"/>
      <c r="C28" s="634"/>
      <c r="D28" s="635"/>
      <c r="E28" s="634"/>
      <c r="F28" s="634"/>
      <c r="G28" s="635"/>
      <c r="H28" s="634"/>
      <c r="I28" s="634"/>
      <c r="J28" s="634"/>
      <c r="K28" s="635"/>
      <c r="L28" s="634"/>
      <c r="M28" s="634"/>
      <c r="N28" s="635"/>
      <c r="O28" s="634"/>
      <c r="P28" s="634"/>
      <c r="Q28" s="634"/>
      <c r="R28" s="635"/>
      <c r="S28" s="634"/>
      <c r="T28" s="634"/>
      <c r="U28" s="635"/>
      <c r="V28" s="634"/>
      <c r="W28" s="634"/>
      <c r="X28" s="634"/>
      <c r="Y28" s="635"/>
      <c r="Z28" s="634"/>
      <c r="AA28" s="634"/>
      <c r="AB28" s="635"/>
      <c r="AC28" s="636"/>
      <c r="AD28" s="636"/>
      <c r="AE28" s="635"/>
      <c r="AF28" s="88"/>
      <c r="AG28" s="263">
        <f t="shared" si="1"/>
        <v>0</v>
      </c>
      <c r="AH28" s="223">
        <f t="shared" si="2"/>
        <v>0</v>
      </c>
      <c r="AI28" s="628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3" t="s">
        <v>64</v>
      </c>
      <c r="B29" s="634"/>
      <c r="C29" s="634"/>
      <c r="D29" s="635"/>
      <c r="E29" s="634"/>
      <c r="F29" s="634"/>
      <c r="G29" s="635"/>
      <c r="H29" s="634"/>
      <c r="I29" s="634"/>
      <c r="J29" s="634"/>
      <c r="K29" s="635"/>
      <c r="L29" s="634"/>
      <c r="M29" s="634"/>
      <c r="N29" s="635"/>
      <c r="O29" s="634"/>
      <c r="P29" s="634"/>
      <c r="Q29" s="634"/>
      <c r="R29" s="635"/>
      <c r="S29" s="634"/>
      <c r="T29" s="634"/>
      <c r="U29" s="635"/>
      <c r="V29" s="634"/>
      <c r="W29" s="634"/>
      <c r="X29" s="634"/>
      <c r="Y29" s="635"/>
      <c r="Z29" s="634"/>
      <c r="AA29" s="634"/>
      <c r="AB29" s="88"/>
      <c r="AC29" s="636"/>
      <c r="AD29" s="636"/>
      <c r="AE29" s="635"/>
      <c r="AF29" s="635"/>
      <c r="AG29" s="263">
        <f t="shared" si="1"/>
        <v>0</v>
      </c>
      <c r="AH29" s="223">
        <f t="shared" si="2"/>
        <v>0</v>
      </c>
      <c r="AI29" s="62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643" t="s">
        <v>65</v>
      </c>
      <c r="B30" s="634"/>
      <c r="C30" s="634"/>
      <c r="D30" s="635"/>
      <c r="E30" s="634"/>
      <c r="F30" s="634"/>
      <c r="G30" s="635"/>
      <c r="H30" s="634"/>
      <c r="I30" s="634"/>
      <c r="J30" s="634"/>
      <c r="K30" s="635"/>
      <c r="L30" s="634"/>
      <c r="M30" s="634"/>
      <c r="N30" s="88"/>
      <c r="O30" s="634"/>
      <c r="P30" s="634"/>
      <c r="Q30" s="634"/>
      <c r="R30" s="88"/>
      <c r="S30" s="634"/>
      <c r="T30" s="634"/>
      <c r="U30" s="635"/>
      <c r="V30" s="634"/>
      <c r="W30" s="634"/>
      <c r="X30" s="634"/>
      <c r="Y30" s="635"/>
      <c r="Z30" s="634"/>
      <c r="AA30" s="634"/>
      <c r="AB30" s="635"/>
      <c r="AC30" s="636"/>
      <c r="AD30" s="636"/>
      <c r="AE30" s="88"/>
      <c r="AF30" s="88"/>
      <c r="AG30" s="263">
        <f t="shared" si="1"/>
        <v>0</v>
      </c>
      <c r="AH30" s="223">
        <f t="shared" si="2"/>
        <v>0</v>
      </c>
      <c r="AI30" s="628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A31" s="98"/>
      <c r="B31" s="634"/>
      <c r="C31" s="634"/>
      <c r="D31" s="98"/>
      <c r="E31" s="634"/>
      <c r="F31" s="634"/>
      <c r="H31" s="634"/>
      <c r="I31" s="634"/>
      <c r="J31" s="634"/>
      <c r="L31" s="634"/>
      <c r="M31" s="634"/>
      <c r="O31" s="634"/>
      <c r="P31" s="634"/>
      <c r="Q31" s="634"/>
      <c r="S31" s="634"/>
      <c r="T31" s="634"/>
      <c r="V31" s="634"/>
      <c r="W31" s="634"/>
      <c r="X31" s="634"/>
      <c r="Z31" s="634"/>
      <c r="AA31" s="634"/>
      <c r="AC31" s="636"/>
      <c r="AD31" s="636"/>
      <c r="AG31" s="222"/>
      <c r="AH31" s="223"/>
      <c r="AI31" s="628"/>
    </row>
    <row r="32" spans="1:54" ht="15.75" customHeight="1" x14ac:dyDescent="0.25">
      <c r="A32" s="83" t="s">
        <v>165</v>
      </c>
      <c r="B32" s="634"/>
      <c r="C32" s="634"/>
      <c r="D32" s="638"/>
      <c r="E32" s="638"/>
      <c r="F32" s="638"/>
      <c r="G32" s="88"/>
      <c r="H32" s="634"/>
      <c r="I32" s="634"/>
      <c r="J32" s="634"/>
      <c r="K32" s="88"/>
      <c r="L32" s="634"/>
      <c r="M32" s="634"/>
      <c r="N32" s="88"/>
      <c r="O32" s="634"/>
      <c r="P32" s="634"/>
      <c r="Q32" s="634"/>
      <c r="R32" s="88"/>
      <c r="S32" s="634"/>
      <c r="T32" s="634"/>
      <c r="U32" s="638"/>
      <c r="V32" s="634"/>
      <c r="W32" s="634"/>
      <c r="X32" s="634"/>
      <c r="Y32" s="638"/>
      <c r="Z32" s="638"/>
      <c r="AA32" s="638"/>
      <c r="AB32" s="635"/>
      <c r="AC32" s="636"/>
      <c r="AD32" s="636"/>
      <c r="AE32" s="88"/>
      <c r="AF32" s="88"/>
      <c r="AG32" s="263">
        <f t="shared" si="1"/>
        <v>0</v>
      </c>
      <c r="AH32" s="223">
        <f t="shared" si="2"/>
        <v>0</v>
      </c>
      <c r="AI32" s="628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643"/>
      <c r="B33" s="634"/>
      <c r="C33" s="634"/>
      <c r="D33" s="637"/>
      <c r="E33" s="634"/>
      <c r="F33" s="634"/>
      <c r="G33" s="635"/>
      <c r="H33" s="634"/>
      <c r="I33" s="634"/>
      <c r="J33" s="634"/>
      <c r="K33" s="635"/>
      <c r="L33" s="634"/>
      <c r="M33" s="634"/>
      <c r="N33" s="88"/>
      <c r="O33" s="634"/>
      <c r="P33" s="634"/>
      <c r="Q33" s="634"/>
      <c r="R33" s="88"/>
      <c r="S33" s="634"/>
      <c r="T33" s="634"/>
      <c r="U33" s="635"/>
      <c r="V33" s="634"/>
      <c r="W33" s="634"/>
      <c r="X33" s="634"/>
      <c r="Y33" s="637"/>
      <c r="Z33" s="634"/>
      <c r="AA33" s="634"/>
      <c r="AB33" s="635"/>
      <c r="AC33" s="636"/>
      <c r="AD33" s="636"/>
      <c r="AE33" s="88"/>
      <c r="AF33" s="88"/>
      <c r="AG33" s="263">
        <f t="shared" si="1"/>
        <v>0</v>
      </c>
      <c r="AH33" s="223">
        <f t="shared" si="2"/>
        <v>0</v>
      </c>
      <c r="AI33" s="628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x14ac:dyDescent="0.25">
      <c r="A34" s="643"/>
      <c r="B34" s="634"/>
      <c r="C34" s="634"/>
      <c r="D34" s="637"/>
      <c r="E34" s="634"/>
      <c r="F34" s="634"/>
      <c r="G34" s="635"/>
      <c r="H34" s="634"/>
      <c r="I34" s="634"/>
      <c r="J34" s="634"/>
      <c r="K34" s="638"/>
      <c r="L34" s="638"/>
      <c r="M34" s="638"/>
      <c r="N34" s="638"/>
      <c r="O34" s="634"/>
      <c r="P34" s="634"/>
      <c r="Q34" s="634"/>
      <c r="R34" s="638"/>
      <c r="S34" s="634"/>
      <c r="T34" s="634"/>
      <c r="U34" s="635"/>
      <c r="V34" s="634"/>
      <c r="W34" s="634"/>
      <c r="X34" s="634"/>
      <c r="Y34" s="635"/>
      <c r="Z34" s="638"/>
      <c r="AA34" s="638"/>
      <c r="AB34" s="638"/>
      <c r="AC34" s="636"/>
      <c r="AD34" s="636"/>
      <c r="AE34" s="638"/>
      <c r="AF34" s="638"/>
      <c r="AG34" s="263">
        <f t="shared" si="1"/>
        <v>0</v>
      </c>
      <c r="AH34" s="223">
        <f t="shared" si="2"/>
        <v>0</v>
      </c>
      <c r="AI34" s="628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x14ac:dyDescent="0.25">
      <c r="A35" s="83"/>
      <c r="B35" s="634"/>
      <c r="C35" s="634"/>
      <c r="D35" s="635"/>
      <c r="E35" s="634"/>
      <c r="F35" s="634"/>
      <c r="G35" s="88"/>
      <c r="H35" s="634"/>
      <c r="I35" s="634"/>
      <c r="J35" s="634"/>
      <c r="K35" s="88"/>
      <c r="L35" s="634"/>
      <c r="M35" s="634"/>
      <c r="N35" s="635"/>
      <c r="O35" s="634"/>
      <c r="P35" s="634"/>
      <c r="Q35" s="634"/>
      <c r="R35" s="635"/>
      <c r="S35" s="634"/>
      <c r="T35" s="634"/>
      <c r="U35" s="635"/>
      <c r="V35" s="634"/>
      <c r="W35" s="634"/>
      <c r="X35" s="634"/>
      <c r="Y35" s="635"/>
      <c r="Z35" s="634"/>
      <c r="AA35" s="634"/>
      <c r="AB35" s="88"/>
      <c r="AC35" s="636"/>
      <c r="AD35" s="636"/>
      <c r="AE35" s="635"/>
      <c r="AF35" s="88"/>
      <c r="AG35" s="263">
        <f t="shared" si="1"/>
        <v>0</v>
      </c>
      <c r="AH35" s="223">
        <f t="shared" si="2"/>
        <v>0</v>
      </c>
      <c r="AI35" s="628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640" t="s">
        <v>70</v>
      </c>
      <c r="B36" s="634" t="s">
        <v>4</v>
      </c>
      <c r="C36" s="634" t="s">
        <v>5</v>
      </c>
      <c r="D36" s="641" t="s">
        <v>6</v>
      </c>
      <c r="E36" s="634" t="s">
        <v>7</v>
      </c>
      <c r="F36" s="634" t="s">
        <v>8</v>
      </c>
      <c r="G36" s="641" t="s">
        <v>9</v>
      </c>
      <c r="H36" s="634" t="s">
        <v>10</v>
      </c>
      <c r="I36" s="634" t="s">
        <v>11</v>
      </c>
      <c r="J36" s="634" t="s">
        <v>12</v>
      </c>
      <c r="K36" s="641" t="s">
        <v>13</v>
      </c>
      <c r="L36" s="634" t="s">
        <v>14</v>
      </c>
      <c r="M36" s="634" t="s">
        <v>15</v>
      </c>
      <c r="N36" s="641" t="s">
        <v>16</v>
      </c>
      <c r="O36" s="634" t="s">
        <v>17</v>
      </c>
      <c r="P36" s="634" t="s">
        <v>18</v>
      </c>
      <c r="Q36" s="634" t="s">
        <v>19</v>
      </c>
      <c r="R36" s="641" t="s">
        <v>20</v>
      </c>
      <c r="S36" s="634" t="s">
        <v>21</v>
      </c>
      <c r="T36" s="634" t="s">
        <v>22</v>
      </c>
      <c r="U36" s="641" t="s">
        <v>23</v>
      </c>
      <c r="V36" s="634" t="s">
        <v>24</v>
      </c>
      <c r="W36" s="634" t="s">
        <v>25</v>
      </c>
      <c r="X36" s="634" t="s">
        <v>26</v>
      </c>
      <c r="Y36" s="641" t="s">
        <v>27</v>
      </c>
      <c r="Z36" s="634" t="s">
        <v>28</v>
      </c>
      <c r="AA36" s="634" t="s">
        <v>29</v>
      </c>
      <c r="AB36" s="641" t="s">
        <v>30</v>
      </c>
      <c r="AC36" s="636" t="s">
        <v>31</v>
      </c>
      <c r="AD36" s="636" t="s">
        <v>32</v>
      </c>
      <c r="AE36" s="642">
        <v>30</v>
      </c>
      <c r="AF36" s="642">
        <v>31</v>
      </c>
      <c r="AG36" s="262">
        <f>SUM(AG37:AG39)</f>
        <v>0</v>
      </c>
      <c r="AH36" s="262">
        <f>SUM(AH37:AH39)</f>
        <v>0</v>
      </c>
      <c r="AI36" s="62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83" t="s">
        <v>69</v>
      </c>
      <c r="B37" s="634"/>
      <c r="C37" s="634"/>
      <c r="D37" s="635"/>
      <c r="E37" s="634"/>
      <c r="F37" s="634"/>
      <c r="G37" s="88"/>
      <c r="H37" s="634"/>
      <c r="I37" s="634"/>
      <c r="J37" s="634"/>
      <c r="K37" s="635"/>
      <c r="L37" s="634"/>
      <c r="M37" s="634"/>
      <c r="N37" s="88"/>
      <c r="O37" s="634"/>
      <c r="P37" s="634"/>
      <c r="Q37" s="634"/>
      <c r="R37" s="635"/>
      <c r="S37" s="634"/>
      <c r="T37" s="634"/>
      <c r="U37" s="88"/>
      <c r="V37" s="634"/>
      <c r="W37" s="634"/>
      <c r="X37" s="634"/>
      <c r="Y37" s="88"/>
      <c r="Z37" s="634"/>
      <c r="AA37" s="634"/>
      <c r="AB37" s="635"/>
      <c r="AC37" s="636"/>
      <c r="AD37" s="636"/>
      <c r="AE37" s="635"/>
      <c r="AF37" s="88"/>
      <c r="AG37" s="263">
        <f t="shared" si="1"/>
        <v>0</v>
      </c>
      <c r="AH37" s="223">
        <f t="shared" si="2"/>
        <v>0</v>
      </c>
      <c r="AI37" s="62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x14ac:dyDescent="0.25">
      <c r="A38" s="633" t="s">
        <v>55</v>
      </c>
      <c r="B38" s="634"/>
      <c r="C38" s="634"/>
      <c r="D38" s="641"/>
      <c r="E38" s="634"/>
      <c r="F38" s="634"/>
      <c r="G38" s="641"/>
      <c r="H38" s="634"/>
      <c r="I38" s="634"/>
      <c r="J38" s="634"/>
      <c r="K38" s="638"/>
      <c r="L38" s="638"/>
      <c r="M38" s="638"/>
      <c r="N38" s="638"/>
      <c r="O38" s="634"/>
      <c r="P38" s="634"/>
      <c r="Q38" s="634"/>
      <c r="R38" s="638"/>
      <c r="S38" s="638"/>
      <c r="T38" s="638"/>
      <c r="U38" s="641"/>
      <c r="V38" s="634"/>
      <c r="W38" s="634"/>
      <c r="X38" s="634"/>
      <c r="Y38" s="641"/>
      <c r="Z38" s="634"/>
      <c r="AA38" s="634"/>
      <c r="AB38" s="641"/>
      <c r="AC38" s="636"/>
      <c r="AD38" s="636"/>
      <c r="AE38" s="641"/>
      <c r="AF38" s="641"/>
      <c r="AG38" s="263">
        <f t="shared" si="1"/>
        <v>0</v>
      </c>
      <c r="AH38" s="223">
        <f t="shared" si="2"/>
        <v>0</v>
      </c>
      <c r="AI38" s="62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A39" s="98"/>
      <c r="B39" s="634"/>
      <c r="C39" s="634"/>
      <c r="D39" s="644"/>
      <c r="E39" s="634"/>
      <c r="F39" s="634"/>
      <c r="G39" s="635"/>
      <c r="H39" s="634"/>
      <c r="I39" s="634"/>
      <c r="J39" s="634"/>
      <c r="K39" s="85"/>
      <c r="L39" s="634"/>
      <c r="M39" s="634"/>
      <c r="N39" s="635"/>
      <c r="O39" s="634"/>
      <c r="P39" s="634"/>
      <c r="Q39" s="634"/>
      <c r="R39" s="644"/>
      <c r="S39" s="634"/>
      <c r="T39" s="634"/>
      <c r="U39" s="644"/>
      <c r="V39" s="634"/>
      <c r="W39" s="634"/>
      <c r="X39" s="634"/>
      <c r="Y39" s="85"/>
      <c r="Z39" s="634"/>
      <c r="AA39" s="634"/>
      <c r="AB39" s="644"/>
      <c r="AC39" s="636"/>
      <c r="AD39" s="636"/>
      <c r="AE39" s="85"/>
      <c r="AF39" s="86"/>
      <c r="AG39" s="263">
        <f t="shared" si="1"/>
        <v>0</v>
      </c>
      <c r="AH39" s="223">
        <f t="shared" si="2"/>
        <v>0</v>
      </c>
      <c r="AI39" s="628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25">
      <c r="A40" s="645" t="s">
        <v>71</v>
      </c>
      <c r="B40" s="634" t="s">
        <v>4</v>
      </c>
      <c r="C40" s="634" t="s">
        <v>5</v>
      </c>
      <c r="D40" s="641" t="s">
        <v>6</v>
      </c>
      <c r="E40" s="634" t="s">
        <v>7</v>
      </c>
      <c r="F40" s="634" t="s">
        <v>8</v>
      </c>
      <c r="G40" s="641" t="s">
        <v>9</v>
      </c>
      <c r="H40" s="634" t="s">
        <v>10</v>
      </c>
      <c r="I40" s="634" t="s">
        <v>11</v>
      </c>
      <c r="J40" s="634" t="s">
        <v>12</v>
      </c>
      <c r="K40" s="641" t="s">
        <v>13</v>
      </c>
      <c r="L40" s="634" t="s">
        <v>14</v>
      </c>
      <c r="M40" s="634" t="s">
        <v>15</v>
      </c>
      <c r="N40" s="641" t="s">
        <v>16</v>
      </c>
      <c r="O40" s="634" t="s">
        <v>17</v>
      </c>
      <c r="P40" s="634" t="s">
        <v>18</v>
      </c>
      <c r="Q40" s="634" t="s">
        <v>19</v>
      </c>
      <c r="R40" s="641" t="s">
        <v>20</v>
      </c>
      <c r="S40" s="634" t="s">
        <v>21</v>
      </c>
      <c r="T40" s="634" t="s">
        <v>22</v>
      </c>
      <c r="U40" s="641" t="s">
        <v>23</v>
      </c>
      <c r="V40" s="634" t="s">
        <v>24</v>
      </c>
      <c r="W40" s="634" t="s">
        <v>25</v>
      </c>
      <c r="X40" s="634" t="s">
        <v>26</v>
      </c>
      <c r="Y40" s="641" t="s">
        <v>27</v>
      </c>
      <c r="Z40" s="634" t="s">
        <v>28</v>
      </c>
      <c r="AA40" s="634" t="s">
        <v>29</v>
      </c>
      <c r="AB40" s="641" t="s">
        <v>30</v>
      </c>
      <c r="AC40" s="636" t="s">
        <v>31</v>
      </c>
      <c r="AD40" s="636" t="s">
        <v>32</v>
      </c>
      <c r="AE40" s="642">
        <v>30</v>
      </c>
      <c r="AF40" s="642">
        <v>31</v>
      </c>
      <c r="AG40" s="262">
        <f>SUM(AG41:AG50)</f>
        <v>0</v>
      </c>
      <c r="AH40" s="262">
        <f>SUM(AH41:AH50)</f>
        <v>0</v>
      </c>
      <c r="AI40" s="62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633" t="s">
        <v>72</v>
      </c>
      <c r="B41" s="634"/>
      <c r="C41" s="634"/>
      <c r="D41" s="641"/>
      <c r="E41" s="634"/>
      <c r="F41" s="634"/>
      <c r="G41" s="641"/>
      <c r="H41" s="634"/>
      <c r="I41" s="634"/>
      <c r="J41" s="634"/>
      <c r="K41" s="641"/>
      <c r="L41" s="634"/>
      <c r="M41" s="634"/>
      <c r="N41" s="641"/>
      <c r="O41" s="634"/>
      <c r="P41" s="634"/>
      <c r="Q41" s="634"/>
      <c r="R41" s="641"/>
      <c r="S41" s="634"/>
      <c r="T41" s="634"/>
      <c r="U41" s="641"/>
      <c r="V41" s="634"/>
      <c r="W41" s="634"/>
      <c r="X41" s="634"/>
      <c r="Y41" s="641"/>
      <c r="Z41" s="634"/>
      <c r="AA41" s="634"/>
      <c r="AB41" s="641"/>
      <c r="AC41" s="636"/>
      <c r="AD41" s="636"/>
      <c r="AE41" s="641"/>
      <c r="AF41" s="635"/>
      <c r="AG41" s="263">
        <f t="shared" si="1"/>
        <v>0</v>
      </c>
      <c r="AH41" s="223">
        <f t="shared" si="2"/>
        <v>0</v>
      </c>
      <c r="AI41" s="628"/>
    </row>
    <row r="42" spans="1:54" ht="15.75" hidden="1" customHeight="1" x14ac:dyDescent="0.25">
      <c r="A42" s="633"/>
      <c r="B42" s="634"/>
      <c r="C42" s="634"/>
      <c r="D42" s="633"/>
      <c r="E42" s="634"/>
      <c r="F42" s="634"/>
      <c r="G42" s="633"/>
      <c r="H42" s="634"/>
      <c r="I42" s="634"/>
      <c r="J42" s="634"/>
      <c r="K42" s="638"/>
      <c r="L42" s="638"/>
      <c r="M42" s="638"/>
      <c r="N42" s="638"/>
      <c r="O42" s="634"/>
      <c r="P42" s="634"/>
      <c r="Q42" s="634"/>
      <c r="R42" s="638"/>
      <c r="S42" s="638"/>
      <c r="T42" s="634"/>
      <c r="U42" s="88"/>
      <c r="V42" s="634"/>
      <c r="W42" s="634"/>
      <c r="X42" s="634"/>
      <c r="Y42" s="88"/>
      <c r="Z42" s="634"/>
      <c r="AA42" s="634"/>
      <c r="AB42" s="633"/>
      <c r="AC42" s="636"/>
      <c r="AD42" s="636"/>
      <c r="AE42" s="88"/>
      <c r="AF42" s="635"/>
      <c r="AG42" s="263">
        <f t="shared" si="1"/>
        <v>0</v>
      </c>
      <c r="AH42" s="223">
        <f t="shared" si="2"/>
        <v>0</v>
      </c>
      <c r="AI42" s="628"/>
    </row>
    <row r="43" spans="1:54" ht="15.75" customHeight="1" x14ac:dyDescent="0.25">
      <c r="A43" s="633" t="s">
        <v>61</v>
      </c>
      <c r="B43" s="634"/>
      <c r="C43" s="634"/>
      <c r="D43" s="88"/>
      <c r="E43" s="634"/>
      <c r="F43" s="633"/>
      <c r="G43" s="634"/>
      <c r="H43" s="634"/>
      <c r="I43" s="634"/>
      <c r="J43" s="634"/>
      <c r="K43" s="637"/>
      <c r="L43" s="634"/>
      <c r="M43" s="634"/>
      <c r="N43" s="88"/>
      <c r="O43" s="634"/>
      <c r="P43" s="634"/>
      <c r="Q43" s="634"/>
      <c r="R43" s="88"/>
      <c r="S43" s="634"/>
      <c r="T43" s="634"/>
      <c r="U43" s="88"/>
      <c r="V43" s="634"/>
      <c r="W43" s="634"/>
      <c r="X43" s="634"/>
      <c r="Y43" s="88"/>
      <c r="Z43" s="634"/>
      <c r="AA43" s="634"/>
      <c r="AB43" s="88"/>
      <c r="AC43" s="636"/>
      <c r="AD43" s="636"/>
      <c r="AE43" s="88"/>
      <c r="AF43" s="634"/>
      <c r="AG43" s="263">
        <f t="shared" si="1"/>
        <v>0</v>
      </c>
      <c r="AH43" s="223">
        <f t="shared" si="2"/>
        <v>0</v>
      </c>
      <c r="AI43" s="628"/>
    </row>
    <row r="44" spans="1:54" ht="15.75" customHeight="1" x14ac:dyDescent="0.25">
      <c r="A44" s="633" t="s">
        <v>78</v>
      </c>
      <c r="B44" s="634"/>
      <c r="C44" s="634"/>
      <c r="D44" s="634"/>
      <c r="E44" s="634"/>
      <c r="F44" s="634"/>
      <c r="G44" s="646"/>
      <c r="H44" s="634"/>
      <c r="I44" s="634"/>
      <c r="J44" s="634"/>
      <c r="K44" s="633"/>
      <c r="L44" s="634"/>
      <c r="M44" s="634"/>
      <c r="N44" s="638"/>
      <c r="O44" s="634"/>
      <c r="P44" s="634"/>
      <c r="Q44" s="634"/>
      <c r="R44" s="646"/>
      <c r="S44" s="634"/>
      <c r="T44" s="634"/>
      <c r="U44" s="634"/>
      <c r="V44" s="634"/>
      <c r="W44" s="634"/>
      <c r="X44" s="634"/>
      <c r="Y44" s="646"/>
      <c r="Z44" s="633"/>
      <c r="AA44" s="633"/>
      <c r="AB44" s="646"/>
      <c r="AC44" s="636"/>
      <c r="AD44" s="636"/>
      <c r="AE44" s="634"/>
      <c r="AF44" s="633"/>
      <c r="AG44" s="263">
        <f t="shared" si="1"/>
        <v>0</v>
      </c>
      <c r="AH44" s="223">
        <f t="shared" si="2"/>
        <v>0</v>
      </c>
      <c r="AI44" s="62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633"/>
      <c r="B45" s="634"/>
      <c r="C45" s="634"/>
      <c r="D45" s="634"/>
      <c r="E45" s="633"/>
      <c r="F45" s="634"/>
      <c r="G45" s="633"/>
      <c r="H45" s="634"/>
      <c r="I45" s="634"/>
      <c r="J45" s="634"/>
      <c r="K45" s="634"/>
      <c r="L45" s="634"/>
      <c r="M45" s="88"/>
      <c r="N45" s="633"/>
      <c r="O45" s="634"/>
      <c r="P45" s="634"/>
      <c r="Q45" s="634"/>
      <c r="R45" s="633"/>
      <c r="S45" s="634"/>
      <c r="T45" s="634"/>
      <c r="U45" s="88"/>
      <c r="V45" s="634"/>
      <c r="W45" s="634"/>
      <c r="X45" s="634"/>
      <c r="Y45" s="633"/>
      <c r="Z45" s="634"/>
      <c r="AA45" s="634"/>
      <c r="AB45" s="88"/>
      <c r="AC45" s="636"/>
      <c r="AD45" s="636"/>
      <c r="AE45" s="88"/>
      <c r="AF45" s="635"/>
      <c r="AG45" s="263">
        <f t="shared" si="1"/>
        <v>0</v>
      </c>
      <c r="AH45" s="223">
        <f t="shared" si="2"/>
        <v>0</v>
      </c>
      <c r="AI45" s="628"/>
    </row>
    <row r="46" spans="1:54" ht="15" customHeight="1" x14ac:dyDescent="0.25">
      <c r="A46" s="643" t="s">
        <v>79</v>
      </c>
      <c r="B46" s="634"/>
      <c r="C46" s="634"/>
      <c r="D46" s="88"/>
      <c r="E46" s="634"/>
      <c r="F46" s="634"/>
      <c r="G46" s="634"/>
      <c r="H46" s="634"/>
      <c r="I46" s="634"/>
      <c r="J46" s="634"/>
      <c r="K46" s="634"/>
      <c r="L46" s="634"/>
      <c r="M46" s="634"/>
      <c r="N46" s="634"/>
      <c r="O46" s="634"/>
      <c r="P46" s="634"/>
      <c r="Q46" s="634"/>
      <c r="R46" s="88"/>
      <c r="S46" s="633"/>
      <c r="T46" s="633"/>
      <c r="U46" s="633"/>
      <c r="V46" s="634"/>
      <c r="W46" s="634"/>
      <c r="X46" s="634"/>
      <c r="Y46" s="633"/>
      <c r="Z46" s="634"/>
      <c r="AA46" s="634"/>
      <c r="AB46" s="88"/>
      <c r="AC46" s="636"/>
      <c r="AD46" s="636"/>
      <c r="AE46" s="633"/>
      <c r="AF46" s="635"/>
      <c r="AG46" s="263">
        <f t="shared" si="1"/>
        <v>0</v>
      </c>
      <c r="AH46" s="223">
        <f t="shared" si="2"/>
        <v>0</v>
      </c>
      <c r="AI46" s="628"/>
    </row>
    <row r="47" spans="1:54" ht="15.75" customHeight="1" x14ac:dyDescent="0.25">
      <c r="A47" s="633" t="s">
        <v>80</v>
      </c>
      <c r="B47" s="634"/>
      <c r="C47" s="634"/>
      <c r="D47" s="633"/>
      <c r="E47" s="634"/>
      <c r="F47" s="634"/>
      <c r="G47" s="88"/>
      <c r="H47" s="634"/>
      <c r="I47" s="634"/>
      <c r="J47" s="634"/>
      <c r="K47" s="88"/>
      <c r="L47" s="634"/>
      <c r="M47" s="634"/>
      <c r="N47" s="88"/>
      <c r="O47" s="634"/>
      <c r="P47" s="634"/>
      <c r="Q47" s="634"/>
      <c r="R47" s="88"/>
      <c r="S47" s="634"/>
      <c r="T47" s="634"/>
      <c r="U47" s="88"/>
      <c r="V47" s="634"/>
      <c r="W47" s="634"/>
      <c r="X47" s="634"/>
      <c r="Y47" s="88"/>
      <c r="Z47" s="634"/>
      <c r="AA47" s="634"/>
      <c r="AB47" s="88"/>
      <c r="AC47" s="636"/>
      <c r="AD47" s="636"/>
      <c r="AE47" s="88"/>
      <c r="AF47" s="88"/>
      <c r="AG47" s="263">
        <f t="shared" si="1"/>
        <v>0</v>
      </c>
      <c r="AH47" s="223">
        <f t="shared" si="2"/>
        <v>0</v>
      </c>
      <c r="AI47" s="628"/>
    </row>
    <row r="48" spans="1:54" ht="15.75" customHeight="1" x14ac:dyDescent="0.25">
      <c r="A48" s="633" t="s">
        <v>81</v>
      </c>
      <c r="B48" s="634"/>
      <c r="C48" s="634"/>
      <c r="D48" s="634"/>
      <c r="E48" s="634"/>
      <c r="F48" s="634"/>
      <c r="G48" s="638"/>
      <c r="H48" s="634"/>
      <c r="I48" s="634"/>
      <c r="J48" s="634"/>
      <c r="K48" s="633"/>
      <c r="L48" s="633"/>
      <c r="M48" s="633"/>
      <c r="N48" s="634"/>
      <c r="O48" s="634"/>
      <c r="P48" s="634"/>
      <c r="Q48" s="634"/>
      <c r="R48" s="634"/>
      <c r="S48" s="634"/>
      <c r="T48" s="634"/>
      <c r="U48" s="646"/>
      <c r="V48" s="634"/>
      <c r="W48" s="634"/>
      <c r="X48" s="634"/>
      <c r="Y48" s="634"/>
      <c r="Z48" s="634"/>
      <c r="AA48" s="634"/>
      <c r="AB48" s="634"/>
      <c r="AC48" s="636"/>
      <c r="AD48" s="636"/>
      <c r="AE48" s="633"/>
      <c r="AF48" s="635"/>
      <c r="AG48" s="263">
        <f t="shared" si="1"/>
        <v>0</v>
      </c>
      <c r="AH48" s="223">
        <f t="shared" si="2"/>
        <v>0</v>
      </c>
      <c r="AI48" s="628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647" t="s">
        <v>82</v>
      </c>
      <c r="B49" s="634"/>
      <c r="C49" s="634"/>
      <c r="D49" s="633"/>
      <c r="E49" s="634"/>
      <c r="F49" s="634"/>
      <c r="G49" s="634"/>
      <c r="H49" s="634"/>
      <c r="I49" s="634"/>
      <c r="J49" s="634"/>
      <c r="K49" s="88"/>
      <c r="L49" s="634"/>
      <c r="M49" s="634"/>
      <c r="N49" s="88"/>
      <c r="O49" s="634"/>
      <c r="P49" s="634"/>
      <c r="Q49" s="634"/>
      <c r="R49" s="634"/>
      <c r="S49" s="634"/>
      <c r="T49" s="634"/>
      <c r="U49" s="633"/>
      <c r="V49" s="634"/>
      <c r="W49" s="634"/>
      <c r="X49" s="634"/>
      <c r="Y49" s="88"/>
      <c r="Z49" s="634"/>
      <c r="AA49" s="634"/>
      <c r="AB49" s="88"/>
      <c r="AC49" s="636"/>
      <c r="AD49" s="636"/>
      <c r="AE49" s="646"/>
      <c r="AF49" s="88"/>
      <c r="AG49" s="263">
        <f t="shared" si="1"/>
        <v>0</v>
      </c>
      <c r="AH49" s="223">
        <f t="shared" si="2"/>
        <v>0</v>
      </c>
      <c r="AI49" s="628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x14ac:dyDescent="0.25">
      <c r="A50" s="98"/>
      <c r="B50" s="634"/>
      <c r="C50" s="634"/>
      <c r="D50" s="641"/>
      <c r="E50" s="634"/>
      <c r="F50" s="634"/>
      <c r="G50" s="641"/>
      <c r="H50" s="634"/>
      <c r="I50" s="634"/>
      <c r="J50" s="634"/>
      <c r="K50" s="641"/>
      <c r="L50" s="634"/>
      <c r="M50" s="634"/>
      <c r="N50" s="646"/>
      <c r="O50" s="634"/>
      <c r="P50" s="634"/>
      <c r="Q50" s="634"/>
      <c r="R50" s="641"/>
      <c r="S50" s="634"/>
      <c r="T50" s="634"/>
      <c r="U50" s="646"/>
      <c r="V50" s="634"/>
      <c r="W50" s="634"/>
      <c r="X50" s="634"/>
      <c r="Y50" s="641"/>
      <c r="Z50" s="634"/>
      <c r="AA50" s="634"/>
      <c r="AB50" s="641"/>
      <c r="AC50" s="636"/>
      <c r="AD50" s="636"/>
      <c r="AE50" s="641"/>
      <c r="AF50" s="635"/>
      <c r="AG50" s="263">
        <f t="shared" si="1"/>
        <v>0</v>
      </c>
      <c r="AH50" s="223">
        <f t="shared" si="2"/>
        <v>0</v>
      </c>
      <c r="AI50" s="62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648" t="s">
        <v>83</v>
      </c>
      <c r="B51" s="634" t="s">
        <v>4</v>
      </c>
      <c r="C51" s="634" t="s">
        <v>5</v>
      </c>
      <c r="D51" s="641" t="s">
        <v>6</v>
      </c>
      <c r="E51" s="634" t="s">
        <v>7</v>
      </c>
      <c r="F51" s="634" t="s">
        <v>8</v>
      </c>
      <c r="G51" s="641" t="s">
        <v>9</v>
      </c>
      <c r="H51" s="634" t="s">
        <v>10</v>
      </c>
      <c r="I51" s="634" t="s">
        <v>11</v>
      </c>
      <c r="J51" s="634" t="s">
        <v>12</v>
      </c>
      <c r="K51" s="641" t="s">
        <v>13</v>
      </c>
      <c r="L51" s="634" t="s">
        <v>14</v>
      </c>
      <c r="M51" s="634" t="s">
        <v>15</v>
      </c>
      <c r="N51" s="641" t="s">
        <v>16</v>
      </c>
      <c r="O51" s="634" t="s">
        <v>17</v>
      </c>
      <c r="P51" s="634" t="s">
        <v>18</v>
      </c>
      <c r="Q51" s="634" t="s">
        <v>19</v>
      </c>
      <c r="R51" s="641" t="s">
        <v>20</v>
      </c>
      <c r="S51" s="634" t="s">
        <v>21</v>
      </c>
      <c r="T51" s="634" t="s">
        <v>22</v>
      </c>
      <c r="U51" s="641" t="s">
        <v>23</v>
      </c>
      <c r="V51" s="634" t="s">
        <v>24</v>
      </c>
      <c r="W51" s="634" t="s">
        <v>25</v>
      </c>
      <c r="X51" s="634" t="s">
        <v>26</v>
      </c>
      <c r="Y51" s="641" t="s">
        <v>27</v>
      </c>
      <c r="Z51" s="634" t="s">
        <v>28</v>
      </c>
      <c r="AA51" s="634" t="s">
        <v>29</v>
      </c>
      <c r="AB51" s="641" t="s">
        <v>30</v>
      </c>
      <c r="AC51" s="636" t="s">
        <v>31</v>
      </c>
      <c r="AD51" s="636" t="s">
        <v>32</v>
      </c>
      <c r="AE51" s="642">
        <v>30</v>
      </c>
      <c r="AF51" s="642">
        <v>31</v>
      </c>
      <c r="AG51" s="262">
        <f>SUM(AG52:AG53)</f>
        <v>0</v>
      </c>
      <c r="AH51" s="262">
        <f>SUM(AH52:AH53)</f>
        <v>0</v>
      </c>
      <c r="AI51" s="62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633" t="s">
        <v>84</v>
      </c>
      <c r="B52" s="634"/>
      <c r="C52" s="634"/>
      <c r="D52" s="649"/>
      <c r="E52" s="634"/>
      <c r="F52" s="634"/>
      <c r="G52" s="635"/>
      <c r="H52" s="634"/>
      <c r="I52" s="634"/>
      <c r="J52" s="634"/>
      <c r="K52" s="649"/>
      <c r="L52" s="634"/>
      <c r="M52" s="634"/>
      <c r="N52" s="635"/>
      <c r="O52" s="634"/>
      <c r="P52" s="634"/>
      <c r="Q52" s="634"/>
      <c r="R52" s="649"/>
      <c r="S52" s="634"/>
      <c r="T52" s="634"/>
      <c r="U52" s="635"/>
      <c r="V52" s="634"/>
      <c r="W52" s="634"/>
      <c r="X52" s="634"/>
      <c r="Y52" s="649"/>
      <c r="Z52" s="634"/>
      <c r="AA52" s="634"/>
      <c r="AB52" s="635"/>
      <c r="AC52" s="636"/>
      <c r="AD52" s="636"/>
      <c r="AE52" s="635"/>
      <c r="AF52" s="649"/>
      <c r="AG52" s="263">
        <f t="shared" si="1"/>
        <v>0</v>
      </c>
      <c r="AH52" s="22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62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83" t="s">
        <v>85</v>
      </c>
      <c r="B53" s="634"/>
      <c r="C53" s="634"/>
      <c r="D53" s="638"/>
      <c r="E53" s="638"/>
      <c r="F53" s="638"/>
      <c r="G53" s="638"/>
      <c r="H53" s="634"/>
      <c r="I53" s="634"/>
      <c r="J53" s="634"/>
      <c r="K53" s="638"/>
      <c r="L53" s="638"/>
      <c r="M53" s="638"/>
      <c r="N53" s="634"/>
      <c r="O53" s="634"/>
      <c r="P53" s="634"/>
      <c r="Q53" s="634"/>
      <c r="R53" s="633"/>
      <c r="S53" s="634"/>
      <c r="T53" s="634"/>
      <c r="U53" s="634"/>
      <c r="V53" s="634"/>
      <c r="W53" s="634"/>
      <c r="X53" s="634"/>
      <c r="Y53" s="633"/>
      <c r="Z53" s="634"/>
      <c r="AA53" s="634"/>
      <c r="AB53" s="634"/>
      <c r="AC53" s="636"/>
      <c r="AD53" s="636"/>
      <c r="AE53" s="634"/>
      <c r="AF53" s="637"/>
      <c r="AG53" s="263">
        <f t="shared" si="1"/>
        <v>0</v>
      </c>
      <c r="AH53" s="223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628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640" t="s">
        <v>86</v>
      </c>
      <c r="B54" s="634" t="s">
        <v>4</v>
      </c>
      <c r="C54" s="634" t="s">
        <v>5</v>
      </c>
      <c r="D54" s="641" t="s">
        <v>6</v>
      </c>
      <c r="E54" s="634" t="s">
        <v>7</v>
      </c>
      <c r="F54" s="634" t="s">
        <v>8</v>
      </c>
      <c r="G54" s="641" t="s">
        <v>9</v>
      </c>
      <c r="H54" s="634" t="s">
        <v>10</v>
      </c>
      <c r="I54" s="634" t="s">
        <v>11</v>
      </c>
      <c r="J54" s="634" t="s">
        <v>12</v>
      </c>
      <c r="K54" s="641" t="s">
        <v>13</v>
      </c>
      <c r="L54" s="634" t="s">
        <v>14</v>
      </c>
      <c r="M54" s="634" t="s">
        <v>15</v>
      </c>
      <c r="N54" s="641" t="s">
        <v>16</v>
      </c>
      <c r="O54" s="634" t="s">
        <v>17</v>
      </c>
      <c r="P54" s="634" t="s">
        <v>18</v>
      </c>
      <c r="Q54" s="634" t="s">
        <v>19</v>
      </c>
      <c r="R54" s="641" t="s">
        <v>20</v>
      </c>
      <c r="S54" s="634" t="s">
        <v>21</v>
      </c>
      <c r="T54" s="634" t="s">
        <v>22</v>
      </c>
      <c r="U54" s="641" t="s">
        <v>23</v>
      </c>
      <c r="V54" s="634" t="s">
        <v>24</v>
      </c>
      <c r="W54" s="634" t="s">
        <v>25</v>
      </c>
      <c r="X54" s="634" t="s">
        <v>26</v>
      </c>
      <c r="Y54" s="641" t="s">
        <v>27</v>
      </c>
      <c r="Z54" s="634" t="s">
        <v>28</v>
      </c>
      <c r="AA54" s="634" t="s">
        <v>29</v>
      </c>
      <c r="AB54" s="641" t="s">
        <v>30</v>
      </c>
      <c r="AC54" s="636" t="s">
        <v>31</v>
      </c>
      <c r="AD54" s="636" t="s">
        <v>32</v>
      </c>
      <c r="AE54" s="642">
        <v>30</v>
      </c>
      <c r="AF54" s="642">
        <v>31</v>
      </c>
      <c r="AG54" s="262">
        <f>SUM(AG55:AG61)</f>
        <v>0</v>
      </c>
      <c r="AH54" s="262">
        <f>SUM(AH55:AH61)</f>
        <v>0</v>
      </c>
      <c r="AI54" s="628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633" t="s">
        <v>87</v>
      </c>
      <c r="B55" s="634"/>
      <c r="C55" s="634"/>
      <c r="D55" s="650"/>
      <c r="E55" s="634"/>
      <c r="F55" s="634"/>
      <c r="G55" s="650"/>
      <c r="H55" s="634"/>
      <c r="I55" s="634"/>
      <c r="J55" s="634"/>
      <c r="K55" s="649"/>
      <c r="L55" s="634"/>
      <c r="M55" s="634"/>
      <c r="N55" s="650"/>
      <c r="O55" s="634"/>
      <c r="P55" s="634"/>
      <c r="Q55" s="634"/>
      <c r="R55" s="649"/>
      <c r="S55" s="634"/>
      <c r="T55" s="634"/>
      <c r="U55" s="650"/>
      <c r="V55" s="634"/>
      <c r="W55" s="634"/>
      <c r="X55" s="634"/>
      <c r="Y55" s="649"/>
      <c r="Z55" s="634"/>
      <c r="AA55" s="634"/>
      <c r="AB55" s="650"/>
      <c r="AC55" s="636"/>
      <c r="AD55" s="636"/>
      <c r="AE55" s="635"/>
      <c r="AF55" s="635"/>
      <c r="AG55" s="263">
        <f t="shared" si="1"/>
        <v>0</v>
      </c>
      <c r="AH55" s="223">
        <f t="shared" si="2"/>
        <v>0</v>
      </c>
      <c r="AI55" s="62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633" t="s">
        <v>88</v>
      </c>
      <c r="B56" s="634"/>
      <c r="C56" s="634"/>
      <c r="D56" s="637"/>
      <c r="E56" s="634"/>
      <c r="F56" s="634"/>
      <c r="G56" s="639"/>
      <c r="H56" s="634"/>
      <c r="I56" s="634"/>
      <c r="J56" s="634"/>
      <c r="K56" s="649"/>
      <c r="L56" s="634"/>
      <c r="M56" s="634"/>
      <c r="N56" s="639"/>
      <c r="O56" s="634"/>
      <c r="P56" s="634"/>
      <c r="Q56" s="634"/>
      <c r="R56" s="650"/>
      <c r="S56" s="634"/>
      <c r="T56" s="634"/>
      <c r="U56" s="639"/>
      <c r="V56" s="634"/>
      <c r="W56" s="634"/>
      <c r="X56" s="634"/>
      <c r="Y56" s="650"/>
      <c r="Z56" s="634"/>
      <c r="AA56" s="634"/>
      <c r="AB56" s="639"/>
      <c r="AC56" s="636"/>
      <c r="AD56" s="636"/>
      <c r="AE56" s="637"/>
      <c r="AF56" s="637"/>
      <c r="AG56" s="263">
        <f t="shared" si="1"/>
        <v>0</v>
      </c>
      <c r="AH56" s="223">
        <f t="shared" si="2"/>
        <v>0</v>
      </c>
      <c r="AI56" s="628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633" t="s">
        <v>89</v>
      </c>
      <c r="B57" s="634"/>
      <c r="C57" s="634"/>
      <c r="D57" s="650"/>
      <c r="E57" s="634"/>
      <c r="F57" s="634"/>
      <c r="G57" s="651"/>
      <c r="H57" s="634"/>
      <c r="I57" s="634"/>
      <c r="J57" s="634"/>
      <c r="K57" s="650"/>
      <c r="L57" s="634"/>
      <c r="M57" s="634"/>
      <c r="N57" s="651"/>
      <c r="O57" s="634"/>
      <c r="P57" s="634"/>
      <c r="Q57" s="634"/>
      <c r="R57" s="650"/>
      <c r="S57" s="634"/>
      <c r="T57" s="634"/>
      <c r="U57" s="651"/>
      <c r="V57" s="634"/>
      <c r="W57" s="634"/>
      <c r="X57" s="634"/>
      <c r="Y57" s="650"/>
      <c r="Z57" s="634"/>
      <c r="AA57" s="634"/>
      <c r="AB57" s="651"/>
      <c r="AC57" s="636"/>
      <c r="AD57" s="636"/>
      <c r="AE57" s="649"/>
      <c r="AF57" s="635"/>
      <c r="AG57" s="263">
        <f t="shared" si="1"/>
        <v>0</v>
      </c>
      <c r="AH57" s="223">
        <f t="shared" si="2"/>
        <v>0</v>
      </c>
      <c r="AI57" s="62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633" t="s">
        <v>90</v>
      </c>
      <c r="B58" s="634"/>
      <c r="C58" s="634"/>
      <c r="D58" s="650"/>
      <c r="E58" s="634"/>
      <c r="F58" s="634"/>
      <c r="G58" s="650"/>
      <c r="H58" s="634"/>
      <c r="I58" s="634"/>
      <c r="J58" s="634"/>
      <c r="K58" s="650"/>
      <c r="L58" s="634"/>
      <c r="M58" s="634"/>
      <c r="N58" s="650"/>
      <c r="O58" s="634"/>
      <c r="P58" s="634"/>
      <c r="Q58" s="634"/>
      <c r="R58" s="650"/>
      <c r="S58" s="634"/>
      <c r="T58" s="634"/>
      <c r="U58" s="650"/>
      <c r="V58" s="634"/>
      <c r="W58" s="634"/>
      <c r="X58" s="634"/>
      <c r="Y58" s="650"/>
      <c r="Z58" s="634"/>
      <c r="AA58" s="634"/>
      <c r="AB58" s="650"/>
      <c r="AC58" s="636"/>
      <c r="AD58" s="636"/>
      <c r="AE58" s="650"/>
      <c r="AF58" s="650"/>
      <c r="AG58" s="263">
        <f t="shared" si="1"/>
        <v>0</v>
      </c>
      <c r="AH58" s="223">
        <f t="shared" si="2"/>
        <v>0</v>
      </c>
      <c r="AI58" s="62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83" t="s">
        <v>91</v>
      </c>
      <c r="B59" s="634"/>
      <c r="C59" s="634"/>
      <c r="D59" s="637"/>
      <c r="E59" s="634"/>
      <c r="F59" s="634"/>
      <c r="G59" s="650"/>
      <c r="H59" s="634"/>
      <c r="I59" s="634"/>
      <c r="J59" s="634"/>
      <c r="K59" s="637"/>
      <c r="L59" s="634"/>
      <c r="M59" s="634"/>
      <c r="N59" s="650"/>
      <c r="O59" s="634"/>
      <c r="P59" s="634"/>
      <c r="Q59" s="634"/>
      <c r="R59" s="637"/>
      <c r="S59" s="634"/>
      <c r="T59" s="634"/>
      <c r="U59" s="650"/>
      <c r="V59" s="634"/>
      <c r="W59" s="634"/>
      <c r="X59" s="634"/>
      <c r="Y59" s="637"/>
      <c r="Z59" s="634"/>
      <c r="AA59" s="634"/>
      <c r="AB59" s="650"/>
      <c r="AC59" s="636"/>
      <c r="AD59" s="636"/>
      <c r="AE59" s="637"/>
      <c r="AF59" s="637"/>
      <c r="AG59" s="263">
        <f t="shared" si="1"/>
        <v>0</v>
      </c>
      <c r="AH59" s="223">
        <f t="shared" si="2"/>
        <v>0</v>
      </c>
      <c r="AI59" s="62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83" t="s">
        <v>92</v>
      </c>
      <c r="B60" s="634"/>
      <c r="C60" s="634"/>
      <c r="D60" s="637"/>
      <c r="E60" s="634"/>
      <c r="F60" s="634"/>
      <c r="G60" s="637"/>
      <c r="H60" s="634"/>
      <c r="I60" s="634"/>
      <c r="J60" s="634"/>
      <c r="K60" s="637"/>
      <c r="L60" s="634"/>
      <c r="M60" s="634"/>
      <c r="N60" s="637"/>
      <c r="O60" s="634"/>
      <c r="P60" s="634"/>
      <c r="Q60" s="634"/>
      <c r="R60" s="652"/>
      <c r="S60" s="634"/>
      <c r="T60" s="634"/>
      <c r="U60" s="637"/>
      <c r="V60" s="634"/>
      <c r="W60" s="634"/>
      <c r="X60" s="634"/>
      <c r="Y60" s="652"/>
      <c r="Z60" s="634"/>
      <c r="AA60" s="634"/>
      <c r="AB60" s="637"/>
      <c r="AC60" s="636"/>
      <c r="AD60" s="636"/>
      <c r="AE60" s="637"/>
      <c r="AF60" s="652"/>
      <c r="AG60" s="263">
        <f t="shared" si="1"/>
        <v>0</v>
      </c>
      <c r="AH60" s="223">
        <f t="shared" si="2"/>
        <v>0</v>
      </c>
      <c r="AI60" s="628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x14ac:dyDescent="0.25">
      <c r="A61" s="83"/>
      <c r="B61" s="634"/>
      <c r="C61" s="634"/>
      <c r="D61" s="637"/>
      <c r="E61" s="634"/>
      <c r="F61" s="634"/>
      <c r="G61" s="650"/>
      <c r="H61" s="634"/>
      <c r="I61" s="634"/>
      <c r="J61" s="634"/>
      <c r="K61" s="637"/>
      <c r="L61" s="634"/>
      <c r="M61" s="634"/>
      <c r="N61" s="650"/>
      <c r="O61" s="634"/>
      <c r="P61" s="634"/>
      <c r="Q61" s="634"/>
      <c r="R61" s="637"/>
      <c r="S61" s="634"/>
      <c r="T61" s="634"/>
      <c r="U61" s="650"/>
      <c r="V61" s="634"/>
      <c r="W61" s="634"/>
      <c r="X61" s="634"/>
      <c r="Y61" s="637"/>
      <c r="Z61" s="634"/>
      <c r="AA61" s="634"/>
      <c r="AB61" s="650"/>
      <c r="AC61" s="636"/>
      <c r="AD61" s="636"/>
      <c r="AE61" s="637"/>
      <c r="AF61" s="637"/>
      <c r="AG61" s="263">
        <f t="shared" si="1"/>
        <v>0</v>
      </c>
      <c r="AH61" s="223">
        <f t="shared" si="2"/>
        <v>0</v>
      </c>
      <c r="AI61" s="62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x14ac:dyDescent="0.25">
      <c r="A62" s="653" t="s">
        <v>94</v>
      </c>
      <c r="B62" s="634" t="s">
        <v>4</v>
      </c>
      <c r="C62" s="634" t="s">
        <v>5</v>
      </c>
      <c r="D62" s="641" t="s">
        <v>6</v>
      </c>
      <c r="E62" s="634" t="s">
        <v>7</v>
      </c>
      <c r="F62" s="634" t="s">
        <v>8</v>
      </c>
      <c r="G62" s="641" t="s">
        <v>9</v>
      </c>
      <c r="H62" s="634" t="s">
        <v>10</v>
      </c>
      <c r="I62" s="634" t="s">
        <v>11</v>
      </c>
      <c r="J62" s="634" t="s">
        <v>12</v>
      </c>
      <c r="K62" s="641" t="s">
        <v>13</v>
      </c>
      <c r="L62" s="634" t="s">
        <v>14</v>
      </c>
      <c r="M62" s="634" t="s">
        <v>15</v>
      </c>
      <c r="N62" s="641" t="s">
        <v>16</v>
      </c>
      <c r="O62" s="634" t="s">
        <v>17</v>
      </c>
      <c r="P62" s="634" t="s">
        <v>18</v>
      </c>
      <c r="Q62" s="634" t="s">
        <v>19</v>
      </c>
      <c r="R62" s="641" t="s">
        <v>20</v>
      </c>
      <c r="S62" s="634" t="s">
        <v>21</v>
      </c>
      <c r="T62" s="634" t="s">
        <v>22</v>
      </c>
      <c r="U62" s="641" t="s">
        <v>23</v>
      </c>
      <c r="V62" s="634" t="s">
        <v>24</v>
      </c>
      <c r="W62" s="634" t="s">
        <v>25</v>
      </c>
      <c r="X62" s="634" t="s">
        <v>26</v>
      </c>
      <c r="Y62" s="641" t="s">
        <v>27</v>
      </c>
      <c r="Z62" s="634" t="s">
        <v>28</v>
      </c>
      <c r="AA62" s="634" t="s">
        <v>29</v>
      </c>
      <c r="AB62" s="641" t="s">
        <v>30</v>
      </c>
      <c r="AC62" s="636" t="s">
        <v>31</v>
      </c>
      <c r="AD62" s="636" t="s">
        <v>32</v>
      </c>
      <c r="AE62" s="642">
        <v>30</v>
      </c>
      <c r="AF62" s="642">
        <v>31</v>
      </c>
      <c r="AG62" s="262">
        <f>SUM(AG63:AG64)</f>
        <v>0</v>
      </c>
      <c r="AH62" s="262">
        <f>SUM(AH63:AH64)</f>
        <v>0</v>
      </c>
      <c r="AI62" s="62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633" t="s">
        <v>95</v>
      </c>
      <c r="B63" s="634"/>
      <c r="C63" s="634"/>
      <c r="D63" s="637"/>
      <c r="E63" s="634"/>
      <c r="F63" s="634"/>
      <c r="G63" s="639"/>
      <c r="H63" s="634"/>
      <c r="I63" s="634"/>
      <c r="J63" s="634"/>
      <c r="K63" s="637"/>
      <c r="L63" s="634"/>
      <c r="M63" s="634"/>
      <c r="N63" s="639"/>
      <c r="O63" s="634"/>
      <c r="P63" s="634"/>
      <c r="Q63" s="634"/>
      <c r="R63" s="637"/>
      <c r="S63" s="634"/>
      <c r="T63" s="634"/>
      <c r="U63" s="639"/>
      <c r="V63" s="634"/>
      <c r="W63" s="634"/>
      <c r="X63" s="634"/>
      <c r="Y63" s="637"/>
      <c r="Z63" s="634"/>
      <c r="AA63" s="634"/>
      <c r="AB63" s="639"/>
      <c r="AC63" s="636"/>
      <c r="AD63" s="636"/>
      <c r="AE63" s="637"/>
      <c r="AF63" s="637"/>
      <c r="AG63" s="263">
        <f t="shared" si="1"/>
        <v>0</v>
      </c>
      <c r="AH63" s="223">
        <f t="shared" si="2"/>
        <v>0</v>
      </c>
      <c r="AI63" s="62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x14ac:dyDescent="0.25">
      <c r="A64" s="83" t="s">
        <v>96</v>
      </c>
      <c r="B64" s="634"/>
      <c r="C64" s="634"/>
      <c r="D64" s="654"/>
      <c r="E64" s="634"/>
      <c r="F64" s="634"/>
      <c r="G64" s="655"/>
      <c r="H64" s="634"/>
      <c r="I64" s="634"/>
      <c r="J64" s="634"/>
      <c r="K64" s="654"/>
      <c r="L64" s="634"/>
      <c r="M64" s="634"/>
      <c r="N64" s="655"/>
      <c r="O64" s="634"/>
      <c r="P64" s="634"/>
      <c r="Q64" s="634"/>
      <c r="R64" s="654"/>
      <c r="S64" s="634"/>
      <c r="T64" s="634"/>
      <c r="U64" s="655"/>
      <c r="V64" s="634"/>
      <c r="W64" s="634"/>
      <c r="X64" s="634"/>
      <c r="Y64" s="654"/>
      <c r="Z64" s="634"/>
      <c r="AA64" s="634"/>
      <c r="AB64" s="655"/>
      <c r="AC64" s="636"/>
      <c r="AD64" s="636"/>
      <c r="AE64" s="654"/>
      <c r="AF64" s="654"/>
      <c r="AG64" s="263">
        <f t="shared" si="1"/>
        <v>0</v>
      </c>
      <c r="AH64" s="223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0</v>
      </c>
      <c r="AI64" s="628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x14ac:dyDescent="0.25">
      <c r="A65" s="653" t="s">
        <v>97</v>
      </c>
      <c r="B65" s="634" t="s">
        <v>4</v>
      </c>
      <c r="C65" s="634" t="s">
        <v>5</v>
      </c>
      <c r="D65" s="641" t="s">
        <v>6</v>
      </c>
      <c r="E65" s="634" t="s">
        <v>7</v>
      </c>
      <c r="F65" s="634" t="s">
        <v>8</v>
      </c>
      <c r="G65" s="641" t="s">
        <v>9</v>
      </c>
      <c r="H65" s="634" t="s">
        <v>10</v>
      </c>
      <c r="I65" s="634" t="s">
        <v>11</v>
      </c>
      <c r="J65" s="634" t="s">
        <v>12</v>
      </c>
      <c r="K65" s="641" t="s">
        <v>13</v>
      </c>
      <c r="L65" s="634" t="s">
        <v>14</v>
      </c>
      <c r="M65" s="634" t="s">
        <v>15</v>
      </c>
      <c r="N65" s="641" t="s">
        <v>16</v>
      </c>
      <c r="O65" s="634" t="s">
        <v>17</v>
      </c>
      <c r="P65" s="634" t="s">
        <v>18</v>
      </c>
      <c r="Q65" s="634" t="s">
        <v>19</v>
      </c>
      <c r="R65" s="641" t="s">
        <v>20</v>
      </c>
      <c r="S65" s="634" t="s">
        <v>21</v>
      </c>
      <c r="T65" s="634" t="s">
        <v>22</v>
      </c>
      <c r="U65" s="641" t="s">
        <v>23</v>
      </c>
      <c r="V65" s="634" t="s">
        <v>24</v>
      </c>
      <c r="W65" s="634" t="s">
        <v>25</v>
      </c>
      <c r="X65" s="634" t="s">
        <v>26</v>
      </c>
      <c r="Y65" s="641" t="s">
        <v>27</v>
      </c>
      <c r="Z65" s="634" t="s">
        <v>28</v>
      </c>
      <c r="AA65" s="634" t="s">
        <v>29</v>
      </c>
      <c r="AB65" s="641" t="s">
        <v>30</v>
      </c>
      <c r="AC65" s="636" t="s">
        <v>31</v>
      </c>
      <c r="AD65" s="636" t="s">
        <v>32</v>
      </c>
      <c r="AE65" s="642">
        <v>30</v>
      </c>
      <c r="AF65" s="642">
        <v>31</v>
      </c>
      <c r="AG65" s="262">
        <f>SUM(AG66:AG67)</f>
        <v>0</v>
      </c>
      <c r="AH65" s="262">
        <f>SUM(AH66:AH67)</f>
        <v>0</v>
      </c>
      <c r="AI65" s="628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633" t="s">
        <v>98</v>
      </c>
      <c r="B66" s="634"/>
      <c r="C66" s="634"/>
      <c r="D66" s="646"/>
      <c r="E66" s="634"/>
      <c r="F66" s="634"/>
      <c r="G66" s="656"/>
      <c r="H66" s="634"/>
      <c r="I66" s="634"/>
      <c r="J66" s="634"/>
      <c r="K66" s="656"/>
      <c r="L66" s="637"/>
      <c r="M66" s="637"/>
      <c r="N66" s="656"/>
      <c r="O66" s="634"/>
      <c r="P66" s="634"/>
      <c r="Q66" s="634"/>
      <c r="R66" s="656"/>
      <c r="S66" s="637"/>
      <c r="T66" s="637"/>
      <c r="U66" s="656"/>
      <c r="V66" s="634"/>
      <c r="W66" s="634"/>
      <c r="X66" s="634"/>
      <c r="Y66" s="656"/>
      <c r="Z66" s="637"/>
      <c r="AA66" s="637"/>
      <c r="AB66" s="656"/>
      <c r="AC66" s="636"/>
      <c r="AD66" s="636"/>
      <c r="AE66" s="644"/>
      <c r="AF66" s="86"/>
      <c r="AG66" s="263">
        <f t="shared" si="1"/>
        <v>0</v>
      </c>
      <c r="AH66" s="223">
        <f>COUNTIF(B66:AF66,"8-11")*3+COUNTIF(B66:AF66,"15-18")*3</f>
        <v>0</v>
      </c>
      <c r="AI66" s="628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83" t="s">
        <v>99</v>
      </c>
      <c r="B67" s="634"/>
      <c r="C67" s="634"/>
      <c r="D67" s="641"/>
      <c r="E67" s="634"/>
      <c r="F67" s="634"/>
      <c r="G67" s="641"/>
      <c r="H67" s="634"/>
      <c r="I67" s="634"/>
      <c r="J67" s="634"/>
      <c r="K67" s="656"/>
      <c r="L67" s="637"/>
      <c r="M67" s="637"/>
      <c r="N67" s="656"/>
      <c r="O67" s="634"/>
      <c r="P67" s="634"/>
      <c r="Q67" s="634"/>
      <c r="R67" s="656"/>
      <c r="S67" s="637"/>
      <c r="T67" s="637"/>
      <c r="U67" s="656"/>
      <c r="V67" s="634"/>
      <c r="W67" s="634"/>
      <c r="X67" s="634"/>
      <c r="Y67" s="656"/>
      <c r="Z67" s="637"/>
      <c r="AA67" s="637"/>
      <c r="AB67" s="656"/>
      <c r="AC67" s="636"/>
      <c r="AD67" s="636"/>
      <c r="AE67" s="642"/>
      <c r="AF67" s="86"/>
      <c r="AG67" s="263">
        <f t="shared" si="1"/>
        <v>0</v>
      </c>
      <c r="AH67" s="223">
        <f>COUNTIF(B67:AF67,"8-11")*3+COUNTIF(B67:AF67,"15-18")*3</f>
        <v>0</v>
      </c>
      <c r="AI67" s="628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83"/>
      <c r="B68" s="631"/>
      <c r="C68" s="84"/>
      <c r="D68" s="83"/>
      <c r="E68" s="83"/>
      <c r="F68" s="84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6"/>
      <c r="AH68" s="223"/>
      <c r="AI68" s="628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83"/>
      <c r="B69" s="84"/>
      <c r="C69" s="84"/>
      <c r="D69" s="84"/>
      <c r="E69" s="83"/>
      <c r="F69" s="83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6"/>
      <c r="AH69" s="223"/>
      <c r="AI69" s="628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83"/>
      <c r="B70" s="84"/>
      <c r="C70" s="84"/>
      <c r="D70" s="83"/>
      <c r="E70" s="84"/>
      <c r="F70" s="83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6"/>
      <c r="AH70" s="223"/>
      <c r="AI70" s="62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83"/>
      <c r="B71" s="84"/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6"/>
      <c r="AH71" s="223"/>
      <c r="AI71" s="628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A72" s="98"/>
      <c r="B72" s="634"/>
      <c r="C72" s="1049" t="s">
        <v>100</v>
      </c>
      <c r="D72" s="1050"/>
      <c r="E72" s="1050"/>
      <c r="F72" s="1050"/>
      <c r="G72" s="1050"/>
      <c r="H72" s="1050"/>
      <c r="I72" s="1050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6"/>
      <c r="AH72" s="223"/>
      <c r="AI72" s="628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A73" s="98"/>
      <c r="B73" s="634"/>
      <c r="C73" s="1049" t="s">
        <v>101</v>
      </c>
      <c r="D73" s="1050"/>
      <c r="E73" s="1050"/>
      <c r="F73" s="1050"/>
      <c r="G73" s="1050"/>
      <c r="H73" s="1050"/>
      <c r="I73" s="1050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6"/>
      <c r="AH73" s="223"/>
      <c r="AI73" s="628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A74" s="98"/>
      <c r="B74" s="638" t="s">
        <v>102</v>
      </c>
      <c r="C74" s="1049" t="s">
        <v>103</v>
      </c>
      <c r="D74" s="1050"/>
      <c r="E74" s="1050"/>
      <c r="F74" s="1050"/>
      <c r="G74" s="1050"/>
      <c r="H74" s="1050"/>
      <c r="I74" s="1050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6"/>
      <c r="AH74" s="223"/>
      <c r="AI74" s="628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A75" s="98"/>
      <c r="B75" s="638"/>
      <c r="C75" s="1049" t="s">
        <v>104</v>
      </c>
      <c r="D75" s="1050"/>
      <c r="E75" s="1050"/>
      <c r="F75" s="1050"/>
      <c r="G75" s="1050"/>
      <c r="H75" s="1050"/>
      <c r="I75" s="1050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6"/>
      <c r="AH75" s="223"/>
      <c r="AI75" s="628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A76" s="98"/>
      <c r="B76" s="1051" t="s">
        <v>105</v>
      </c>
      <c r="C76" s="1052"/>
      <c r="D76" s="1052"/>
      <c r="E76" s="1052"/>
      <c r="F76" s="1052"/>
      <c r="G76" s="1052"/>
      <c r="H76" s="1052"/>
      <c r="I76" s="1052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6"/>
      <c r="AH76" s="223"/>
      <c r="AI76" s="628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5"/>
      <c r="B77" s="635" t="s">
        <v>38</v>
      </c>
      <c r="C77" s="1049" t="s">
        <v>106</v>
      </c>
      <c r="D77" s="1050"/>
      <c r="E77" s="1050"/>
      <c r="F77" s="1050"/>
      <c r="G77" s="1050"/>
      <c r="H77" s="1050"/>
      <c r="I77" s="1050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6"/>
      <c r="AH77" s="223"/>
      <c r="AI77" s="628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5"/>
      <c r="B78" s="635" t="s">
        <v>37</v>
      </c>
      <c r="C78" s="1049" t="s">
        <v>107</v>
      </c>
      <c r="D78" s="1050"/>
      <c r="E78" s="1050"/>
      <c r="F78" s="1050"/>
      <c r="G78" s="1050"/>
      <c r="H78" s="1050"/>
      <c r="I78" s="1050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6"/>
      <c r="AH78" s="223"/>
      <c r="AI78" s="628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5"/>
      <c r="B79" s="635" t="s">
        <v>46</v>
      </c>
      <c r="C79" s="1049" t="s">
        <v>108</v>
      </c>
      <c r="D79" s="1050"/>
      <c r="E79" s="1050"/>
      <c r="F79" s="1050"/>
      <c r="G79" s="1050"/>
      <c r="H79" s="1050"/>
      <c r="I79" s="1050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6"/>
      <c r="AH79" s="223"/>
      <c r="AI79" s="628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5"/>
      <c r="B80" s="635" t="s">
        <v>34</v>
      </c>
      <c r="C80" s="1049" t="s">
        <v>109</v>
      </c>
      <c r="D80" s="1050"/>
      <c r="E80" s="1050"/>
      <c r="F80" s="1050"/>
      <c r="G80" s="1050"/>
      <c r="H80" s="1050"/>
      <c r="I80" s="1050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6"/>
      <c r="AH80" s="223"/>
      <c r="AI80" s="628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5"/>
      <c r="B81" s="635" t="s">
        <v>42</v>
      </c>
      <c r="C81" s="1049" t="s">
        <v>110</v>
      </c>
      <c r="D81" s="1050"/>
      <c r="E81" s="1050"/>
      <c r="F81" s="1050"/>
      <c r="G81" s="1050"/>
      <c r="H81" s="1050"/>
      <c r="I81" s="1050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6"/>
      <c r="AH81" s="223"/>
      <c r="AI81" s="628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5"/>
      <c r="B82" s="635" t="s">
        <v>41</v>
      </c>
      <c r="C82" s="1049" t="s">
        <v>112</v>
      </c>
      <c r="D82" s="1050"/>
      <c r="E82" s="1050"/>
      <c r="F82" s="1050"/>
      <c r="G82" s="1050"/>
      <c r="H82" s="1050"/>
      <c r="I82" s="1050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6"/>
      <c r="AH82" s="223"/>
      <c r="AI82" s="628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A83" s="98"/>
      <c r="B83" s="634" t="s">
        <v>39</v>
      </c>
      <c r="C83" s="1049" t="s">
        <v>113</v>
      </c>
      <c r="D83" s="1050"/>
      <c r="E83" s="1050"/>
      <c r="F83" s="1050"/>
      <c r="G83" s="1050"/>
      <c r="H83" s="1050"/>
      <c r="I83" s="1050"/>
      <c r="AG83" s="222"/>
      <c r="AH83" s="223"/>
      <c r="AI83" s="628"/>
    </row>
    <row r="84" spans="1:54" x14ac:dyDescent="0.25">
      <c r="A84" s="98"/>
      <c r="B84" s="634" t="s">
        <v>35</v>
      </c>
      <c r="C84" s="1049" t="s">
        <v>114</v>
      </c>
      <c r="D84" s="1050"/>
      <c r="E84" s="1050"/>
      <c r="F84" s="1050"/>
      <c r="G84" s="1050"/>
      <c r="H84" s="1050"/>
      <c r="I84" s="1050"/>
      <c r="AG84" s="222"/>
      <c r="AH84" s="223"/>
      <c r="AI84" s="628"/>
    </row>
    <row r="85" spans="1:54" x14ac:dyDescent="0.25">
      <c r="A85" s="98"/>
      <c r="B85" s="634" t="s">
        <v>39</v>
      </c>
      <c r="C85" s="1049" t="s">
        <v>115</v>
      </c>
      <c r="D85" s="1050"/>
      <c r="E85" s="1050"/>
      <c r="F85" s="1050"/>
      <c r="G85" s="1050"/>
      <c r="H85" s="1050"/>
      <c r="I85" s="1050"/>
      <c r="AG85" s="222"/>
      <c r="AH85" s="223"/>
      <c r="AI85" s="628"/>
    </row>
    <row r="86" spans="1:54" x14ac:dyDescent="0.25">
      <c r="A86" s="98"/>
      <c r="B86" s="634" t="s">
        <v>35</v>
      </c>
      <c r="C86" s="1049" t="s">
        <v>116</v>
      </c>
      <c r="D86" s="1050"/>
      <c r="E86" s="1050"/>
      <c r="F86" s="1050"/>
      <c r="G86" s="1050"/>
      <c r="H86" s="1050"/>
      <c r="I86" s="1050"/>
      <c r="AG86" s="222"/>
      <c r="AH86" s="223"/>
      <c r="AI86" s="628"/>
    </row>
    <row r="87" spans="1:54" x14ac:dyDescent="0.25">
      <c r="A87" s="98"/>
      <c r="B87" s="1051" t="s">
        <v>71</v>
      </c>
      <c r="C87" s="1052"/>
      <c r="D87" s="1052"/>
      <c r="E87" s="1052"/>
      <c r="F87" s="1052"/>
      <c r="G87" s="1052"/>
      <c r="H87" s="1052"/>
      <c r="I87" s="1052"/>
      <c r="AG87" s="222"/>
      <c r="AH87" s="223"/>
      <c r="AI87" s="628"/>
    </row>
    <row r="88" spans="1:54" x14ac:dyDescent="0.25">
      <c r="A88" s="98"/>
      <c r="B88" s="635" t="s">
        <v>76</v>
      </c>
      <c r="C88" s="1049" t="s">
        <v>117</v>
      </c>
      <c r="D88" s="1050"/>
      <c r="E88" s="1050"/>
      <c r="F88" s="1050"/>
      <c r="G88" s="1050"/>
      <c r="H88" s="1050"/>
      <c r="I88" s="1050"/>
      <c r="AG88" s="222"/>
      <c r="AH88" s="223"/>
      <c r="AI88" s="628"/>
    </row>
    <row r="89" spans="1:54" x14ac:dyDescent="0.25">
      <c r="A89" s="98"/>
      <c r="B89" s="635" t="s">
        <v>74</v>
      </c>
      <c r="C89" s="1049" t="s">
        <v>118</v>
      </c>
      <c r="D89" s="1050"/>
      <c r="E89" s="1050"/>
      <c r="F89" s="1050"/>
      <c r="G89" s="1050"/>
      <c r="H89" s="1050"/>
      <c r="I89" s="1050"/>
      <c r="AG89" s="222"/>
      <c r="AH89" s="223"/>
      <c r="AI89" s="628"/>
    </row>
    <row r="90" spans="1:54" x14ac:dyDescent="0.25">
      <c r="A90" s="98"/>
      <c r="B90" s="635" t="s">
        <v>77</v>
      </c>
      <c r="C90" s="1049" t="s">
        <v>119</v>
      </c>
      <c r="D90" s="1050"/>
      <c r="E90" s="1050"/>
      <c r="F90" s="1050"/>
      <c r="G90" s="1050"/>
      <c r="H90" s="1050"/>
      <c r="I90" s="1050"/>
      <c r="AG90" s="222"/>
      <c r="AH90" s="223"/>
      <c r="AI90" s="628"/>
    </row>
    <row r="91" spans="1:54" x14ac:dyDescent="0.25">
      <c r="A91" s="98"/>
      <c r="B91" s="635" t="s">
        <v>75</v>
      </c>
      <c r="C91" s="1049" t="s">
        <v>120</v>
      </c>
      <c r="D91" s="1050"/>
      <c r="E91" s="1050"/>
      <c r="F91" s="1050"/>
      <c r="G91" s="1050"/>
      <c r="H91" s="1050"/>
      <c r="I91" s="1050"/>
      <c r="AG91" s="222"/>
      <c r="AH91" s="223"/>
      <c r="AI91" s="628"/>
    </row>
    <row r="92" spans="1:54" x14ac:dyDescent="0.25">
      <c r="A92" s="98"/>
      <c r="B92" s="1051" t="s">
        <v>83</v>
      </c>
      <c r="C92" s="1052"/>
      <c r="D92" s="1052"/>
      <c r="E92" s="1052"/>
      <c r="F92" s="1052"/>
      <c r="G92" s="1052"/>
      <c r="H92" s="1052"/>
      <c r="I92" s="1052"/>
      <c r="AG92" s="222"/>
      <c r="AH92" s="223"/>
      <c r="AI92" s="628"/>
    </row>
    <row r="93" spans="1:54" x14ac:dyDescent="0.25">
      <c r="A93" s="98"/>
      <c r="B93" s="635" t="s">
        <v>121</v>
      </c>
      <c r="C93" s="1049" t="s">
        <v>122</v>
      </c>
      <c r="D93" s="1050"/>
      <c r="E93" s="1050"/>
      <c r="F93" s="1050"/>
      <c r="G93" s="1050"/>
      <c r="H93" s="1050"/>
      <c r="I93" s="1050"/>
      <c r="AG93" s="222"/>
      <c r="AH93" s="223"/>
      <c r="AI93" s="628"/>
    </row>
    <row r="94" spans="1:54" x14ac:dyDescent="0.25">
      <c r="A94" s="98"/>
      <c r="B94" s="635" t="s">
        <v>123</v>
      </c>
      <c r="C94" s="1049" t="s">
        <v>124</v>
      </c>
      <c r="D94" s="1050"/>
      <c r="E94" s="1050"/>
      <c r="F94" s="1050"/>
      <c r="G94" s="1050"/>
      <c r="H94" s="1050"/>
      <c r="I94" s="1050"/>
      <c r="AG94" s="222"/>
      <c r="AH94" s="223"/>
      <c r="AI94" s="628"/>
    </row>
    <row r="95" spans="1:54" x14ac:dyDescent="0.25">
      <c r="A95" s="98"/>
      <c r="B95" s="635" t="s">
        <v>125</v>
      </c>
      <c r="C95" s="1049" t="s">
        <v>126</v>
      </c>
      <c r="D95" s="1050"/>
      <c r="E95" s="1050"/>
      <c r="F95" s="1050"/>
      <c r="G95" s="1050"/>
      <c r="H95" s="1050"/>
      <c r="I95" s="1050"/>
      <c r="AG95" s="222"/>
      <c r="AH95" s="223"/>
      <c r="AI95" s="628"/>
    </row>
    <row r="96" spans="1:54" x14ac:dyDescent="0.25">
      <c r="A96" s="98"/>
      <c r="B96" s="635" t="s">
        <v>127</v>
      </c>
      <c r="C96" s="1049" t="s">
        <v>128</v>
      </c>
      <c r="D96" s="1050"/>
      <c r="E96" s="1050"/>
      <c r="F96" s="1050"/>
      <c r="G96" s="1050"/>
      <c r="H96" s="1050"/>
      <c r="I96" s="1050"/>
      <c r="AG96" s="222"/>
      <c r="AH96" s="223"/>
      <c r="AI96" s="628"/>
    </row>
    <row r="97" spans="1:35" x14ac:dyDescent="0.25">
      <c r="A97" s="98"/>
      <c r="B97" s="1051" t="s">
        <v>129</v>
      </c>
      <c r="C97" s="1052"/>
      <c r="D97" s="1052"/>
      <c r="E97" s="1052"/>
      <c r="F97" s="1052"/>
      <c r="G97" s="1052"/>
      <c r="H97" s="1052"/>
      <c r="I97" s="1052"/>
      <c r="AG97" s="98"/>
      <c r="AH97" s="98"/>
      <c r="AI97" s="98"/>
    </row>
    <row r="98" spans="1:35" x14ac:dyDescent="0.25">
      <c r="A98" s="98"/>
      <c r="B98" s="635" t="s">
        <v>123</v>
      </c>
      <c r="C98" s="1049" t="s">
        <v>130</v>
      </c>
      <c r="D98" s="1050"/>
      <c r="E98" s="1050"/>
      <c r="F98" s="1050"/>
      <c r="G98" s="1050"/>
      <c r="H98" s="1050"/>
      <c r="I98" s="1050"/>
      <c r="AG98" s="98"/>
      <c r="AH98" s="98"/>
      <c r="AI98" s="98"/>
    </row>
    <row r="99" spans="1:35" x14ac:dyDescent="0.25">
      <c r="A99" s="98"/>
      <c r="B99" s="637" t="s">
        <v>123</v>
      </c>
      <c r="C99" s="1049" t="s">
        <v>131</v>
      </c>
      <c r="D99" s="1050"/>
      <c r="E99" s="1050"/>
      <c r="F99" s="1050"/>
      <c r="G99" s="1050"/>
      <c r="H99" s="1050"/>
      <c r="I99" s="1050"/>
      <c r="AG99" s="98"/>
      <c r="AH99" s="98"/>
      <c r="AI99" s="98"/>
    </row>
    <row r="100" spans="1:35" x14ac:dyDescent="0.25">
      <c r="A100" s="98"/>
      <c r="B100" s="635" t="s">
        <v>132</v>
      </c>
      <c r="C100" s="1049" t="s">
        <v>133</v>
      </c>
      <c r="D100" s="1050"/>
      <c r="E100" s="1050"/>
      <c r="F100" s="1050"/>
      <c r="G100" s="1050"/>
      <c r="H100" s="1050"/>
      <c r="I100" s="1050"/>
      <c r="AG100" s="98"/>
      <c r="AH100" s="98"/>
      <c r="AI100" s="98"/>
    </row>
    <row r="101" spans="1:35" x14ac:dyDescent="0.25">
      <c r="A101" s="98"/>
      <c r="B101" s="635" t="s">
        <v>134</v>
      </c>
      <c r="C101" s="1049" t="s">
        <v>135</v>
      </c>
      <c r="D101" s="1050"/>
      <c r="E101" s="1050"/>
      <c r="F101" s="1050"/>
      <c r="G101" s="1050"/>
      <c r="H101" s="1050"/>
      <c r="I101" s="1050"/>
      <c r="AG101" s="98"/>
      <c r="AH101" s="98"/>
      <c r="AI101" s="98"/>
    </row>
    <row r="102" spans="1:35" x14ac:dyDescent="0.25">
      <c r="A102" s="98"/>
      <c r="B102" s="637" t="s">
        <v>136</v>
      </c>
      <c r="C102" s="1049" t="s">
        <v>137</v>
      </c>
      <c r="D102" s="1050"/>
      <c r="E102" s="1050"/>
      <c r="F102" s="1050"/>
      <c r="G102" s="1050"/>
      <c r="H102" s="1050"/>
      <c r="I102" s="1050"/>
      <c r="AG102" s="98"/>
      <c r="AH102" s="98"/>
      <c r="AI102" s="98"/>
    </row>
    <row r="103" spans="1:35" x14ac:dyDescent="0.25">
      <c r="A103" s="98"/>
      <c r="B103" s="637" t="s">
        <v>138</v>
      </c>
      <c r="C103" s="1049" t="s">
        <v>139</v>
      </c>
      <c r="D103" s="1050"/>
      <c r="E103" s="1050"/>
      <c r="F103" s="1050"/>
      <c r="G103" s="1050"/>
      <c r="H103" s="1050"/>
      <c r="I103" s="1050"/>
      <c r="AG103" s="98"/>
      <c r="AH103" s="98"/>
      <c r="AI103" s="98"/>
    </row>
    <row r="104" spans="1:35" x14ac:dyDescent="0.25">
      <c r="A104" s="98"/>
      <c r="B104" s="637" t="s">
        <v>140</v>
      </c>
      <c r="C104" s="1049" t="s">
        <v>141</v>
      </c>
      <c r="D104" s="1050"/>
      <c r="E104" s="1050"/>
      <c r="F104" s="1050"/>
      <c r="G104" s="1050"/>
      <c r="H104" s="1050"/>
      <c r="I104" s="1050"/>
      <c r="AG104" s="98"/>
      <c r="AH104" s="98"/>
      <c r="AI104" s="98"/>
    </row>
    <row r="105" spans="1:35" x14ac:dyDescent="0.25">
      <c r="A105" s="98"/>
      <c r="B105" s="637" t="s">
        <v>142</v>
      </c>
      <c r="C105" s="1049" t="s">
        <v>143</v>
      </c>
      <c r="D105" s="1050"/>
      <c r="E105" s="1050"/>
      <c r="F105" s="1050"/>
      <c r="G105" s="1050"/>
      <c r="H105" s="1050"/>
      <c r="I105" s="1050"/>
      <c r="AG105" s="98"/>
      <c r="AH105" s="98"/>
      <c r="AI105" s="98"/>
    </row>
    <row r="106" spans="1:35" x14ac:dyDescent="0.25">
      <c r="A106" s="98"/>
      <c r="B106" s="637" t="s">
        <v>144</v>
      </c>
      <c r="C106" s="1049" t="s">
        <v>145</v>
      </c>
      <c r="D106" s="1050"/>
      <c r="E106" s="1050"/>
      <c r="F106" s="1050"/>
      <c r="G106" s="1050"/>
      <c r="H106" s="1050"/>
      <c r="I106" s="1050"/>
      <c r="AG106" s="98"/>
      <c r="AH106" s="98"/>
      <c r="AI106" s="98"/>
    </row>
    <row r="107" spans="1:35" x14ac:dyDescent="0.25">
      <c r="A107" s="98"/>
      <c r="B107" s="1051" t="s">
        <v>97</v>
      </c>
      <c r="C107" s="1052"/>
      <c r="D107" s="1052"/>
      <c r="E107" s="1052"/>
      <c r="F107" s="1052"/>
      <c r="G107" s="1052"/>
      <c r="H107" s="1052"/>
      <c r="I107" s="1052"/>
      <c r="AG107" s="98"/>
      <c r="AH107" s="98"/>
      <c r="AI107" s="98"/>
    </row>
    <row r="108" spans="1:35" x14ac:dyDescent="0.25">
      <c r="A108" s="98"/>
      <c r="B108" s="637" t="s">
        <v>146</v>
      </c>
      <c r="C108" s="1049" t="s">
        <v>147</v>
      </c>
      <c r="D108" s="1050"/>
      <c r="E108" s="1050"/>
      <c r="F108" s="1050"/>
      <c r="G108" s="1050"/>
      <c r="H108" s="1050"/>
      <c r="I108" s="1050"/>
      <c r="AG108" s="98"/>
      <c r="AH108" s="98"/>
      <c r="AI108" s="98"/>
    </row>
    <row r="109" spans="1:35" x14ac:dyDescent="0.25">
      <c r="A109" s="98"/>
      <c r="B109" s="637" t="s">
        <v>142</v>
      </c>
      <c r="C109" s="1049" t="s">
        <v>148</v>
      </c>
      <c r="D109" s="1050"/>
      <c r="E109" s="1050"/>
      <c r="F109" s="1050"/>
      <c r="G109" s="1050"/>
      <c r="H109" s="1050"/>
      <c r="I109" s="1050"/>
      <c r="AG109" s="98"/>
      <c r="AH109" s="98"/>
      <c r="AI109" s="98"/>
    </row>
    <row r="110" spans="1:35" x14ac:dyDescent="0.25">
      <c r="A110" s="98"/>
      <c r="B110" s="98"/>
      <c r="C110" s="98"/>
      <c r="D110" s="98"/>
      <c r="E110" s="98"/>
      <c r="F110" s="98"/>
      <c r="AG110" s="222"/>
      <c r="AH110" s="223"/>
      <c r="AI110" s="628"/>
    </row>
  </sheetData>
  <mergeCells count="38">
    <mergeCell ref="C108:I108"/>
    <mergeCell ref="C109:I109"/>
    <mergeCell ref="C102:I102"/>
    <mergeCell ref="C103:I103"/>
    <mergeCell ref="C104:I104"/>
    <mergeCell ref="C105:I105"/>
    <mergeCell ref="C106:I106"/>
    <mergeCell ref="B107:I107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42:I50 T42:AF50 J43:S50">
      <formula1>КЦ</formula1>
    </dataValidation>
    <dataValidation type="list" allowBlank="1" showInputMessage="1" showErrorMessage="1" sqref="B3:AF9 B11:AF17 B28:AF35 J42:S42 B19:AF26 B37:AF39">
      <formula1>МРТ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workbookViewId="0">
      <selection sqref="A1:AI110"/>
    </sheetView>
  </sheetViews>
  <sheetFormatPr defaultColWidth="6" defaultRowHeight="15" x14ac:dyDescent="0.25"/>
  <cols>
    <col min="1" max="1" width="29.42578125" style="5" customWidth="1"/>
    <col min="2" max="6" width="6" style="5"/>
    <col min="7" max="31" width="6" style="98"/>
    <col min="32" max="32" width="0" style="98" hidden="1" customWidth="1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x14ac:dyDescent="0.25">
      <c r="A1" s="660" t="s">
        <v>171</v>
      </c>
      <c r="B1" s="634"/>
      <c r="C1" s="641"/>
      <c r="D1" s="641"/>
      <c r="E1" s="641"/>
      <c r="F1" s="641"/>
      <c r="G1" s="641"/>
      <c r="H1" s="636"/>
      <c r="I1" s="636"/>
      <c r="J1" s="641"/>
      <c r="K1" s="641"/>
      <c r="L1" s="641"/>
      <c r="M1" s="641"/>
      <c r="N1" s="641"/>
      <c r="O1" s="634"/>
      <c r="P1" s="634"/>
      <c r="Q1" s="641"/>
      <c r="R1" s="641"/>
      <c r="S1" s="641"/>
      <c r="T1" s="641"/>
      <c r="U1" s="641"/>
      <c r="V1" s="636"/>
      <c r="W1" s="636"/>
      <c r="X1" s="641"/>
      <c r="Y1" s="641"/>
      <c r="Z1" s="641"/>
      <c r="AA1" s="641"/>
      <c r="AB1" s="641"/>
      <c r="AC1" s="636"/>
      <c r="AD1" s="636"/>
      <c r="AE1" s="641"/>
      <c r="AF1" s="641"/>
      <c r="AG1" s="641"/>
      <c r="AH1" s="657"/>
      <c r="AI1" s="641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661"/>
      <c r="B2" s="634"/>
      <c r="C2" s="634"/>
      <c r="D2" s="641"/>
      <c r="E2" s="634"/>
      <c r="F2" s="634"/>
      <c r="G2" s="641"/>
      <c r="H2" s="634"/>
      <c r="I2" s="634"/>
      <c r="J2" s="634"/>
      <c r="K2" s="641"/>
      <c r="L2" s="634"/>
      <c r="M2" s="634"/>
      <c r="N2" s="641"/>
      <c r="O2" s="634"/>
      <c r="P2" s="634"/>
      <c r="Q2" s="634"/>
      <c r="R2" s="641"/>
      <c r="S2" s="634"/>
      <c r="T2" s="634"/>
      <c r="U2" s="641"/>
      <c r="V2" s="634"/>
      <c r="W2" s="634"/>
      <c r="X2" s="634"/>
      <c r="Y2" s="641"/>
      <c r="Z2" s="634"/>
      <c r="AA2" s="634"/>
      <c r="AB2" s="641"/>
      <c r="AC2" s="636"/>
      <c r="AD2" s="636"/>
      <c r="AE2" s="642"/>
      <c r="AF2" s="642"/>
      <c r="AG2" s="262"/>
      <c r="AH2" s="262"/>
      <c r="AI2" s="628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662"/>
      <c r="B3" s="634"/>
      <c r="C3" s="634"/>
      <c r="D3" s="88"/>
      <c r="E3" s="634"/>
      <c r="F3" s="634"/>
      <c r="G3" s="88"/>
      <c r="H3" s="634"/>
      <c r="I3" s="634"/>
      <c r="J3" s="634"/>
      <c r="K3" s="650"/>
      <c r="L3" s="634"/>
      <c r="M3" s="634"/>
      <c r="N3" s="88"/>
      <c r="O3" s="634"/>
      <c r="P3" s="634"/>
      <c r="Q3" s="634"/>
      <c r="R3" s="650"/>
      <c r="S3" s="634"/>
      <c r="T3" s="634"/>
      <c r="U3" s="88"/>
      <c r="V3" s="634"/>
      <c r="W3" s="634"/>
      <c r="X3" s="634"/>
      <c r="Y3" s="639"/>
      <c r="Z3" s="634"/>
      <c r="AA3" s="634"/>
      <c r="AB3" s="88"/>
      <c r="AC3" s="636"/>
      <c r="AD3" s="636"/>
      <c r="AE3" s="635"/>
      <c r="AF3" s="635"/>
      <c r="AG3" s="263"/>
      <c r="AH3" s="223"/>
      <c r="AI3" s="628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662"/>
      <c r="B4" s="634"/>
      <c r="C4" s="634"/>
      <c r="D4" s="635"/>
      <c r="E4" s="634"/>
      <c r="F4" s="634"/>
      <c r="G4" s="635"/>
      <c r="H4" s="634"/>
      <c r="I4" s="634"/>
      <c r="J4" s="634"/>
      <c r="K4" s="635"/>
      <c r="L4" s="634"/>
      <c r="M4" s="634"/>
      <c r="N4" s="637"/>
      <c r="O4" s="634"/>
      <c r="P4" s="634"/>
      <c r="Q4" s="634"/>
      <c r="R4" s="635"/>
      <c r="S4" s="634"/>
      <c r="T4" s="634"/>
      <c r="U4" s="635"/>
      <c r="V4" s="634"/>
      <c r="W4" s="634"/>
      <c r="X4" s="634"/>
      <c r="Y4" s="635"/>
      <c r="Z4" s="634"/>
      <c r="AA4" s="634"/>
      <c r="AB4" s="635"/>
      <c r="AC4" s="636"/>
      <c r="AD4" s="636"/>
      <c r="AE4" s="635"/>
      <c r="AF4" s="635"/>
      <c r="AG4" s="263"/>
      <c r="AH4" s="223"/>
      <c r="AI4" s="62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662"/>
      <c r="B5" s="634"/>
      <c r="C5" s="634"/>
      <c r="D5" s="638"/>
      <c r="E5" s="638"/>
      <c r="F5" s="638"/>
      <c r="G5" s="638"/>
      <c r="H5" s="634"/>
      <c r="I5" s="634"/>
      <c r="J5" s="634"/>
      <c r="K5" s="638"/>
      <c r="L5" s="638"/>
      <c r="M5" s="638"/>
      <c r="N5" s="638"/>
      <c r="O5" s="634"/>
      <c r="P5" s="634"/>
      <c r="Q5" s="634"/>
      <c r="R5" s="649"/>
      <c r="S5" s="634"/>
      <c r="T5" s="634"/>
      <c r="U5" s="635"/>
      <c r="V5" s="634"/>
      <c r="W5" s="634"/>
      <c r="X5" s="634"/>
      <c r="Y5" s="635"/>
      <c r="Z5" s="634"/>
      <c r="AA5" s="634"/>
      <c r="AB5" s="635"/>
      <c r="AC5" s="636"/>
      <c r="AD5" s="636"/>
      <c r="AE5" s="635"/>
      <c r="AF5" s="635"/>
      <c r="AG5" s="263"/>
      <c r="AH5" s="223"/>
      <c r="AI5" s="663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662"/>
      <c r="B6" s="634"/>
      <c r="C6" s="634"/>
      <c r="D6" s="635"/>
      <c r="E6" s="634"/>
      <c r="F6" s="634"/>
      <c r="G6" s="635"/>
      <c r="H6" s="634"/>
      <c r="I6" s="634"/>
      <c r="J6" s="634"/>
      <c r="K6" s="635"/>
      <c r="L6" s="634"/>
      <c r="M6" s="634"/>
      <c r="N6" s="635"/>
      <c r="O6" s="634"/>
      <c r="P6" s="634"/>
      <c r="Q6" s="634"/>
      <c r="R6" s="88"/>
      <c r="S6" s="634"/>
      <c r="T6" s="634"/>
      <c r="U6" s="88"/>
      <c r="V6" s="634"/>
      <c r="W6" s="634"/>
      <c r="X6" s="634"/>
      <c r="Y6" s="635"/>
      <c r="Z6" s="634"/>
      <c r="AA6" s="634"/>
      <c r="AB6" s="635"/>
      <c r="AC6" s="636"/>
      <c r="AD6" s="636"/>
      <c r="AE6" s="88"/>
      <c r="AF6" s="635"/>
      <c r="AG6" s="263"/>
      <c r="AH6" s="223"/>
      <c r="AI6" s="628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22"/>
      <c r="B7" s="634"/>
      <c r="C7" s="634"/>
      <c r="D7" s="635"/>
      <c r="E7" s="634"/>
      <c r="F7" s="634"/>
      <c r="G7" s="637"/>
      <c r="H7" s="634"/>
      <c r="I7" s="634"/>
      <c r="J7" s="634"/>
      <c r="K7" s="88"/>
      <c r="L7" s="634"/>
      <c r="M7" s="634"/>
      <c r="N7" s="88"/>
      <c r="O7" s="634"/>
      <c r="P7" s="634"/>
      <c r="Q7" s="634"/>
      <c r="R7" s="88"/>
      <c r="S7" s="634"/>
      <c r="T7" s="634"/>
      <c r="U7" s="88"/>
      <c r="V7" s="634"/>
      <c r="W7" s="634"/>
      <c r="X7" s="634"/>
      <c r="Y7" s="637"/>
      <c r="Z7" s="634"/>
      <c r="AA7" s="634"/>
      <c r="AB7" s="88"/>
      <c r="AC7" s="636"/>
      <c r="AD7" s="636"/>
      <c r="AE7" s="88"/>
      <c r="AF7" s="635"/>
      <c r="AG7" s="263"/>
      <c r="AH7" s="223"/>
      <c r="AI7" s="628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662"/>
      <c r="B8" s="634"/>
      <c r="C8" s="634"/>
      <c r="D8" s="88"/>
      <c r="E8" s="634"/>
      <c r="F8" s="634"/>
      <c r="G8" s="88"/>
      <c r="H8" s="634"/>
      <c r="I8" s="634"/>
      <c r="J8" s="634"/>
      <c r="K8" s="88"/>
      <c r="L8" s="634"/>
      <c r="M8" s="634"/>
      <c r="N8" s="88"/>
      <c r="O8" s="634"/>
      <c r="P8" s="634"/>
      <c r="Q8" s="634"/>
      <c r="R8" s="635"/>
      <c r="S8" s="634"/>
      <c r="T8" s="634"/>
      <c r="U8" s="635"/>
      <c r="V8" s="634"/>
      <c r="W8" s="634"/>
      <c r="X8" s="634"/>
      <c r="Y8" s="88"/>
      <c r="Z8" s="634"/>
      <c r="AA8" s="634"/>
      <c r="AB8" s="88"/>
      <c r="AC8" s="636"/>
      <c r="AD8" s="636"/>
      <c r="AE8" s="88"/>
      <c r="AF8" s="635"/>
      <c r="AG8" s="263"/>
      <c r="AH8" s="223"/>
      <c r="AI8" s="628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hidden="1" customHeight="1" x14ac:dyDescent="0.25">
      <c r="A9" s="98"/>
      <c r="B9" s="634"/>
      <c r="C9" s="634"/>
      <c r="D9" s="88"/>
      <c r="E9" s="634"/>
      <c r="F9" s="634"/>
      <c r="G9" s="88"/>
      <c r="H9" s="634"/>
      <c r="I9" s="634"/>
      <c r="J9" s="634"/>
      <c r="K9" s="88"/>
      <c r="L9" s="634"/>
      <c r="M9" s="634"/>
      <c r="N9" s="88"/>
      <c r="O9" s="634"/>
      <c r="P9" s="634"/>
      <c r="Q9" s="634"/>
      <c r="R9" s="635"/>
      <c r="S9" s="634"/>
      <c r="T9" s="634"/>
      <c r="U9" s="635"/>
      <c r="V9" s="634"/>
      <c r="W9" s="634"/>
      <c r="X9" s="634"/>
      <c r="Y9" s="88"/>
      <c r="Z9" s="634"/>
      <c r="AA9" s="634"/>
      <c r="AB9" s="88"/>
      <c r="AC9" s="636"/>
      <c r="AD9" s="636"/>
      <c r="AE9" s="88"/>
      <c r="AF9" s="635"/>
      <c r="AG9" s="263"/>
      <c r="AH9" s="223"/>
      <c r="AI9" s="66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A10" s="661"/>
      <c r="B10" s="634"/>
      <c r="C10" s="634"/>
      <c r="D10" s="641"/>
      <c r="E10" s="634"/>
      <c r="F10" s="634"/>
      <c r="G10" s="641"/>
      <c r="H10" s="634"/>
      <c r="I10" s="634"/>
      <c r="J10" s="634"/>
      <c r="K10" s="641"/>
      <c r="L10" s="634"/>
      <c r="M10" s="634"/>
      <c r="N10" s="641"/>
      <c r="O10" s="634"/>
      <c r="P10" s="634"/>
      <c r="Q10" s="634"/>
      <c r="R10" s="641"/>
      <c r="S10" s="634"/>
      <c r="T10" s="634"/>
      <c r="U10" s="641"/>
      <c r="V10" s="634"/>
      <c r="W10" s="634"/>
      <c r="X10" s="634"/>
      <c r="Y10" s="641"/>
      <c r="Z10" s="634"/>
      <c r="AA10" s="634"/>
      <c r="AB10" s="641"/>
      <c r="AC10" s="636"/>
      <c r="AD10" s="636"/>
      <c r="AE10" s="642"/>
      <c r="AF10" s="642"/>
      <c r="AG10" s="262"/>
      <c r="AH10" s="262"/>
      <c r="AI10" s="62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662"/>
      <c r="B11" s="634"/>
      <c r="C11" s="634"/>
      <c r="D11" s="88"/>
      <c r="E11" s="634"/>
      <c r="F11" s="634"/>
      <c r="G11" s="635"/>
      <c r="H11" s="634"/>
      <c r="I11" s="634"/>
      <c r="J11" s="634"/>
      <c r="K11" s="635"/>
      <c r="L11" s="634"/>
      <c r="M11" s="634"/>
      <c r="N11" s="635"/>
      <c r="O11" s="634"/>
      <c r="P11" s="634"/>
      <c r="Q11" s="634"/>
      <c r="R11" s="635"/>
      <c r="S11" s="634"/>
      <c r="T11" s="634"/>
      <c r="U11" s="88"/>
      <c r="V11" s="634"/>
      <c r="W11" s="634"/>
      <c r="X11" s="634"/>
      <c r="Y11" s="635"/>
      <c r="Z11" s="634"/>
      <c r="AA11" s="634"/>
      <c r="AB11" s="635"/>
      <c r="AC11" s="636"/>
      <c r="AD11" s="636"/>
      <c r="AE11" s="635"/>
      <c r="AF11" s="635"/>
      <c r="AG11" s="263"/>
      <c r="AH11" s="223"/>
      <c r="AI11" s="66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662"/>
      <c r="B12" s="634"/>
      <c r="C12" s="634"/>
      <c r="D12" s="635"/>
      <c r="E12" s="634"/>
      <c r="F12" s="634"/>
      <c r="G12" s="635"/>
      <c r="H12" s="634"/>
      <c r="I12" s="634"/>
      <c r="J12" s="634"/>
      <c r="K12" s="635"/>
      <c r="L12" s="635"/>
      <c r="M12" s="635"/>
      <c r="N12" s="635"/>
      <c r="O12" s="635"/>
      <c r="P12" s="634"/>
      <c r="Q12" s="634"/>
      <c r="R12" s="88"/>
      <c r="S12" s="634"/>
      <c r="T12" s="634"/>
      <c r="U12" s="635"/>
      <c r="V12" s="634"/>
      <c r="W12" s="634"/>
      <c r="X12" s="634"/>
      <c r="Y12" s="88"/>
      <c r="Z12" s="88"/>
      <c r="AA12" s="88"/>
      <c r="AB12" s="88"/>
      <c r="AC12" s="88"/>
      <c r="AD12" s="88"/>
      <c r="AE12" s="88"/>
      <c r="AF12" s="635"/>
      <c r="AG12" s="263"/>
      <c r="AH12" s="223"/>
      <c r="AI12" s="62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662"/>
      <c r="B13" s="634"/>
      <c r="C13" s="634"/>
      <c r="D13" s="635"/>
      <c r="E13" s="634"/>
      <c r="F13" s="634"/>
      <c r="G13" s="88"/>
      <c r="H13" s="634"/>
      <c r="I13" s="634"/>
      <c r="J13" s="634"/>
      <c r="K13" s="635"/>
      <c r="L13" s="634"/>
      <c r="M13" s="637"/>
      <c r="N13" s="658"/>
      <c r="O13" s="634"/>
      <c r="P13" s="634"/>
      <c r="Q13" s="634"/>
      <c r="R13" s="635"/>
      <c r="S13" s="634"/>
      <c r="T13" s="634"/>
      <c r="U13" s="635"/>
      <c r="V13" s="634"/>
      <c r="W13" s="634"/>
      <c r="X13" s="634"/>
      <c r="Y13" s="635"/>
      <c r="Z13" s="634"/>
      <c r="AA13" s="634"/>
      <c r="AB13" s="88"/>
      <c r="AC13" s="636"/>
      <c r="AD13" s="636"/>
      <c r="AE13" s="635"/>
      <c r="AF13" s="88"/>
      <c r="AG13" s="263"/>
      <c r="AH13" s="223"/>
      <c r="AI13" s="628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662"/>
      <c r="B14" s="634"/>
      <c r="C14" s="634"/>
      <c r="D14" s="88"/>
      <c r="E14" s="634"/>
      <c r="F14" s="634"/>
      <c r="G14" s="88"/>
      <c r="H14" s="88"/>
      <c r="I14" s="634"/>
      <c r="J14" s="634"/>
      <c r="K14" s="635"/>
      <c r="L14" s="88"/>
      <c r="M14" s="634"/>
      <c r="N14" s="88"/>
      <c r="O14" s="634"/>
      <c r="P14" s="634"/>
      <c r="Q14" s="634"/>
      <c r="R14" s="88"/>
      <c r="S14" s="634"/>
      <c r="T14" s="634"/>
      <c r="U14" s="88"/>
      <c r="V14" s="634"/>
      <c r="W14" s="634"/>
      <c r="X14" s="634"/>
      <c r="Y14" s="88"/>
      <c r="Z14" s="634"/>
      <c r="AA14" s="634"/>
      <c r="AB14" s="88"/>
      <c r="AC14" s="636"/>
      <c r="AD14" s="636"/>
      <c r="AE14" s="88"/>
      <c r="AF14" s="88"/>
      <c r="AG14" s="263"/>
      <c r="AH14" s="223"/>
      <c r="AI14" s="66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83"/>
      <c r="B15" s="634"/>
      <c r="C15" s="634"/>
      <c r="D15" s="637"/>
      <c r="E15" s="634"/>
      <c r="F15" s="634"/>
      <c r="G15" s="88"/>
      <c r="H15" s="634"/>
      <c r="I15" s="634"/>
      <c r="J15" s="634"/>
      <c r="K15" s="88"/>
      <c r="L15" s="634"/>
      <c r="M15" s="634"/>
      <c r="N15" s="88"/>
      <c r="O15" s="634"/>
      <c r="P15" s="634"/>
      <c r="Q15" s="634"/>
      <c r="R15" s="88"/>
      <c r="S15" s="634"/>
      <c r="T15" s="634"/>
      <c r="U15" s="88"/>
      <c r="V15" s="634"/>
      <c r="W15" s="634"/>
      <c r="X15" s="634"/>
      <c r="Y15" s="639"/>
      <c r="Z15" s="634"/>
      <c r="AA15" s="634"/>
      <c r="AB15" s="88"/>
      <c r="AC15" s="636"/>
      <c r="AD15" s="636"/>
      <c r="AE15" s="88"/>
      <c r="AF15" s="635"/>
      <c r="AG15" s="263"/>
      <c r="AH15" s="223"/>
      <c r="AI15" s="628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x14ac:dyDescent="0.25">
      <c r="A16" s="633"/>
      <c r="B16" s="634"/>
      <c r="C16" s="634"/>
      <c r="D16" s="88"/>
      <c r="E16" s="634"/>
      <c r="F16" s="634"/>
      <c r="G16" s="88"/>
      <c r="H16" s="634"/>
      <c r="I16" s="634"/>
      <c r="J16" s="634"/>
      <c r="K16" s="635"/>
      <c r="L16" s="634"/>
      <c r="M16" s="634"/>
      <c r="N16" s="88"/>
      <c r="O16" s="634"/>
      <c r="P16" s="634"/>
      <c r="Q16" s="634"/>
      <c r="R16" s="88"/>
      <c r="S16" s="634"/>
      <c r="T16" s="634"/>
      <c r="U16" s="88"/>
      <c r="V16" s="634"/>
      <c r="W16" s="634"/>
      <c r="X16" s="634"/>
      <c r="Y16" s="88"/>
      <c r="Z16" s="634"/>
      <c r="AA16" s="634"/>
      <c r="AB16" s="88"/>
      <c r="AC16" s="636"/>
      <c r="AD16" s="636"/>
      <c r="AE16" s="637"/>
      <c r="AF16" s="635"/>
      <c r="AG16" s="263"/>
      <c r="AH16" s="223"/>
      <c r="AI16" s="628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A17" s="98"/>
      <c r="B17" s="634"/>
      <c r="C17" s="634"/>
      <c r="D17" s="88"/>
      <c r="E17" s="634"/>
      <c r="F17" s="634"/>
      <c r="G17" s="659"/>
      <c r="H17" s="634"/>
      <c r="I17" s="634"/>
      <c r="J17" s="634"/>
      <c r="K17" s="638"/>
      <c r="L17" s="638"/>
      <c r="M17" s="638"/>
      <c r="N17" s="638"/>
      <c r="O17" s="634"/>
      <c r="P17" s="634"/>
      <c r="Q17" s="634"/>
      <c r="R17" s="638"/>
      <c r="S17" s="638"/>
      <c r="T17" s="638"/>
      <c r="U17" s="88"/>
      <c r="V17" s="634"/>
      <c r="W17" s="634"/>
      <c r="X17" s="634"/>
      <c r="Y17" s="639"/>
      <c r="Z17" s="634"/>
      <c r="AA17" s="634"/>
      <c r="AB17" s="88"/>
      <c r="AC17" s="636"/>
      <c r="AD17" s="636"/>
      <c r="AE17" s="639"/>
      <c r="AF17" s="637"/>
      <c r="AG17" s="263"/>
      <c r="AH17" s="223"/>
      <c r="AI17" s="628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x14ac:dyDescent="0.25">
      <c r="A18" s="640"/>
      <c r="B18" s="634"/>
      <c r="C18" s="634"/>
      <c r="D18" s="641"/>
      <c r="E18" s="634"/>
      <c r="F18" s="634"/>
      <c r="G18" s="641"/>
      <c r="H18" s="634"/>
      <c r="I18" s="634"/>
      <c r="J18" s="634"/>
      <c r="K18" s="641"/>
      <c r="L18" s="634"/>
      <c r="M18" s="634"/>
      <c r="N18" s="641"/>
      <c r="O18" s="634"/>
      <c r="P18" s="634"/>
      <c r="Q18" s="634"/>
      <c r="R18" s="641"/>
      <c r="S18" s="634"/>
      <c r="T18" s="634"/>
      <c r="U18" s="641"/>
      <c r="V18" s="634"/>
      <c r="W18" s="634"/>
      <c r="X18" s="634"/>
      <c r="Y18" s="641"/>
      <c r="Z18" s="634"/>
      <c r="AA18" s="634"/>
      <c r="AB18" s="641"/>
      <c r="AC18" s="636"/>
      <c r="AD18" s="636"/>
      <c r="AE18" s="642"/>
      <c r="AF18" s="642"/>
      <c r="AG18" s="262"/>
      <c r="AH18" s="262"/>
      <c r="AI18" s="62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83"/>
      <c r="B19" s="634"/>
      <c r="C19" s="634"/>
      <c r="D19" s="88"/>
      <c r="E19" s="634"/>
      <c r="F19" s="634"/>
      <c r="G19" s="635"/>
      <c r="H19" s="634"/>
      <c r="I19" s="634"/>
      <c r="J19" s="634"/>
      <c r="K19" s="635"/>
      <c r="L19" s="634"/>
      <c r="M19" s="634"/>
      <c r="N19" s="635"/>
      <c r="O19" s="634"/>
      <c r="P19" s="634"/>
      <c r="Q19" s="634"/>
      <c r="R19" s="635"/>
      <c r="S19" s="634"/>
      <c r="T19" s="634"/>
      <c r="U19" s="88"/>
      <c r="V19" s="634"/>
      <c r="W19" s="634"/>
      <c r="X19" s="634"/>
      <c r="Y19" s="635"/>
      <c r="Z19" s="638"/>
      <c r="AA19" s="638"/>
      <c r="AB19" s="88"/>
      <c r="AC19" s="636"/>
      <c r="AD19" s="636"/>
      <c r="AE19" s="635"/>
      <c r="AF19" s="635"/>
      <c r="AG19" s="263"/>
      <c r="AH19" s="223"/>
      <c r="AI19" s="628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633"/>
      <c r="B20" s="634"/>
      <c r="C20" s="634"/>
      <c r="D20" s="635"/>
      <c r="E20" s="634"/>
      <c r="F20" s="634"/>
      <c r="G20" s="635"/>
      <c r="H20" s="634"/>
      <c r="I20" s="634"/>
      <c r="J20" s="634"/>
      <c r="K20" s="635"/>
      <c r="L20" s="634"/>
      <c r="M20" s="634"/>
      <c r="N20" s="88"/>
      <c r="O20" s="634"/>
      <c r="P20" s="634"/>
      <c r="Q20" s="634"/>
      <c r="R20" s="635"/>
      <c r="S20" s="634"/>
      <c r="T20" s="634"/>
      <c r="U20" s="635"/>
      <c r="V20" s="634"/>
      <c r="W20" s="634"/>
      <c r="X20" s="634"/>
      <c r="Y20" s="635"/>
      <c r="Z20" s="634"/>
      <c r="AA20" s="634"/>
      <c r="AB20" s="635"/>
      <c r="AC20" s="636"/>
      <c r="AD20" s="636"/>
      <c r="AE20" s="635"/>
      <c r="AF20" s="635"/>
      <c r="AG20" s="263"/>
      <c r="AH20" s="223"/>
      <c r="AI20" s="628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633"/>
      <c r="B21" s="634"/>
      <c r="C21" s="634"/>
      <c r="D21" s="635"/>
      <c r="E21" s="634"/>
      <c r="F21" s="634"/>
      <c r="G21" s="88"/>
      <c r="H21" s="634"/>
      <c r="I21" s="634"/>
      <c r="J21" s="634"/>
      <c r="K21" s="635"/>
      <c r="L21" s="634"/>
      <c r="M21" s="634"/>
      <c r="N21" s="88"/>
      <c r="O21" s="634"/>
      <c r="P21" s="634"/>
      <c r="Q21" s="634"/>
      <c r="R21" s="635"/>
      <c r="S21" s="634"/>
      <c r="T21" s="634"/>
      <c r="U21" s="635"/>
      <c r="V21" s="634"/>
      <c r="W21" s="634"/>
      <c r="X21" s="634"/>
      <c r="Y21" s="635"/>
      <c r="Z21" s="634"/>
      <c r="AA21" s="634"/>
      <c r="AB21" s="635"/>
      <c r="AC21" s="636"/>
      <c r="AD21" s="636"/>
      <c r="AE21" s="635"/>
      <c r="AF21" s="635"/>
      <c r="AG21" s="263"/>
      <c r="AH21" s="223"/>
      <c r="AI21" s="62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83"/>
      <c r="B22" s="634"/>
      <c r="C22" s="634"/>
      <c r="D22" s="637"/>
      <c r="E22" s="634"/>
      <c r="F22" s="634"/>
      <c r="G22" s="88"/>
      <c r="H22" s="634"/>
      <c r="I22" s="634"/>
      <c r="J22" s="634"/>
      <c r="K22" s="635"/>
      <c r="L22" s="634"/>
      <c r="M22" s="634"/>
      <c r="N22" s="635"/>
      <c r="O22" s="634"/>
      <c r="P22" s="634"/>
      <c r="Q22" s="634"/>
      <c r="R22" s="635"/>
      <c r="S22" s="634"/>
      <c r="T22" s="634"/>
      <c r="U22" s="88"/>
      <c r="V22" s="634"/>
      <c r="W22" s="634"/>
      <c r="X22" s="634"/>
      <c r="Y22" s="635"/>
      <c r="Z22" s="634"/>
      <c r="AA22" s="634"/>
      <c r="AB22" s="88"/>
      <c r="AC22" s="636"/>
      <c r="AD22" s="636"/>
      <c r="AE22" s="635"/>
      <c r="AF22" s="635"/>
      <c r="AG22" s="263"/>
      <c r="AH22" s="223"/>
      <c r="AI22" s="628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x14ac:dyDescent="0.25">
      <c r="A23" s="633"/>
      <c r="B23" s="634"/>
      <c r="C23" s="634"/>
      <c r="D23" s="637"/>
      <c r="E23" s="634"/>
      <c r="F23" s="634"/>
      <c r="G23" s="637"/>
      <c r="H23" s="634"/>
      <c r="I23" s="634"/>
      <c r="J23" s="634"/>
      <c r="K23" s="638"/>
      <c r="L23" s="638"/>
      <c r="M23" s="638"/>
      <c r="N23" s="638"/>
      <c r="O23" s="634"/>
      <c r="P23" s="634"/>
      <c r="Q23" s="634"/>
      <c r="R23" s="638"/>
      <c r="S23" s="638"/>
      <c r="T23" s="638"/>
      <c r="U23" s="637"/>
      <c r="V23" s="634"/>
      <c r="W23" s="634"/>
      <c r="X23" s="634"/>
      <c r="Y23" s="637"/>
      <c r="Z23" s="634"/>
      <c r="AA23" s="634"/>
      <c r="AB23" s="637"/>
      <c r="AC23" s="636"/>
      <c r="AD23" s="636"/>
      <c r="AE23" s="637"/>
      <c r="AF23" s="637"/>
      <c r="AG23" s="263"/>
      <c r="AH23" s="223"/>
      <c r="AI23" s="628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83"/>
      <c r="B24" s="634"/>
      <c r="C24" s="634"/>
      <c r="D24" s="638"/>
      <c r="E24" s="638"/>
      <c r="F24" s="638"/>
      <c r="G24" s="638"/>
      <c r="H24" s="634"/>
      <c r="I24" s="634"/>
      <c r="J24" s="634"/>
      <c r="K24" s="638"/>
      <c r="L24" s="638"/>
      <c r="M24" s="638"/>
      <c r="N24" s="635"/>
      <c r="O24" s="634"/>
      <c r="P24" s="634"/>
      <c r="Q24" s="634"/>
      <c r="R24" s="635"/>
      <c r="S24" s="635"/>
      <c r="T24" s="635"/>
      <c r="U24" s="635"/>
      <c r="V24" s="634"/>
      <c r="W24" s="634"/>
      <c r="X24" s="634"/>
      <c r="Y24" s="635"/>
      <c r="Z24" s="635"/>
      <c r="AA24" s="635"/>
      <c r="AB24" s="635"/>
      <c r="AC24" s="636"/>
      <c r="AD24" s="636"/>
      <c r="AE24" s="635"/>
      <c r="AF24" s="635"/>
      <c r="AG24" s="263"/>
      <c r="AH24" s="223"/>
      <c r="AI24" s="628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83"/>
      <c r="B25" s="634"/>
      <c r="C25" s="634"/>
      <c r="D25" s="637"/>
      <c r="E25" s="634"/>
      <c r="F25" s="634"/>
      <c r="G25" s="635"/>
      <c r="H25" s="634"/>
      <c r="I25" s="634"/>
      <c r="J25" s="634"/>
      <c r="K25" s="635"/>
      <c r="L25" s="634"/>
      <c r="M25" s="634"/>
      <c r="N25" s="637"/>
      <c r="O25" s="634"/>
      <c r="P25" s="634"/>
      <c r="Q25" s="634"/>
      <c r="R25" s="635"/>
      <c r="S25" s="634"/>
      <c r="T25" s="634"/>
      <c r="U25" s="635"/>
      <c r="V25" s="634"/>
      <c r="W25" s="634"/>
      <c r="X25" s="634"/>
      <c r="Y25" s="635"/>
      <c r="Z25" s="634"/>
      <c r="AA25" s="634"/>
      <c r="AB25" s="635"/>
      <c r="AC25" s="636"/>
      <c r="AD25" s="636"/>
      <c r="AE25" s="635"/>
      <c r="AF25" s="635"/>
      <c r="AG25" s="263"/>
      <c r="AH25" s="223"/>
      <c r="AI25" s="62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x14ac:dyDescent="0.25">
      <c r="A26" s="633"/>
      <c r="B26" s="634"/>
      <c r="C26" s="634"/>
      <c r="D26" s="635"/>
      <c r="E26" s="634"/>
      <c r="F26" s="634"/>
      <c r="G26" s="635"/>
      <c r="H26" s="634"/>
      <c r="I26" s="634"/>
      <c r="J26" s="634"/>
      <c r="K26" s="635"/>
      <c r="L26" s="634"/>
      <c r="M26" s="634"/>
      <c r="N26" s="635"/>
      <c r="O26" s="634"/>
      <c r="P26" s="634"/>
      <c r="Q26" s="634"/>
      <c r="R26" s="639"/>
      <c r="S26" s="634"/>
      <c r="T26" s="634"/>
      <c r="U26" s="637"/>
      <c r="V26" s="634"/>
      <c r="W26" s="634"/>
      <c r="X26" s="634"/>
      <c r="Y26" s="635"/>
      <c r="Z26" s="634"/>
      <c r="AA26" s="634"/>
      <c r="AB26" s="635"/>
      <c r="AC26" s="636"/>
      <c r="AD26" s="636"/>
      <c r="AE26" s="635"/>
      <c r="AF26" s="635"/>
      <c r="AG26" s="263"/>
      <c r="AH26" s="223"/>
      <c r="AI26" s="62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x14ac:dyDescent="0.25">
      <c r="A27" s="640"/>
      <c r="B27" s="634"/>
      <c r="C27" s="634"/>
      <c r="D27" s="641"/>
      <c r="E27" s="634"/>
      <c r="F27" s="634"/>
      <c r="G27" s="641"/>
      <c r="H27" s="634"/>
      <c r="I27" s="634"/>
      <c r="J27" s="634"/>
      <c r="K27" s="641"/>
      <c r="L27" s="634"/>
      <c r="M27" s="634"/>
      <c r="N27" s="641"/>
      <c r="O27" s="634"/>
      <c r="P27" s="634"/>
      <c r="Q27" s="634"/>
      <c r="R27" s="641"/>
      <c r="S27" s="634"/>
      <c r="T27" s="634"/>
      <c r="U27" s="641"/>
      <c r="V27" s="634"/>
      <c r="W27" s="634"/>
      <c r="X27" s="634"/>
      <c r="Y27" s="641"/>
      <c r="Z27" s="634"/>
      <c r="AA27" s="634"/>
      <c r="AB27" s="641"/>
      <c r="AC27" s="636"/>
      <c r="AD27" s="636"/>
      <c r="AE27" s="642"/>
      <c r="AF27" s="642"/>
      <c r="AG27" s="262"/>
      <c r="AH27" s="262"/>
      <c r="AI27" s="62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83"/>
      <c r="B28" s="634"/>
      <c r="C28" s="634"/>
      <c r="D28" s="635"/>
      <c r="E28" s="634"/>
      <c r="F28" s="634"/>
      <c r="G28" s="635"/>
      <c r="H28" s="634"/>
      <c r="I28" s="634"/>
      <c r="J28" s="634"/>
      <c r="K28" s="635"/>
      <c r="L28" s="634"/>
      <c r="M28" s="634"/>
      <c r="N28" s="635"/>
      <c r="O28" s="634"/>
      <c r="P28" s="634"/>
      <c r="Q28" s="634"/>
      <c r="R28" s="635"/>
      <c r="S28" s="634"/>
      <c r="T28" s="634"/>
      <c r="U28" s="635"/>
      <c r="V28" s="634"/>
      <c r="W28" s="634"/>
      <c r="X28" s="634"/>
      <c r="Y28" s="635"/>
      <c r="Z28" s="634"/>
      <c r="AA28" s="634"/>
      <c r="AB28" s="635"/>
      <c r="AC28" s="636"/>
      <c r="AD28" s="636"/>
      <c r="AE28" s="635"/>
      <c r="AF28" s="88"/>
      <c r="AG28" s="263"/>
      <c r="AH28" s="223"/>
      <c r="AI28" s="628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3"/>
      <c r="B29" s="634"/>
      <c r="C29" s="634"/>
      <c r="D29" s="635"/>
      <c r="E29" s="634"/>
      <c r="F29" s="634"/>
      <c r="G29" s="635"/>
      <c r="H29" s="634"/>
      <c r="I29" s="634"/>
      <c r="J29" s="634"/>
      <c r="K29" s="635"/>
      <c r="L29" s="634"/>
      <c r="M29" s="634"/>
      <c r="N29" s="635"/>
      <c r="O29" s="634"/>
      <c r="P29" s="634"/>
      <c r="Q29" s="634"/>
      <c r="R29" s="635"/>
      <c r="S29" s="634"/>
      <c r="T29" s="634"/>
      <c r="U29" s="635"/>
      <c r="V29" s="634"/>
      <c r="W29" s="634"/>
      <c r="X29" s="634"/>
      <c r="Y29" s="635"/>
      <c r="Z29" s="634"/>
      <c r="AA29" s="634"/>
      <c r="AB29" s="88"/>
      <c r="AC29" s="636"/>
      <c r="AD29" s="636"/>
      <c r="AE29" s="635"/>
      <c r="AF29" s="635"/>
      <c r="AG29" s="263"/>
      <c r="AH29" s="223"/>
      <c r="AI29" s="62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643"/>
      <c r="B30" s="634"/>
      <c r="C30" s="634"/>
      <c r="D30" s="635"/>
      <c r="E30" s="634"/>
      <c r="F30" s="634"/>
      <c r="G30" s="635"/>
      <c r="H30" s="634"/>
      <c r="I30" s="634"/>
      <c r="J30" s="634"/>
      <c r="K30" s="635"/>
      <c r="L30" s="634"/>
      <c r="M30" s="634"/>
      <c r="N30" s="88"/>
      <c r="O30" s="634"/>
      <c r="P30" s="634"/>
      <c r="Q30" s="634"/>
      <c r="R30" s="88"/>
      <c r="S30" s="634"/>
      <c r="T30" s="634"/>
      <c r="U30" s="635"/>
      <c r="V30" s="634"/>
      <c r="W30" s="634"/>
      <c r="X30" s="634"/>
      <c r="Y30" s="635"/>
      <c r="Z30" s="634"/>
      <c r="AA30" s="634"/>
      <c r="AB30" s="635"/>
      <c r="AC30" s="636"/>
      <c r="AD30" s="636"/>
      <c r="AE30" s="88"/>
      <c r="AF30" s="88"/>
      <c r="AG30" s="263"/>
      <c r="AH30" s="223"/>
      <c r="AI30" s="628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A31" s="98"/>
      <c r="B31" s="634"/>
      <c r="C31" s="634"/>
      <c r="D31" s="98"/>
      <c r="E31" s="634"/>
      <c r="F31" s="634"/>
      <c r="H31" s="634"/>
      <c r="I31" s="634"/>
      <c r="J31" s="634"/>
      <c r="L31" s="634"/>
      <c r="M31" s="634"/>
      <c r="O31" s="634"/>
      <c r="P31" s="634"/>
      <c r="Q31" s="634"/>
      <c r="S31" s="634"/>
      <c r="T31" s="634"/>
      <c r="V31" s="634"/>
      <c r="W31" s="634"/>
      <c r="X31" s="634"/>
      <c r="Z31" s="634"/>
      <c r="AA31" s="634"/>
      <c r="AC31" s="636"/>
      <c r="AD31" s="636"/>
      <c r="AG31" s="222"/>
      <c r="AH31" s="223"/>
      <c r="AI31" s="628"/>
    </row>
    <row r="32" spans="1:54" ht="15.75" customHeight="1" x14ac:dyDescent="0.25">
      <c r="A32" s="83"/>
      <c r="B32" s="634"/>
      <c r="C32" s="634"/>
      <c r="D32" s="638"/>
      <c r="E32" s="638"/>
      <c r="F32" s="638"/>
      <c r="G32" s="88"/>
      <c r="H32" s="634"/>
      <c r="I32" s="634"/>
      <c r="J32" s="634"/>
      <c r="K32" s="88"/>
      <c r="L32" s="634"/>
      <c r="M32" s="634"/>
      <c r="N32" s="88"/>
      <c r="O32" s="634"/>
      <c r="P32" s="634"/>
      <c r="Q32" s="634"/>
      <c r="R32" s="88"/>
      <c r="S32" s="634"/>
      <c r="T32" s="634"/>
      <c r="U32" s="638"/>
      <c r="V32" s="634"/>
      <c r="W32" s="634"/>
      <c r="X32" s="634"/>
      <c r="Y32" s="638"/>
      <c r="Z32" s="638"/>
      <c r="AA32" s="638"/>
      <c r="AB32" s="635"/>
      <c r="AC32" s="636"/>
      <c r="AD32" s="636"/>
      <c r="AE32" s="88"/>
      <c r="AF32" s="88"/>
      <c r="AG32" s="263"/>
      <c r="AH32" s="223"/>
      <c r="AI32" s="628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643"/>
      <c r="B33" s="634"/>
      <c r="C33" s="634"/>
      <c r="D33" s="637"/>
      <c r="E33" s="634"/>
      <c r="F33" s="634"/>
      <c r="G33" s="635"/>
      <c r="H33" s="634"/>
      <c r="I33" s="634"/>
      <c r="J33" s="634"/>
      <c r="K33" s="635"/>
      <c r="L33" s="634"/>
      <c r="M33" s="634"/>
      <c r="N33" s="88"/>
      <c r="O33" s="634"/>
      <c r="P33" s="634"/>
      <c r="Q33" s="634"/>
      <c r="R33" s="88"/>
      <c r="S33" s="634"/>
      <c r="T33" s="634"/>
      <c r="U33" s="635"/>
      <c r="V33" s="634"/>
      <c r="W33" s="634"/>
      <c r="X33" s="634"/>
      <c r="Y33" s="637"/>
      <c r="Z33" s="634"/>
      <c r="AA33" s="634"/>
      <c r="AB33" s="635"/>
      <c r="AC33" s="636"/>
      <c r="AD33" s="636"/>
      <c r="AE33" s="88"/>
      <c r="AF33" s="88"/>
      <c r="AG33" s="263"/>
      <c r="AH33" s="223"/>
      <c r="AI33" s="628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x14ac:dyDescent="0.25">
      <c r="A34" s="643"/>
      <c r="B34" s="634"/>
      <c r="C34" s="634"/>
      <c r="D34" s="637"/>
      <c r="E34" s="634"/>
      <c r="F34" s="634"/>
      <c r="G34" s="635"/>
      <c r="H34" s="634"/>
      <c r="I34" s="634"/>
      <c r="J34" s="634"/>
      <c r="K34" s="638"/>
      <c r="L34" s="638"/>
      <c r="M34" s="638"/>
      <c r="N34" s="638"/>
      <c r="O34" s="634"/>
      <c r="P34" s="634"/>
      <c r="Q34" s="634"/>
      <c r="R34" s="638"/>
      <c r="S34" s="634"/>
      <c r="T34" s="634"/>
      <c r="U34" s="635"/>
      <c r="V34" s="634"/>
      <c r="W34" s="634"/>
      <c r="X34" s="634"/>
      <c r="Y34" s="635"/>
      <c r="Z34" s="638"/>
      <c r="AA34" s="638"/>
      <c r="AB34" s="638"/>
      <c r="AC34" s="636"/>
      <c r="AD34" s="636"/>
      <c r="AE34" s="638"/>
      <c r="AF34" s="638"/>
      <c r="AG34" s="263"/>
      <c r="AH34" s="223"/>
      <c r="AI34" s="628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x14ac:dyDescent="0.25">
      <c r="A35" s="83"/>
      <c r="B35" s="634"/>
      <c r="C35" s="634"/>
      <c r="D35" s="635"/>
      <c r="E35" s="634"/>
      <c r="F35" s="634"/>
      <c r="G35" s="88"/>
      <c r="H35" s="634"/>
      <c r="I35" s="634"/>
      <c r="J35" s="634"/>
      <c r="K35" s="88"/>
      <c r="L35" s="634"/>
      <c r="M35" s="634"/>
      <c r="N35" s="635"/>
      <c r="O35" s="634"/>
      <c r="P35" s="634"/>
      <c r="Q35" s="634"/>
      <c r="R35" s="635"/>
      <c r="S35" s="634"/>
      <c r="T35" s="634"/>
      <c r="U35" s="635"/>
      <c r="V35" s="634"/>
      <c r="W35" s="634"/>
      <c r="X35" s="634"/>
      <c r="Y35" s="635"/>
      <c r="Z35" s="634"/>
      <c r="AA35" s="634"/>
      <c r="AB35" s="88"/>
      <c r="AC35" s="636"/>
      <c r="AD35" s="636"/>
      <c r="AE35" s="635"/>
      <c r="AF35" s="88"/>
      <c r="AG35" s="263"/>
      <c r="AH35" s="223"/>
      <c r="AI35" s="628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640"/>
      <c r="B36" s="634"/>
      <c r="C36" s="634"/>
      <c r="D36" s="641"/>
      <c r="E36" s="634"/>
      <c r="F36" s="634"/>
      <c r="G36" s="641"/>
      <c r="H36" s="634"/>
      <c r="I36" s="634"/>
      <c r="J36" s="634"/>
      <c r="K36" s="641"/>
      <c r="L36" s="634"/>
      <c r="M36" s="634"/>
      <c r="N36" s="641"/>
      <c r="O36" s="634"/>
      <c r="P36" s="634"/>
      <c r="Q36" s="634"/>
      <c r="R36" s="641"/>
      <c r="S36" s="634"/>
      <c r="T36" s="634"/>
      <c r="U36" s="641"/>
      <c r="V36" s="634"/>
      <c r="W36" s="634"/>
      <c r="X36" s="634"/>
      <c r="Y36" s="641"/>
      <c r="Z36" s="634"/>
      <c r="AA36" s="634"/>
      <c r="AB36" s="641"/>
      <c r="AC36" s="636"/>
      <c r="AD36" s="636"/>
      <c r="AE36" s="642"/>
      <c r="AF36" s="642"/>
      <c r="AG36" s="262"/>
      <c r="AH36" s="262"/>
      <c r="AI36" s="62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83"/>
      <c r="B37" s="634"/>
      <c r="C37" s="634"/>
      <c r="D37" s="635"/>
      <c r="E37" s="634"/>
      <c r="F37" s="634"/>
      <c r="G37" s="88"/>
      <c r="H37" s="634"/>
      <c r="I37" s="634"/>
      <c r="J37" s="634"/>
      <c r="K37" s="635"/>
      <c r="L37" s="634"/>
      <c r="M37" s="634"/>
      <c r="N37" s="88"/>
      <c r="O37" s="634"/>
      <c r="P37" s="634"/>
      <c r="Q37" s="634"/>
      <c r="R37" s="635"/>
      <c r="S37" s="634"/>
      <c r="T37" s="634"/>
      <c r="U37" s="88"/>
      <c r="V37" s="634"/>
      <c r="W37" s="634"/>
      <c r="X37" s="634"/>
      <c r="Y37" s="88"/>
      <c r="Z37" s="634"/>
      <c r="AA37" s="634"/>
      <c r="AB37" s="635"/>
      <c r="AC37" s="636"/>
      <c r="AD37" s="636"/>
      <c r="AE37" s="635"/>
      <c r="AF37" s="88"/>
      <c r="AG37" s="263"/>
      <c r="AH37" s="223"/>
      <c r="AI37" s="62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x14ac:dyDescent="0.25">
      <c r="A38" s="633"/>
      <c r="B38" s="634"/>
      <c r="C38" s="634"/>
      <c r="D38" s="641"/>
      <c r="E38" s="634"/>
      <c r="F38" s="634"/>
      <c r="G38" s="641"/>
      <c r="H38" s="634"/>
      <c r="I38" s="634"/>
      <c r="J38" s="634"/>
      <c r="K38" s="638"/>
      <c r="L38" s="638"/>
      <c r="M38" s="638"/>
      <c r="N38" s="638"/>
      <c r="O38" s="634"/>
      <c r="P38" s="634"/>
      <c r="Q38" s="634"/>
      <c r="R38" s="638"/>
      <c r="S38" s="638"/>
      <c r="T38" s="638"/>
      <c r="U38" s="641"/>
      <c r="V38" s="634"/>
      <c r="W38" s="634"/>
      <c r="X38" s="634"/>
      <c r="Y38" s="641"/>
      <c r="Z38" s="634"/>
      <c r="AA38" s="634"/>
      <c r="AB38" s="641"/>
      <c r="AC38" s="636"/>
      <c r="AD38" s="636"/>
      <c r="AE38" s="641"/>
      <c r="AF38" s="641"/>
      <c r="AG38" s="263"/>
      <c r="AH38" s="223"/>
      <c r="AI38" s="62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A39" s="98"/>
      <c r="B39" s="634"/>
      <c r="C39" s="634"/>
      <c r="D39" s="644"/>
      <c r="E39" s="634"/>
      <c r="F39" s="634"/>
      <c r="G39" s="635"/>
      <c r="H39" s="634"/>
      <c r="I39" s="634"/>
      <c r="J39" s="634"/>
      <c r="K39" s="85"/>
      <c r="L39" s="634"/>
      <c r="M39" s="634"/>
      <c r="N39" s="635"/>
      <c r="O39" s="634"/>
      <c r="P39" s="634"/>
      <c r="Q39" s="634"/>
      <c r="R39" s="644"/>
      <c r="S39" s="634"/>
      <c r="T39" s="634"/>
      <c r="U39" s="644"/>
      <c r="V39" s="634"/>
      <c r="W39" s="634"/>
      <c r="X39" s="634"/>
      <c r="Y39" s="85"/>
      <c r="Z39" s="634"/>
      <c r="AA39" s="634"/>
      <c r="AB39" s="644"/>
      <c r="AC39" s="636"/>
      <c r="AD39" s="636"/>
      <c r="AE39" s="85"/>
      <c r="AF39" s="86"/>
      <c r="AG39" s="263"/>
      <c r="AH39" s="223"/>
      <c r="AI39" s="628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25">
      <c r="A40" s="645"/>
      <c r="B40" s="634"/>
      <c r="C40" s="634"/>
      <c r="D40" s="641"/>
      <c r="E40" s="634"/>
      <c r="F40" s="634"/>
      <c r="G40" s="641"/>
      <c r="H40" s="634"/>
      <c r="I40" s="634"/>
      <c r="J40" s="634"/>
      <c r="K40" s="641"/>
      <c r="L40" s="634"/>
      <c r="M40" s="634"/>
      <c r="N40" s="641"/>
      <c r="O40" s="634"/>
      <c r="P40" s="634"/>
      <c r="Q40" s="634"/>
      <c r="R40" s="641"/>
      <c r="S40" s="634"/>
      <c r="T40" s="634"/>
      <c r="U40" s="641"/>
      <c r="V40" s="634"/>
      <c r="W40" s="634"/>
      <c r="X40" s="634"/>
      <c r="Y40" s="641"/>
      <c r="Z40" s="634"/>
      <c r="AA40" s="634"/>
      <c r="AB40" s="641"/>
      <c r="AC40" s="636"/>
      <c r="AD40" s="636"/>
      <c r="AE40" s="642"/>
      <c r="AF40" s="642"/>
      <c r="AG40" s="262"/>
      <c r="AH40" s="262"/>
      <c r="AI40" s="62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633"/>
      <c r="B41" s="634"/>
      <c r="C41" s="634"/>
      <c r="D41" s="641"/>
      <c r="E41" s="634"/>
      <c r="F41" s="634"/>
      <c r="G41" s="641"/>
      <c r="H41" s="634"/>
      <c r="I41" s="634"/>
      <c r="J41" s="634"/>
      <c r="K41" s="641"/>
      <c r="L41" s="634"/>
      <c r="M41" s="634"/>
      <c r="N41" s="641"/>
      <c r="O41" s="634"/>
      <c r="P41" s="634"/>
      <c r="Q41" s="634"/>
      <c r="R41" s="641"/>
      <c r="S41" s="634"/>
      <c r="T41" s="634"/>
      <c r="U41" s="641"/>
      <c r="V41" s="634"/>
      <c r="W41" s="634"/>
      <c r="X41" s="634"/>
      <c r="Y41" s="641"/>
      <c r="Z41" s="634"/>
      <c r="AA41" s="634"/>
      <c r="AB41" s="641"/>
      <c r="AC41" s="636"/>
      <c r="AD41" s="636"/>
      <c r="AE41" s="641"/>
      <c r="AF41" s="635"/>
      <c r="AG41" s="263"/>
      <c r="AH41" s="223"/>
      <c r="AI41" s="628"/>
    </row>
    <row r="42" spans="1:54" ht="15.75" hidden="1" customHeight="1" x14ac:dyDescent="0.25">
      <c r="A42" s="633"/>
      <c r="B42" s="634"/>
      <c r="C42" s="634"/>
      <c r="D42" s="633"/>
      <c r="E42" s="634"/>
      <c r="F42" s="634"/>
      <c r="G42" s="633"/>
      <c r="H42" s="634"/>
      <c r="I42" s="634"/>
      <c r="J42" s="634"/>
      <c r="K42" s="638"/>
      <c r="L42" s="638"/>
      <c r="M42" s="638"/>
      <c r="N42" s="638"/>
      <c r="O42" s="634"/>
      <c r="P42" s="634"/>
      <c r="Q42" s="634"/>
      <c r="R42" s="638"/>
      <c r="S42" s="638"/>
      <c r="T42" s="634"/>
      <c r="U42" s="88"/>
      <c r="V42" s="634"/>
      <c r="W42" s="634"/>
      <c r="X42" s="634"/>
      <c r="Y42" s="88"/>
      <c r="Z42" s="634"/>
      <c r="AA42" s="634"/>
      <c r="AB42" s="633"/>
      <c r="AC42" s="636"/>
      <c r="AD42" s="636"/>
      <c r="AE42" s="88"/>
      <c r="AF42" s="635"/>
      <c r="AG42" s="263"/>
      <c r="AH42" s="223"/>
      <c r="AI42" s="628"/>
    </row>
    <row r="43" spans="1:54" ht="15.75" customHeight="1" x14ac:dyDescent="0.25">
      <c r="A43" s="633"/>
      <c r="B43" s="634"/>
      <c r="C43" s="634"/>
      <c r="D43" s="88"/>
      <c r="E43" s="634"/>
      <c r="F43" s="633"/>
      <c r="G43" s="634"/>
      <c r="H43" s="634"/>
      <c r="I43" s="634"/>
      <c r="J43" s="634"/>
      <c r="K43" s="637"/>
      <c r="L43" s="634"/>
      <c r="M43" s="634"/>
      <c r="N43" s="88"/>
      <c r="O43" s="634"/>
      <c r="P43" s="634"/>
      <c r="Q43" s="634"/>
      <c r="R43" s="88"/>
      <c r="S43" s="634"/>
      <c r="T43" s="634"/>
      <c r="U43" s="88"/>
      <c r="V43" s="634"/>
      <c r="W43" s="634"/>
      <c r="X43" s="634"/>
      <c r="Y43" s="88"/>
      <c r="Z43" s="634"/>
      <c r="AA43" s="634"/>
      <c r="AB43" s="88"/>
      <c r="AC43" s="636"/>
      <c r="AD43" s="636"/>
      <c r="AE43" s="88"/>
      <c r="AF43" s="634"/>
      <c r="AG43" s="263"/>
      <c r="AH43" s="223"/>
      <c r="AI43" s="628"/>
    </row>
    <row r="44" spans="1:54" ht="15.75" customHeight="1" x14ac:dyDescent="0.25">
      <c r="A44" s="633"/>
      <c r="B44" s="634"/>
      <c r="C44" s="634"/>
      <c r="D44" s="634"/>
      <c r="E44" s="634"/>
      <c r="F44" s="634"/>
      <c r="G44" s="646"/>
      <c r="H44" s="634"/>
      <c r="I44" s="634"/>
      <c r="J44" s="634"/>
      <c r="K44" s="633"/>
      <c r="L44" s="634"/>
      <c r="M44" s="634"/>
      <c r="N44" s="638"/>
      <c r="O44" s="634"/>
      <c r="P44" s="634"/>
      <c r="Q44" s="634"/>
      <c r="R44" s="646"/>
      <c r="S44" s="634"/>
      <c r="T44" s="634"/>
      <c r="U44" s="634"/>
      <c r="V44" s="634"/>
      <c r="W44" s="634"/>
      <c r="X44" s="634"/>
      <c r="Y44" s="646"/>
      <c r="Z44" s="633"/>
      <c r="AA44" s="633"/>
      <c r="AB44" s="646"/>
      <c r="AC44" s="636"/>
      <c r="AD44" s="636"/>
      <c r="AE44" s="634"/>
      <c r="AF44" s="633"/>
      <c r="AG44" s="263"/>
      <c r="AH44" s="223"/>
      <c r="AI44" s="62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633"/>
      <c r="B45" s="634"/>
      <c r="C45" s="634"/>
      <c r="D45" s="634"/>
      <c r="E45" s="633"/>
      <c r="F45" s="634"/>
      <c r="G45" s="633"/>
      <c r="H45" s="634"/>
      <c r="I45" s="634"/>
      <c r="J45" s="634"/>
      <c r="K45" s="634"/>
      <c r="L45" s="634"/>
      <c r="M45" s="88"/>
      <c r="N45" s="633"/>
      <c r="O45" s="634"/>
      <c r="P45" s="634"/>
      <c r="Q45" s="634"/>
      <c r="R45" s="633"/>
      <c r="S45" s="634"/>
      <c r="T45" s="634"/>
      <c r="U45" s="88"/>
      <c r="V45" s="634"/>
      <c r="W45" s="634"/>
      <c r="X45" s="634"/>
      <c r="Y45" s="633"/>
      <c r="Z45" s="634"/>
      <c r="AA45" s="634"/>
      <c r="AB45" s="88"/>
      <c r="AC45" s="636"/>
      <c r="AD45" s="636"/>
      <c r="AE45" s="88"/>
      <c r="AF45" s="635"/>
      <c r="AG45" s="263"/>
      <c r="AH45" s="223"/>
      <c r="AI45" s="628"/>
    </row>
    <row r="46" spans="1:54" ht="15" customHeight="1" x14ac:dyDescent="0.25">
      <c r="A46" s="643"/>
      <c r="B46" s="634"/>
      <c r="C46" s="634"/>
      <c r="D46" s="88"/>
      <c r="E46" s="634"/>
      <c r="F46" s="634"/>
      <c r="G46" s="634"/>
      <c r="H46" s="634"/>
      <c r="I46" s="634"/>
      <c r="J46" s="634"/>
      <c r="K46" s="634"/>
      <c r="L46" s="634"/>
      <c r="M46" s="634"/>
      <c r="N46" s="634"/>
      <c r="O46" s="634"/>
      <c r="P46" s="634"/>
      <c r="Q46" s="634"/>
      <c r="R46" s="88"/>
      <c r="S46" s="633"/>
      <c r="T46" s="633"/>
      <c r="U46" s="633"/>
      <c r="V46" s="634"/>
      <c r="W46" s="634"/>
      <c r="X46" s="634"/>
      <c r="Y46" s="633"/>
      <c r="Z46" s="634"/>
      <c r="AA46" s="634"/>
      <c r="AB46" s="88"/>
      <c r="AC46" s="636"/>
      <c r="AD46" s="636"/>
      <c r="AE46" s="633"/>
      <c r="AF46" s="635"/>
      <c r="AG46" s="263"/>
      <c r="AH46" s="223"/>
      <c r="AI46" s="628"/>
    </row>
    <row r="47" spans="1:54" ht="15.75" customHeight="1" x14ac:dyDescent="0.25">
      <c r="A47" s="633"/>
      <c r="B47" s="634"/>
      <c r="C47" s="634"/>
      <c r="D47" s="633"/>
      <c r="E47" s="634"/>
      <c r="F47" s="634"/>
      <c r="G47" s="88"/>
      <c r="H47" s="634"/>
      <c r="I47" s="634"/>
      <c r="J47" s="634"/>
      <c r="K47" s="88"/>
      <c r="L47" s="634"/>
      <c r="M47" s="634"/>
      <c r="N47" s="88"/>
      <c r="O47" s="634"/>
      <c r="P47" s="634"/>
      <c r="Q47" s="634"/>
      <c r="R47" s="88"/>
      <c r="S47" s="634"/>
      <c r="T47" s="634"/>
      <c r="U47" s="88"/>
      <c r="V47" s="634"/>
      <c r="W47" s="634"/>
      <c r="X47" s="634"/>
      <c r="Y47" s="88"/>
      <c r="Z47" s="634"/>
      <c r="AA47" s="634"/>
      <c r="AB47" s="88"/>
      <c r="AC47" s="636"/>
      <c r="AD47" s="636"/>
      <c r="AE47" s="88"/>
      <c r="AF47" s="88"/>
      <c r="AG47" s="263"/>
      <c r="AH47" s="223"/>
      <c r="AI47" s="628"/>
    </row>
    <row r="48" spans="1:54" ht="15.75" customHeight="1" x14ac:dyDescent="0.25">
      <c r="A48" s="633"/>
      <c r="B48" s="634"/>
      <c r="C48" s="634"/>
      <c r="D48" s="634"/>
      <c r="E48" s="634"/>
      <c r="F48" s="634"/>
      <c r="G48" s="638"/>
      <c r="H48" s="634"/>
      <c r="I48" s="634"/>
      <c r="J48" s="634"/>
      <c r="K48" s="633"/>
      <c r="L48" s="633"/>
      <c r="M48" s="633"/>
      <c r="N48" s="634"/>
      <c r="O48" s="634"/>
      <c r="P48" s="634"/>
      <c r="Q48" s="634"/>
      <c r="R48" s="634"/>
      <c r="S48" s="634"/>
      <c r="T48" s="634"/>
      <c r="U48" s="646"/>
      <c r="V48" s="634"/>
      <c r="W48" s="634"/>
      <c r="X48" s="634"/>
      <c r="Y48" s="634"/>
      <c r="Z48" s="634"/>
      <c r="AA48" s="634"/>
      <c r="AB48" s="634"/>
      <c r="AC48" s="636"/>
      <c r="AD48" s="636"/>
      <c r="AE48" s="633"/>
      <c r="AF48" s="635"/>
      <c r="AG48" s="263"/>
      <c r="AH48" s="223"/>
      <c r="AI48" s="628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647"/>
      <c r="B49" s="634"/>
      <c r="C49" s="634"/>
      <c r="D49" s="633"/>
      <c r="E49" s="634"/>
      <c r="F49" s="634"/>
      <c r="G49" s="634"/>
      <c r="H49" s="634"/>
      <c r="I49" s="634"/>
      <c r="J49" s="634"/>
      <c r="K49" s="88"/>
      <c r="L49" s="634"/>
      <c r="M49" s="634"/>
      <c r="N49" s="88"/>
      <c r="O49" s="634"/>
      <c r="P49" s="634"/>
      <c r="Q49" s="634"/>
      <c r="R49" s="634"/>
      <c r="S49" s="634"/>
      <c r="T49" s="634"/>
      <c r="U49" s="633"/>
      <c r="V49" s="634"/>
      <c r="W49" s="634"/>
      <c r="X49" s="634"/>
      <c r="Y49" s="88"/>
      <c r="Z49" s="634"/>
      <c r="AA49" s="634"/>
      <c r="AB49" s="88"/>
      <c r="AC49" s="636"/>
      <c r="AD49" s="636"/>
      <c r="AE49" s="646"/>
      <c r="AF49" s="88"/>
      <c r="AG49" s="263"/>
      <c r="AH49" s="223"/>
      <c r="AI49" s="628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x14ac:dyDescent="0.25">
      <c r="A50" s="98"/>
      <c r="B50" s="634"/>
      <c r="C50" s="634"/>
      <c r="D50" s="641"/>
      <c r="E50" s="634"/>
      <c r="F50" s="634"/>
      <c r="G50" s="641"/>
      <c r="H50" s="634"/>
      <c r="I50" s="634"/>
      <c r="J50" s="634"/>
      <c r="K50" s="641"/>
      <c r="L50" s="634"/>
      <c r="M50" s="634"/>
      <c r="N50" s="646"/>
      <c r="O50" s="634"/>
      <c r="P50" s="634"/>
      <c r="Q50" s="634"/>
      <c r="R50" s="641"/>
      <c r="S50" s="634"/>
      <c r="T50" s="634"/>
      <c r="U50" s="646"/>
      <c r="V50" s="634"/>
      <c r="W50" s="634"/>
      <c r="X50" s="634"/>
      <c r="Y50" s="641"/>
      <c r="Z50" s="634"/>
      <c r="AA50" s="634"/>
      <c r="AB50" s="641"/>
      <c r="AC50" s="636"/>
      <c r="AD50" s="636"/>
      <c r="AE50" s="641"/>
      <c r="AF50" s="635"/>
      <c r="AG50" s="263"/>
      <c r="AH50" s="223"/>
      <c r="AI50" s="62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648"/>
      <c r="B51" s="634"/>
      <c r="C51" s="634"/>
      <c r="D51" s="641"/>
      <c r="E51" s="634"/>
      <c r="F51" s="634"/>
      <c r="G51" s="641"/>
      <c r="H51" s="634"/>
      <c r="I51" s="634"/>
      <c r="J51" s="634"/>
      <c r="K51" s="641"/>
      <c r="L51" s="634"/>
      <c r="M51" s="634"/>
      <c r="N51" s="641"/>
      <c r="O51" s="634"/>
      <c r="P51" s="634"/>
      <c r="Q51" s="634"/>
      <c r="R51" s="641"/>
      <c r="S51" s="634"/>
      <c r="T51" s="634"/>
      <c r="U51" s="641"/>
      <c r="V51" s="634"/>
      <c r="W51" s="634"/>
      <c r="X51" s="634"/>
      <c r="Y51" s="641"/>
      <c r="Z51" s="634"/>
      <c r="AA51" s="634"/>
      <c r="AB51" s="641"/>
      <c r="AC51" s="636"/>
      <c r="AD51" s="636"/>
      <c r="AE51" s="642"/>
      <c r="AF51" s="642"/>
      <c r="AG51" s="262"/>
      <c r="AH51" s="262"/>
      <c r="AI51" s="62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633"/>
      <c r="B52" s="634"/>
      <c r="C52" s="634"/>
      <c r="D52" s="649"/>
      <c r="E52" s="634"/>
      <c r="F52" s="634"/>
      <c r="G52" s="635"/>
      <c r="H52" s="634"/>
      <c r="I52" s="634"/>
      <c r="J52" s="634"/>
      <c r="K52" s="649"/>
      <c r="L52" s="634"/>
      <c r="M52" s="634"/>
      <c r="N52" s="635"/>
      <c r="O52" s="634"/>
      <c r="P52" s="634"/>
      <c r="Q52" s="634"/>
      <c r="R52" s="649"/>
      <c r="S52" s="634"/>
      <c r="T52" s="634"/>
      <c r="U52" s="635"/>
      <c r="V52" s="634"/>
      <c r="W52" s="634"/>
      <c r="X52" s="634"/>
      <c r="Y52" s="649"/>
      <c r="Z52" s="634"/>
      <c r="AA52" s="634"/>
      <c r="AB52" s="635"/>
      <c r="AC52" s="636"/>
      <c r="AD52" s="636"/>
      <c r="AE52" s="635"/>
      <c r="AF52" s="649"/>
      <c r="AG52" s="263"/>
      <c r="AH52" s="223"/>
      <c r="AI52" s="62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83"/>
      <c r="B53" s="634"/>
      <c r="C53" s="634"/>
      <c r="D53" s="638"/>
      <c r="E53" s="638"/>
      <c r="F53" s="638"/>
      <c r="G53" s="638"/>
      <c r="H53" s="634"/>
      <c r="I53" s="634"/>
      <c r="J53" s="634"/>
      <c r="K53" s="638"/>
      <c r="L53" s="638"/>
      <c r="M53" s="638"/>
      <c r="N53" s="634"/>
      <c r="O53" s="634"/>
      <c r="P53" s="634"/>
      <c r="Q53" s="634"/>
      <c r="R53" s="633"/>
      <c r="S53" s="634"/>
      <c r="T53" s="634"/>
      <c r="U53" s="634"/>
      <c r="V53" s="634"/>
      <c r="W53" s="634"/>
      <c r="X53" s="634"/>
      <c r="Y53" s="633"/>
      <c r="Z53" s="634"/>
      <c r="AA53" s="634"/>
      <c r="AB53" s="634"/>
      <c r="AC53" s="636"/>
      <c r="AD53" s="636"/>
      <c r="AE53" s="634"/>
      <c r="AF53" s="637"/>
      <c r="AG53" s="263"/>
      <c r="AH53" s="223"/>
      <c r="AI53" s="628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640"/>
      <c r="B54" s="634"/>
      <c r="C54" s="634"/>
      <c r="D54" s="641"/>
      <c r="E54" s="634"/>
      <c r="F54" s="634"/>
      <c r="G54" s="641"/>
      <c r="H54" s="634"/>
      <c r="I54" s="634"/>
      <c r="J54" s="634"/>
      <c r="K54" s="641"/>
      <c r="L54" s="634"/>
      <c r="M54" s="634"/>
      <c r="N54" s="641"/>
      <c r="O54" s="634"/>
      <c r="P54" s="634"/>
      <c r="Q54" s="634"/>
      <c r="R54" s="641"/>
      <c r="S54" s="634"/>
      <c r="T54" s="634"/>
      <c r="U54" s="641"/>
      <c r="V54" s="634"/>
      <c r="W54" s="634"/>
      <c r="X54" s="634"/>
      <c r="Y54" s="641"/>
      <c r="Z54" s="634"/>
      <c r="AA54" s="634"/>
      <c r="AB54" s="641"/>
      <c r="AC54" s="636"/>
      <c r="AD54" s="636"/>
      <c r="AE54" s="642"/>
      <c r="AF54" s="642"/>
      <c r="AG54" s="262"/>
      <c r="AH54" s="262"/>
      <c r="AI54" s="628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633"/>
      <c r="B55" s="634"/>
      <c r="C55" s="634"/>
      <c r="D55" s="650"/>
      <c r="E55" s="634"/>
      <c r="F55" s="634"/>
      <c r="G55" s="650"/>
      <c r="H55" s="634"/>
      <c r="I55" s="634"/>
      <c r="J55" s="634"/>
      <c r="K55" s="649"/>
      <c r="L55" s="634"/>
      <c r="M55" s="634"/>
      <c r="N55" s="650"/>
      <c r="O55" s="634"/>
      <c r="P55" s="634"/>
      <c r="Q55" s="634"/>
      <c r="R55" s="649"/>
      <c r="S55" s="634"/>
      <c r="T55" s="634"/>
      <c r="U55" s="650"/>
      <c r="V55" s="634"/>
      <c r="W55" s="634"/>
      <c r="X55" s="634"/>
      <c r="Y55" s="649"/>
      <c r="Z55" s="634"/>
      <c r="AA55" s="634"/>
      <c r="AB55" s="650"/>
      <c r="AC55" s="636"/>
      <c r="AD55" s="636"/>
      <c r="AE55" s="635"/>
      <c r="AF55" s="635"/>
      <c r="AG55" s="263"/>
      <c r="AH55" s="223"/>
      <c r="AI55" s="62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633"/>
      <c r="B56" s="634"/>
      <c r="C56" s="634"/>
      <c r="D56" s="637"/>
      <c r="E56" s="634"/>
      <c r="F56" s="634"/>
      <c r="G56" s="639"/>
      <c r="H56" s="634"/>
      <c r="I56" s="634"/>
      <c r="J56" s="634"/>
      <c r="K56" s="649"/>
      <c r="L56" s="634"/>
      <c r="M56" s="634"/>
      <c r="N56" s="639"/>
      <c r="O56" s="634"/>
      <c r="P56" s="634"/>
      <c r="Q56" s="634"/>
      <c r="R56" s="650"/>
      <c r="S56" s="634"/>
      <c r="T56" s="634"/>
      <c r="U56" s="639"/>
      <c r="V56" s="634"/>
      <c r="W56" s="634"/>
      <c r="X56" s="634"/>
      <c r="Y56" s="650"/>
      <c r="Z56" s="634"/>
      <c r="AA56" s="634"/>
      <c r="AB56" s="639"/>
      <c r="AC56" s="636"/>
      <c r="AD56" s="636"/>
      <c r="AE56" s="637"/>
      <c r="AF56" s="637"/>
      <c r="AG56" s="263"/>
      <c r="AH56" s="223"/>
      <c r="AI56" s="628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633"/>
      <c r="B57" s="634"/>
      <c r="C57" s="634"/>
      <c r="D57" s="650"/>
      <c r="E57" s="634"/>
      <c r="F57" s="634"/>
      <c r="G57" s="651"/>
      <c r="H57" s="634"/>
      <c r="I57" s="634"/>
      <c r="J57" s="634"/>
      <c r="K57" s="650"/>
      <c r="L57" s="634"/>
      <c r="M57" s="634"/>
      <c r="N57" s="651"/>
      <c r="O57" s="634"/>
      <c r="P57" s="634"/>
      <c r="Q57" s="634"/>
      <c r="R57" s="650"/>
      <c r="S57" s="634"/>
      <c r="T57" s="634"/>
      <c r="U57" s="651"/>
      <c r="V57" s="634"/>
      <c r="W57" s="634"/>
      <c r="X57" s="634"/>
      <c r="Y57" s="650"/>
      <c r="Z57" s="634"/>
      <c r="AA57" s="634"/>
      <c r="AB57" s="651"/>
      <c r="AC57" s="636"/>
      <c r="AD57" s="636"/>
      <c r="AE57" s="649"/>
      <c r="AF57" s="635"/>
      <c r="AG57" s="263"/>
      <c r="AH57" s="223"/>
      <c r="AI57" s="62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633"/>
      <c r="B58" s="634"/>
      <c r="C58" s="634"/>
      <c r="D58" s="650"/>
      <c r="E58" s="634"/>
      <c r="F58" s="634"/>
      <c r="G58" s="650"/>
      <c r="H58" s="634"/>
      <c r="I58" s="634"/>
      <c r="J58" s="634"/>
      <c r="K58" s="650"/>
      <c r="L58" s="634"/>
      <c r="M58" s="634"/>
      <c r="N58" s="650"/>
      <c r="O58" s="634"/>
      <c r="P58" s="634"/>
      <c r="Q58" s="634"/>
      <c r="R58" s="650"/>
      <c r="S58" s="634"/>
      <c r="T58" s="634"/>
      <c r="U58" s="650"/>
      <c r="V58" s="634"/>
      <c r="W58" s="634"/>
      <c r="X58" s="634"/>
      <c r="Y58" s="650"/>
      <c r="Z58" s="634"/>
      <c r="AA58" s="634"/>
      <c r="AB58" s="650"/>
      <c r="AC58" s="636"/>
      <c r="AD58" s="636"/>
      <c r="AE58" s="650"/>
      <c r="AF58" s="650"/>
      <c r="AG58" s="263"/>
      <c r="AH58" s="223"/>
      <c r="AI58" s="62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83"/>
      <c r="B59" s="634"/>
      <c r="C59" s="634"/>
      <c r="D59" s="637"/>
      <c r="E59" s="634"/>
      <c r="F59" s="634"/>
      <c r="G59" s="650"/>
      <c r="H59" s="634"/>
      <c r="I59" s="634"/>
      <c r="J59" s="634"/>
      <c r="K59" s="637"/>
      <c r="L59" s="634"/>
      <c r="M59" s="634"/>
      <c r="N59" s="650"/>
      <c r="O59" s="634"/>
      <c r="P59" s="634"/>
      <c r="Q59" s="634"/>
      <c r="R59" s="637"/>
      <c r="S59" s="634"/>
      <c r="T59" s="634"/>
      <c r="U59" s="650"/>
      <c r="V59" s="634"/>
      <c r="W59" s="634"/>
      <c r="X59" s="634"/>
      <c r="Y59" s="637"/>
      <c r="Z59" s="634"/>
      <c r="AA59" s="634"/>
      <c r="AB59" s="650"/>
      <c r="AC59" s="636"/>
      <c r="AD59" s="636"/>
      <c r="AE59" s="637"/>
      <c r="AF59" s="637"/>
      <c r="AG59" s="263"/>
      <c r="AH59" s="223"/>
      <c r="AI59" s="62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83"/>
      <c r="B60" s="634"/>
      <c r="C60" s="634"/>
      <c r="D60" s="637"/>
      <c r="E60" s="634"/>
      <c r="F60" s="634"/>
      <c r="G60" s="637"/>
      <c r="H60" s="634"/>
      <c r="I60" s="634"/>
      <c r="J60" s="634"/>
      <c r="K60" s="637"/>
      <c r="L60" s="634"/>
      <c r="M60" s="634"/>
      <c r="N60" s="637"/>
      <c r="O60" s="634"/>
      <c r="P60" s="634"/>
      <c r="Q60" s="634"/>
      <c r="R60" s="652"/>
      <c r="S60" s="634"/>
      <c r="T60" s="634"/>
      <c r="U60" s="637"/>
      <c r="V60" s="634"/>
      <c r="W60" s="634"/>
      <c r="X60" s="634"/>
      <c r="Y60" s="652"/>
      <c r="Z60" s="634"/>
      <c r="AA60" s="634"/>
      <c r="AB60" s="637"/>
      <c r="AC60" s="636"/>
      <c r="AD60" s="636"/>
      <c r="AE60" s="637"/>
      <c r="AF60" s="652"/>
      <c r="AG60" s="263"/>
      <c r="AH60" s="223"/>
      <c r="AI60" s="628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x14ac:dyDescent="0.25">
      <c r="A61" s="83"/>
      <c r="B61" s="634"/>
      <c r="C61" s="634"/>
      <c r="D61" s="637"/>
      <c r="E61" s="634"/>
      <c r="F61" s="634"/>
      <c r="G61" s="650"/>
      <c r="H61" s="634"/>
      <c r="I61" s="634"/>
      <c r="J61" s="634"/>
      <c r="K61" s="637"/>
      <c r="L61" s="634"/>
      <c r="M61" s="634"/>
      <c r="N61" s="650"/>
      <c r="O61" s="634"/>
      <c r="P61" s="634"/>
      <c r="Q61" s="634"/>
      <c r="R61" s="637"/>
      <c r="S61" s="634"/>
      <c r="T61" s="634"/>
      <c r="U61" s="650"/>
      <c r="V61" s="634"/>
      <c r="W61" s="634"/>
      <c r="X61" s="634"/>
      <c r="Y61" s="637"/>
      <c r="Z61" s="634"/>
      <c r="AA61" s="634"/>
      <c r="AB61" s="650"/>
      <c r="AC61" s="636"/>
      <c r="AD61" s="636"/>
      <c r="AE61" s="637"/>
      <c r="AF61" s="637"/>
      <c r="AG61" s="263"/>
      <c r="AH61" s="223"/>
      <c r="AI61" s="62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x14ac:dyDescent="0.25">
      <c r="A62" s="653"/>
      <c r="B62" s="634"/>
      <c r="C62" s="634"/>
      <c r="D62" s="641"/>
      <c r="E62" s="634"/>
      <c r="F62" s="634"/>
      <c r="G62" s="641"/>
      <c r="H62" s="634"/>
      <c r="I62" s="634"/>
      <c r="J62" s="634"/>
      <c r="K62" s="641"/>
      <c r="L62" s="634"/>
      <c r="M62" s="634"/>
      <c r="N62" s="641"/>
      <c r="O62" s="634"/>
      <c r="P62" s="634"/>
      <c r="Q62" s="634"/>
      <c r="R62" s="641"/>
      <c r="S62" s="634"/>
      <c r="T62" s="634"/>
      <c r="U62" s="641"/>
      <c r="V62" s="634"/>
      <c r="W62" s="634"/>
      <c r="X62" s="634"/>
      <c r="Y62" s="641"/>
      <c r="Z62" s="634"/>
      <c r="AA62" s="634"/>
      <c r="AB62" s="641"/>
      <c r="AC62" s="636"/>
      <c r="AD62" s="636"/>
      <c r="AE62" s="642"/>
      <c r="AF62" s="642"/>
      <c r="AG62" s="262"/>
      <c r="AH62" s="262"/>
      <c r="AI62" s="62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633"/>
      <c r="B63" s="634"/>
      <c r="C63" s="634"/>
      <c r="D63" s="637"/>
      <c r="E63" s="634"/>
      <c r="F63" s="634"/>
      <c r="G63" s="639"/>
      <c r="H63" s="634"/>
      <c r="I63" s="634"/>
      <c r="J63" s="634"/>
      <c r="K63" s="637"/>
      <c r="L63" s="634"/>
      <c r="M63" s="634"/>
      <c r="N63" s="639"/>
      <c r="O63" s="634"/>
      <c r="P63" s="634"/>
      <c r="Q63" s="634"/>
      <c r="R63" s="637"/>
      <c r="S63" s="634"/>
      <c r="T63" s="634"/>
      <c r="U63" s="639"/>
      <c r="V63" s="634"/>
      <c r="W63" s="634"/>
      <c r="X63" s="634"/>
      <c r="Y63" s="637"/>
      <c r="Z63" s="634"/>
      <c r="AA63" s="634"/>
      <c r="AB63" s="639"/>
      <c r="AC63" s="636"/>
      <c r="AD63" s="636"/>
      <c r="AE63" s="637"/>
      <c r="AF63" s="637"/>
      <c r="AG63" s="263"/>
      <c r="AH63" s="223"/>
      <c r="AI63" s="62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x14ac:dyDescent="0.25">
      <c r="A64" s="83"/>
      <c r="B64" s="634"/>
      <c r="C64" s="634"/>
      <c r="D64" s="654"/>
      <c r="E64" s="634"/>
      <c r="F64" s="634"/>
      <c r="G64" s="655"/>
      <c r="H64" s="634"/>
      <c r="I64" s="634"/>
      <c r="J64" s="634"/>
      <c r="K64" s="654"/>
      <c r="L64" s="634"/>
      <c r="M64" s="634"/>
      <c r="N64" s="655"/>
      <c r="O64" s="634"/>
      <c r="P64" s="634"/>
      <c r="Q64" s="634"/>
      <c r="R64" s="654"/>
      <c r="S64" s="634"/>
      <c r="T64" s="634"/>
      <c r="U64" s="655"/>
      <c r="V64" s="634"/>
      <c r="W64" s="634"/>
      <c r="X64" s="634"/>
      <c r="Y64" s="654"/>
      <c r="Z64" s="634"/>
      <c r="AA64" s="634"/>
      <c r="AB64" s="655"/>
      <c r="AC64" s="636"/>
      <c r="AD64" s="636"/>
      <c r="AE64" s="654"/>
      <c r="AF64" s="654"/>
      <c r="AG64" s="263"/>
      <c r="AH64" s="223"/>
      <c r="AI64" s="628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x14ac:dyDescent="0.25">
      <c r="A65" s="653"/>
      <c r="B65" s="634"/>
      <c r="C65" s="634"/>
      <c r="D65" s="641"/>
      <c r="E65" s="634"/>
      <c r="F65" s="634"/>
      <c r="G65" s="641"/>
      <c r="H65" s="634"/>
      <c r="I65" s="634"/>
      <c r="J65" s="634"/>
      <c r="K65" s="641"/>
      <c r="L65" s="634"/>
      <c r="M65" s="634"/>
      <c r="N65" s="641"/>
      <c r="O65" s="634"/>
      <c r="P65" s="634"/>
      <c r="Q65" s="634"/>
      <c r="R65" s="641"/>
      <c r="S65" s="634"/>
      <c r="T65" s="634"/>
      <c r="U65" s="641"/>
      <c r="V65" s="634"/>
      <c r="W65" s="634"/>
      <c r="X65" s="634"/>
      <c r="Y65" s="641"/>
      <c r="Z65" s="634"/>
      <c r="AA65" s="634"/>
      <c r="AB65" s="641"/>
      <c r="AC65" s="636"/>
      <c r="AD65" s="636"/>
      <c r="AE65" s="642"/>
      <c r="AF65" s="642"/>
      <c r="AG65" s="262"/>
      <c r="AH65" s="262"/>
      <c r="AI65" s="628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633"/>
      <c r="B66" s="634"/>
      <c r="C66" s="634"/>
      <c r="D66" s="646"/>
      <c r="E66" s="634"/>
      <c r="F66" s="634"/>
      <c r="G66" s="656"/>
      <c r="H66" s="634"/>
      <c r="I66" s="634"/>
      <c r="J66" s="634"/>
      <c r="K66" s="656"/>
      <c r="L66" s="637"/>
      <c r="M66" s="637"/>
      <c r="N66" s="656"/>
      <c r="O66" s="634"/>
      <c r="P66" s="634"/>
      <c r="Q66" s="634"/>
      <c r="R66" s="656"/>
      <c r="S66" s="637"/>
      <c r="T66" s="637"/>
      <c r="U66" s="656"/>
      <c r="V66" s="634"/>
      <c r="W66" s="634"/>
      <c r="X66" s="634"/>
      <c r="Y66" s="656"/>
      <c r="Z66" s="637"/>
      <c r="AA66" s="637"/>
      <c r="AB66" s="656"/>
      <c r="AC66" s="636"/>
      <c r="AD66" s="636"/>
      <c r="AE66" s="644"/>
      <c r="AF66" s="86"/>
      <c r="AG66" s="263"/>
      <c r="AH66" s="223"/>
      <c r="AI66" s="628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83"/>
      <c r="B67" s="634"/>
      <c r="C67" s="634"/>
      <c r="D67" s="641"/>
      <c r="E67" s="634"/>
      <c r="F67" s="634"/>
      <c r="G67" s="641"/>
      <c r="H67" s="634"/>
      <c r="I67" s="634"/>
      <c r="J67" s="634"/>
      <c r="K67" s="656"/>
      <c r="L67" s="637"/>
      <c r="M67" s="637"/>
      <c r="N67" s="656"/>
      <c r="O67" s="634"/>
      <c r="P67" s="634"/>
      <c r="Q67" s="634"/>
      <c r="R67" s="656"/>
      <c r="S67" s="637"/>
      <c r="T67" s="637"/>
      <c r="U67" s="656"/>
      <c r="V67" s="634"/>
      <c r="W67" s="634"/>
      <c r="X67" s="634"/>
      <c r="Y67" s="656"/>
      <c r="Z67" s="637"/>
      <c r="AA67" s="637"/>
      <c r="AB67" s="656"/>
      <c r="AC67" s="636"/>
      <c r="AD67" s="636"/>
      <c r="AE67" s="642"/>
      <c r="AF67" s="86"/>
      <c r="AG67" s="263"/>
      <c r="AH67" s="223"/>
      <c r="AI67" s="628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83"/>
      <c r="B68" s="631"/>
      <c r="C68" s="84"/>
      <c r="D68" s="83"/>
      <c r="E68" s="83"/>
      <c r="F68" s="84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6"/>
      <c r="AH68" s="223"/>
      <c r="AI68" s="628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83"/>
      <c r="B69" s="84"/>
      <c r="C69" s="84"/>
      <c r="D69" s="84"/>
      <c r="E69" s="83"/>
      <c r="F69" s="83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6"/>
      <c r="AH69" s="223"/>
      <c r="AI69" s="628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83"/>
      <c r="B70" s="84"/>
      <c r="C70" s="84"/>
      <c r="D70" s="83"/>
      <c r="E70" s="84"/>
      <c r="F70" s="83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6"/>
      <c r="AH70" s="223"/>
      <c r="AI70" s="62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83"/>
      <c r="B71" s="84"/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6"/>
      <c r="AH71" s="223"/>
      <c r="AI71" s="628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A72" s="98"/>
      <c r="B72" s="634"/>
      <c r="C72" s="1049"/>
      <c r="D72" s="1050"/>
      <c r="E72" s="1050"/>
      <c r="F72" s="1050"/>
      <c r="G72" s="1050"/>
      <c r="H72" s="1050"/>
      <c r="I72" s="1050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6"/>
      <c r="AH72" s="223"/>
      <c r="AI72" s="628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A73" s="98"/>
      <c r="B73" s="634"/>
      <c r="C73" s="1049"/>
      <c r="D73" s="1050"/>
      <c r="E73" s="1050"/>
      <c r="F73" s="1050"/>
      <c r="G73" s="1050"/>
      <c r="H73" s="1050"/>
      <c r="I73" s="1050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6"/>
      <c r="AH73" s="223"/>
      <c r="AI73" s="628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A74" s="98"/>
      <c r="B74" s="638"/>
      <c r="C74" s="1049"/>
      <c r="D74" s="1050"/>
      <c r="E74" s="1050"/>
      <c r="F74" s="1050"/>
      <c r="G74" s="1050"/>
      <c r="H74" s="1050"/>
      <c r="I74" s="1050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6"/>
      <c r="AH74" s="223"/>
      <c r="AI74" s="628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A75" s="98"/>
      <c r="B75" s="638"/>
      <c r="C75" s="1049"/>
      <c r="D75" s="1050"/>
      <c r="E75" s="1050"/>
      <c r="F75" s="1050"/>
      <c r="G75" s="1050"/>
      <c r="H75" s="1050"/>
      <c r="I75" s="1050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6"/>
      <c r="AH75" s="223"/>
      <c r="AI75" s="628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A76" s="98"/>
      <c r="B76" s="1051"/>
      <c r="C76" s="1052"/>
      <c r="D76" s="1052"/>
      <c r="E76" s="1052"/>
      <c r="F76" s="1052"/>
      <c r="G76" s="1052"/>
      <c r="H76" s="1052"/>
      <c r="I76" s="1052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6"/>
      <c r="AH76" s="223"/>
      <c r="AI76" s="628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5"/>
      <c r="B77" s="635"/>
      <c r="C77" s="1049"/>
      <c r="D77" s="1050"/>
      <c r="E77" s="1050"/>
      <c r="F77" s="1050"/>
      <c r="G77" s="1050"/>
      <c r="H77" s="1050"/>
      <c r="I77" s="1050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6"/>
      <c r="AH77" s="223"/>
      <c r="AI77" s="628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5"/>
      <c r="B78" s="635"/>
      <c r="C78" s="1049"/>
      <c r="D78" s="1050"/>
      <c r="E78" s="1050"/>
      <c r="F78" s="1050"/>
      <c r="G78" s="1050"/>
      <c r="H78" s="1050"/>
      <c r="I78" s="1050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6"/>
      <c r="AH78" s="223"/>
      <c r="AI78" s="628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5"/>
      <c r="B79" s="635"/>
      <c r="C79" s="1049"/>
      <c r="D79" s="1050"/>
      <c r="E79" s="1050"/>
      <c r="F79" s="1050"/>
      <c r="G79" s="1050"/>
      <c r="H79" s="1050"/>
      <c r="I79" s="1050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6"/>
      <c r="AH79" s="223"/>
      <c r="AI79" s="628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5"/>
      <c r="B80" s="635"/>
      <c r="C80" s="1049"/>
      <c r="D80" s="1050"/>
      <c r="E80" s="1050"/>
      <c r="F80" s="1050"/>
      <c r="G80" s="1050"/>
      <c r="H80" s="1050"/>
      <c r="I80" s="1050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6"/>
      <c r="AH80" s="223"/>
      <c r="AI80" s="628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5"/>
      <c r="B81" s="635"/>
      <c r="C81" s="1049"/>
      <c r="D81" s="1050"/>
      <c r="E81" s="1050"/>
      <c r="F81" s="1050"/>
      <c r="G81" s="1050"/>
      <c r="H81" s="1050"/>
      <c r="I81" s="1050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6"/>
      <c r="AH81" s="223"/>
      <c r="AI81" s="628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5"/>
      <c r="B82" s="635"/>
      <c r="C82" s="1049"/>
      <c r="D82" s="1050"/>
      <c r="E82" s="1050"/>
      <c r="F82" s="1050"/>
      <c r="G82" s="1050"/>
      <c r="H82" s="1050"/>
      <c r="I82" s="1050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6"/>
      <c r="AH82" s="223"/>
      <c r="AI82" s="628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A83" s="98"/>
      <c r="B83" s="634"/>
      <c r="C83" s="1049"/>
      <c r="D83" s="1050"/>
      <c r="E83" s="1050"/>
      <c r="F83" s="1050"/>
      <c r="G83" s="1050"/>
      <c r="H83" s="1050"/>
      <c r="I83" s="1050"/>
      <c r="AG83" s="222"/>
      <c r="AH83" s="223"/>
      <c r="AI83" s="628"/>
    </row>
    <row r="84" spans="1:54" x14ac:dyDescent="0.25">
      <c r="A84" s="98"/>
      <c r="B84" s="634"/>
      <c r="C84" s="1049"/>
      <c r="D84" s="1050"/>
      <c r="E84" s="1050"/>
      <c r="F84" s="1050"/>
      <c r="G84" s="1050"/>
      <c r="H84" s="1050"/>
      <c r="I84" s="1050"/>
      <c r="AG84" s="222"/>
      <c r="AH84" s="223"/>
      <c r="AI84" s="628"/>
    </row>
    <row r="85" spans="1:54" x14ac:dyDescent="0.25">
      <c r="A85" s="98"/>
      <c r="B85" s="214"/>
      <c r="C85" s="1055"/>
      <c r="D85" s="1056"/>
      <c r="E85" s="1056"/>
      <c r="F85" s="1056"/>
      <c r="G85" s="1056"/>
      <c r="H85" s="1056"/>
      <c r="I85" s="1056"/>
      <c r="AG85" s="222"/>
      <c r="AH85" s="223"/>
      <c r="AI85" s="628"/>
    </row>
    <row r="86" spans="1:54" x14ac:dyDescent="0.25">
      <c r="A86" s="98"/>
      <c r="B86" s="215"/>
      <c r="C86" s="1053"/>
      <c r="D86" s="1054"/>
      <c r="E86" s="1054"/>
      <c r="F86" s="1054"/>
      <c r="G86" s="1054"/>
      <c r="H86" s="1054"/>
      <c r="I86" s="1054"/>
      <c r="AG86" s="222"/>
      <c r="AH86" s="223"/>
      <c r="AI86" s="628"/>
    </row>
    <row r="87" spans="1:54" x14ac:dyDescent="0.25">
      <c r="A87" s="98"/>
      <c r="B87" s="1057"/>
      <c r="C87" s="1058"/>
      <c r="D87" s="1058"/>
      <c r="E87" s="1058"/>
      <c r="F87" s="1058"/>
      <c r="G87" s="1058"/>
      <c r="H87" s="1058"/>
      <c r="I87" s="1059"/>
      <c r="AG87" s="222"/>
      <c r="AH87" s="223"/>
      <c r="AI87" s="628"/>
    </row>
    <row r="88" spans="1:54" x14ac:dyDescent="0.25">
      <c r="A88" s="98"/>
      <c r="B88" s="542"/>
      <c r="C88" s="1053"/>
      <c r="D88" s="1054"/>
      <c r="E88" s="1054"/>
      <c r="F88" s="1054"/>
      <c r="G88" s="1054"/>
      <c r="H88" s="1054"/>
      <c r="I88" s="1054"/>
      <c r="AG88" s="222"/>
      <c r="AH88" s="223"/>
      <c r="AI88" s="628"/>
    </row>
    <row r="89" spans="1:54" x14ac:dyDescent="0.25">
      <c r="A89" s="98"/>
      <c r="B89" s="542"/>
      <c r="C89" s="1053"/>
      <c r="D89" s="1054"/>
      <c r="E89" s="1054"/>
      <c r="F89" s="1054"/>
      <c r="G89" s="1054"/>
      <c r="H89" s="1054"/>
      <c r="I89" s="1054"/>
      <c r="AG89" s="222"/>
      <c r="AH89" s="223"/>
      <c r="AI89" s="628"/>
    </row>
    <row r="90" spans="1:54" x14ac:dyDescent="0.25">
      <c r="A90" s="98"/>
      <c r="B90" s="542"/>
      <c r="C90" s="1053"/>
      <c r="D90" s="1054"/>
      <c r="E90" s="1054"/>
      <c r="F90" s="1054"/>
      <c r="G90" s="1054"/>
      <c r="H90" s="1054"/>
      <c r="I90" s="1054"/>
      <c r="AG90" s="222"/>
      <c r="AH90" s="223"/>
      <c r="AI90" s="628"/>
    </row>
    <row r="91" spans="1:54" x14ac:dyDescent="0.25">
      <c r="A91" s="98"/>
      <c r="B91" s="542"/>
      <c r="C91" s="1053"/>
      <c r="D91" s="1054"/>
      <c r="E91" s="1054"/>
      <c r="F91" s="1054"/>
      <c r="G91" s="1054"/>
      <c r="H91" s="1054"/>
      <c r="I91" s="1054"/>
      <c r="AG91" s="222"/>
      <c r="AH91" s="223"/>
      <c r="AI91" s="628"/>
    </row>
    <row r="92" spans="1:54" x14ac:dyDescent="0.25">
      <c r="A92" s="98"/>
      <c r="B92" s="1057"/>
      <c r="C92" s="1058"/>
      <c r="D92" s="1058"/>
      <c r="E92" s="1058"/>
      <c r="F92" s="1058"/>
      <c r="G92" s="1058"/>
      <c r="H92" s="1058"/>
      <c r="I92" s="1059"/>
      <c r="AG92" s="222"/>
      <c r="AH92" s="223"/>
      <c r="AI92" s="628"/>
    </row>
    <row r="93" spans="1:54" x14ac:dyDescent="0.25">
      <c r="A93" s="98"/>
      <c r="B93" s="542"/>
      <c r="C93" s="1053"/>
      <c r="D93" s="1054"/>
      <c r="E93" s="1054"/>
      <c r="F93" s="1054"/>
      <c r="G93" s="1054"/>
      <c r="H93" s="1054"/>
      <c r="I93" s="1054"/>
      <c r="AG93" s="222"/>
      <c r="AH93" s="223"/>
      <c r="AI93" s="628"/>
    </row>
    <row r="94" spans="1:54" x14ac:dyDescent="0.25">
      <c r="A94" s="98"/>
      <c r="B94" s="542"/>
      <c r="C94" s="1053"/>
      <c r="D94" s="1054"/>
      <c r="E94" s="1054"/>
      <c r="F94" s="1054"/>
      <c r="G94" s="1054"/>
      <c r="H94" s="1054"/>
      <c r="I94" s="1054"/>
      <c r="AG94" s="222"/>
      <c r="AH94" s="223"/>
      <c r="AI94" s="628"/>
    </row>
    <row r="95" spans="1:54" x14ac:dyDescent="0.25">
      <c r="A95" s="98"/>
      <c r="B95" s="542"/>
      <c r="C95" s="1053"/>
      <c r="D95" s="1054"/>
      <c r="E95" s="1054"/>
      <c r="F95" s="1054"/>
      <c r="G95" s="1054"/>
      <c r="H95" s="1054"/>
      <c r="I95" s="1054"/>
      <c r="AG95" s="222"/>
      <c r="AH95" s="223"/>
      <c r="AI95" s="628"/>
    </row>
    <row r="96" spans="1:54" x14ac:dyDescent="0.25">
      <c r="A96" s="98"/>
      <c r="B96" s="542"/>
      <c r="C96" s="1053"/>
      <c r="D96" s="1054"/>
      <c r="E96" s="1054"/>
      <c r="F96" s="1054"/>
      <c r="G96" s="1054"/>
      <c r="H96" s="1054"/>
      <c r="I96" s="1054"/>
      <c r="AG96" s="222"/>
      <c r="AH96" s="223"/>
      <c r="AI96" s="628"/>
    </row>
    <row r="97" spans="1:35" x14ac:dyDescent="0.25">
      <c r="A97" s="98"/>
      <c r="B97" s="1057"/>
      <c r="C97" s="1058"/>
      <c r="D97" s="1058"/>
      <c r="E97" s="1058"/>
      <c r="F97" s="1058"/>
      <c r="G97" s="1058"/>
      <c r="H97" s="1058"/>
      <c r="I97" s="1059"/>
      <c r="AG97" s="98"/>
      <c r="AH97" s="98"/>
      <c r="AI97" s="98"/>
    </row>
    <row r="98" spans="1:35" x14ac:dyDescent="0.25">
      <c r="A98" s="98"/>
      <c r="B98" s="542"/>
      <c r="C98" s="1053"/>
      <c r="D98" s="1054"/>
      <c r="E98" s="1054"/>
      <c r="F98" s="1054"/>
      <c r="G98" s="1054"/>
      <c r="H98" s="1054"/>
      <c r="I98" s="1054"/>
      <c r="AG98" s="98"/>
      <c r="AH98" s="98"/>
      <c r="AI98" s="98"/>
    </row>
    <row r="99" spans="1:35" x14ac:dyDescent="0.25">
      <c r="A99" s="98"/>
      <c r="B99" s="26"/>
      <c r="C99" s="1053"/>
      <c r="D99" s="1054"/>
      <c r="E99" s="1054"/>
      <c r="F99" s="1054"/>
      <c r="G99" s="1054"/>
      <c r="H99" s="1054"/>
      <c r="I99" s="1054"/>
      <c r="AG99" s="98"/>
      <c r="AH99" s="98"/>
      <c r="AI99" s="98"/>
    </row>
    <row r="100" spans="1:35" x14ac:dyDescent="0.25">
      <c r="A100" s="98"/>
      <c r="B100" s="542"/>
      <c r="C100" s="1053"/>
      <c r="D100" s="1054"/>
      <c r="E100" s="1054"/>
      <c r="F100" s="1054"/>
      <c r="G100" s="1054"/>
      <c r="H100" s="1054"/>
      <c r="I100" s="1054"/>
      <c r="AG100" s="98"/>
      <c r="AH100" s="98"/>
      <c r="AI100" s="98"/>
    </row>
    <row r="101" spans="1:35" x14ac:dyDescent="0.25">
      <c r="A101" s="98"/>
      <c r="B101" s="542"/>
      <c r="C101" s="1053"/>
      <c r="D101" s="1054"/>
      <c r="E101" s="1054"/>
      <c r="F101" s="1054"/>
      <c r="G101" s="1054"/>
      <c r="H101" s="1054"/>
      <c r="I101" s="1054"/>
      <c r="AG101" s="98"/>
      <c r="AH101" s="98"/>
      <c r="AI101" s="98"/>
    </row>
    <row r="102" spans="1:35" x14ac:dyDescent="0.25">
      <c r="A102" s="98"/>
      <c r="B102" s="26"/>
      <c r="C102" s="1053"/>
      <c r="D102" s="1054"/>
      <c r="E102" s="1054"/>
      <c r="F102" s="1054"/>
      <c r="G102" s="1054"/>
      <c r="H102" s="1054"/>
      <c r="I102" s="1054"/>
      <c r="AG102" s="98"/>
      <c r="AH102" s="98"/>
      <c r="AI102" s="98"/>
    </row>
    <row r="103" spans="1:35" x14ac:dyDescent="0.25">
      <c r="A103" s="98"/>
      <c r="B103" s="26"/>
      <c r="C103" s="1053"/>
      <c r="D103" s="1054"/>
      <c r="E103" s="1054"/>
      <c r="F103" s="1054"/>
      <c r="G103" s="1054"/>
      <c r="H103" s="1054"/>
      <c r="I103" s="1054"/>
      <c r="AG103" s="98"/>
      <c r="AH103" s="98"/>
      <c r="AI103" s="98"/>
    </row>
    <row r="104" spans="1:35" x14ac:dyDescent="0.25">
      <c r="A104" s="98"/>
      <c r="B104" s="26"/>
      <c r="C104" s="1053"/>
      <c r="D104" s="1054"/>
      <c r="E104" s="1054"/>
      <c r="F104" s="1054"/>
      <c r="G104" s="1054"/>
      <c r="H104" s="1054"/>
      <c r="I104" s="1054"/>
      <c r="AG104" s="98"/>
      <c r="AH104" s="98"/>
      <c r="AI104" s="98"/>
    </row>
    <row r="105" spans="1:35" x14ac:dyDescent="0.25">
      <c r="A105" s="98"/>
      <c r="B105" s="26"/>
      <c r="C105" s="1053"/>
      <c r="D105" s="1054"/>
      <c r="E105" s="1054"/>
      <c r="F105" s="1054"/>
      <c r="G105" s="1054"/>
      <c r="H105" s="1054"/>
      <c r="I105" s="1054"/>
      <c r="AG105" s="98"/>
      <c r="AH105" s="98"/>
      <c r="AI105" s="98"/>
    </row>
    <row r="106" spans="1:35" x14ac:dyDescent="0.25">
      <c r="A106" s="98"/>
      <c r="B106" s="26"/>
      <c r="C106" s="1053"/>
      <c r="D106" s="1054"/>
      <c r="E106" s="1054"/>
      <c r="F106" s="1054"/>
      <c r="G106" s="1054"/>
      <c r="H106" s="1054"/>
      <c r="I106" s="1054"/>
      <c r="AG106" s="98"/>
      <c r="AH106" s="98"/>
      <c r="AI106" s="98"/>
    </row>
    <row r="107" spans="1:35" x14ac:dyDescent="0.25">
      <c r="A107" s="98"/>
      <c r="B107" s="1057"/>
      <c r="C107" s="1058"/>
      <c r="D107" s="1058"/>
      <c r="E107" s="1058"/>
      <c r="F107" s="1058"/>
      <c r="G107" s="1058"/>
      <c r="H107" s="1058"/>
      <c r="I107" s="1059"/>
      <c r="AG107" s="98"/>
      <c r="AH107" s="98"/>
      <c r="AI107" s="98"/>
    </row>
    <row r="108" spans="1:35" x14ac:dyDescent="0.25">
      <c r="A108" s="98"/>
      <c r="B108" s="26"/>
      <c r="C108" s="1053"/>
      <c r="D108" s="1054"/>
      <c r="E108" s="1054"/>
      <c r="F108" s="1054"/>
      <c r="G108" s="1054"/>
      <c r="H108" s="1054"/>
      <c r="I108" s="1054"/>
      <c r="AG108" s="98"/>
      <c r="AH108" s="98"/>
      <c r="AI108" s="98"/>
    </row>
    <row r="109" spans="1:35" x14ac:dyDescent="0.25">
      <c r="A109" s="98"/>
      <c r="B109" s="26"/>
      <c r="C109" s="1053"/>
      <c r="D109" s="1054"/>
      <c r="E109" s="1054"/>
      <c r="F109" s="1054"/>
      <c r="G109" s="1054"/>
      <c r="H109" s="1054"/>
      <c r="I109" s="1054"/>
      <c r="AG109" s="98"/>
      <c r="AH109" s="98"/>
      <c r="AI109" s="98"/>
    </row>
    <row r="110" spans="1:35" x14ac:dyDescent="0.25">
      <c r="A110" s="98"/>
      <c r="B110" s="98"/>
      <c r="C110" s="98"/>
      <c r="D110" s="98"/>
      <c r="E110" s="98"/>
      <c r="F110" s="98"/>
      <c r="AG110" s="222"/>
      <c r="AH110" s="223"/>
      <c r="AI110" s="628"/>
    </row>
  </sheetData>
  <mergeCells count="38">
    <mergeCell ref="C108:I108"/>
    <mergeCell ref="C109:I109"/>
    <mergeCell ref="C102:I102"/>
    <mergeCell ref="C103:I103"/>
    <mergeCell ref="C104:I104"/>
    <mergeCell ref="C105:I105"/>
    <mergeCell ref="C106:I106"/>
    <mergeCell ref="B107:I107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42:I50 T42:AF50 J43:S50">
      <formula1>КЦ</formula1>
    </dataValidation>
    <dataValidation type="list" allowBlank="1" showInputMessage="1" showErrorMessage="1" sqref="B3:AF9 B11:AF17 B28:AF35 J42:S42 B19:AF26 B37:AF39">
      <formula1>МРТ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workbookViewId="0">
      <selection activeCell="AI1" sqref="AI1"/>
    </sheetView>
  </sheetViews>
  <sheetFormatPr defaultColWidth="6" defaultRowHeight="15" x14ac:dyDescent="0.25"/>
  <cols>
    <col min="1" max="1" width="29.42578125" style="5" customWidth="1"/>
    <col min="2" max="6" width="6" style="5"/>
    <col min="7" max="32" width="6" style="98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x14ac:dyDescent="0.25">
      <c r="A1" s="660"/>
      <c r="B1" s="641"/>
      <c r="C1" s="641"/>
      <c r="D1" s="641"/>
      <c r="E1" s="641"/>
      <c r="F1" s="636"/>
      <c r="G1" s="636"/>
      <c r="H1" s="641"/>
      <c r="I1" s="641"/>
      <c r="J1" s="641"/>
      <c r="K1" s="641"/>
      <c r="L1" s="641"/>
      <c r="M1" s="634"/>
      <c r="N1" s="634"/>
      <c r="O1" s="641"/>
      <c r="P1" s="641"/>
      <c r="Q1" s="641"/>
      <c r="R1" s="641"/>
      <c r="S1" s="641"/>
      <c r="T1" s="636"/>
      <c r="U1" s="636"/>
      <c r="V1" s="641"/>
      <c r="W1" s="641"/>
      <c r="X1" s="641"/>
      <c r="Y1" s="641"/>
      <c r="Z1" s="641"/>
      <c r="AA1" s="636"/>
      <c r="AB1" s="636"/>
      <c r="AC1" s="641"/>
      <c r="AD1" s="641"/>
      <c r="AE1" s="641"/>
      <c r="AF1" s="641"/>
      <c r="AG1" s="641"/>
      <c r="AH1" s="657"/>
      <c r="AI1" s="641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661"/>
      <c r="B2" s="634"/>
      <c r="C2" s="634"/>
      <c r="D2" s="641"/>
      <c r="E2" s="634"/>
      <c r="F2" s="634"/>
      <c r="G2" s="641"/>
      <c r="H2" s="634"/>
      <c r="I2" s="634"/>
      <c r="J2" s="634"/>
      <c r="K2" s="641"/>
      <c r="L2" s="634"/>
      <c r="M2" s="634"/>
      <c r="N2" s="641"/>
      <c r="O2" s="634"/>
      <c r="P2" s="634"/>
      <c r="Q2" s="634"/>
      <c r="R2" s="641"/>
      <c r="S2" s="634"/>
      <c r="T2" s="634"/>
      <c r="U2" s="641"/>
      <c r="V2" s="634"/>
      <c r="W2" s="634"/>
      <c r="X2" s="634"/>
      <c r="Y2" s="641"/>
      <c r="Z2" s="634"/>
      <c r="AA2" s="634"/>
      <c r="AB2" s="641"/>
      <c r="AC2" s="636"/>
      <c r="AD2" s="636"/>
      <c r="AE2" s="642"/>
      <c r="AF2" s="642"/>
      <c r="AG2" s="262"/>
      <c r="AH2" s="262"/>
      <c r="AI2" s="628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662"/>
      <c r="B3" s="634"/>
      <c r="C3" s="634"/>
      <c r="D3" s="88"/>
      <c r="E3" s="634"/>
      <c r="F3" s="634"/>
      <c r="G3" s="88"/>
      <c r="H3" s="634"/>
      <c r="I3" s="634"/>
      <c r="J3" s="634"/>
      <c r="K3" s="650"/>
      <c r="L3" s="634"/>
      <c r="M3" s="634"/>
      <c r="N3" s="88"/>
      <c r="O3" s="634"/>
      <c r="P3" s="634"/>
      <c r="Q3" s="634"/>
      <c r="R3" s="650"/>
      <c r="S3" s="634"/>
      <c r="T3" s="634"/>
      <c r="U3" s="88"/>
      <c r="V3" s="634"/>
      <c r="W3" s="634"/>
      <c r="X3" s="634"/>
      <c r="Y3" s="639"/>
      <c r="Z3" s="634"/>
      <c r="AA3" s="634"/>
      <c r="AB3" s="88"/>
      <c r="AC3" s="636"/>
      <c r="AD3" s="636"/>
      <c r="AE3" s="635"/>
      <c r="AF3" s="635"/>
      <c r="AG3" s="263"/>
      <c r="AH3" s="223"/>
      <c r="AI3" s="628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662"/>
      <c r="B4" s="634"/>
      <c r="C4" s="634"/>
      <c r="D4" s="635"/>
      <c r="E4" s="634"/>
      <c r="F4" s="634"/>
      <c r="G4" s="635"/>
      <c r="H4" s="634"/>
      <c r="I4" s="634"/>
      <c r="J4" s="634"/>
      <c r="K4" s="635"/>
      <c r="L4" s="634"/>
      <c r="M4" s="634"/>
      <c r="N4" s="637"/>
      <c r="O4" s="634"/>
      <c r="P4" s="634"/>
      <c r="Q4" s="634"/>
      <c r="R4" s="635"/>
      <c r="S4" s="634"/>
      <c r="T4" s="634"/>
      <c r="U4" s="635"/>
      <c r="V4" s="634"/>
      <c r="W4" s="634"/>
      <c r="X4" s="634"/>
      <c r="Y4" s="635"/>
      <c r="Z4" s="634"/>
      <c r="AA4" s="634"/>
      <c r="AB4" s="635"/>
      <c r="AC4" s="636"/>
      <c r="AD4" s="636"/>
      <c r="AE4" s="635"/>
      <c r="AF4" s="635"/>
      <c r="AG4" s="263"/>
      <c r="AH4" s="223"/>
      <c r="AI4" s="62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662"/>
      <c r="B5" s="634"/>
      <c r="C5" s="634"/>
      <c r="D5" s="638"/>
      <c r="E5" s="638"/>
      <c r="F5" s="638"/>
      <c r="G5" s="638"/>
      <c r="H5" s="634"/>
      <c r="I5" s="634"/>
      <c r="J5" s="634"/>
      <c r="K5" s="638"/>
      <c r="L5" s="638"/>
      <c r="M5" s="638"/>
      <c r="N5" s="638"/>
      <c r="O5" s="634"/>
      <c r="P5" s="634"/>
      <c r="Q5" s="634"/>
      <c r="R5" s="649"/>
      <c r="S5" s="634"/>
      <c r="T5" s="634"/>
      <c r="U5" s="635"/>
      <c r="V5" s="634"/>
      <c r="W5" s="634"/>
      <c r="X5" s="634"/>
      <c r="Y5" s="635"/>
      <c r="Z5" s="634"/>
      <c r="AA5" s="634"/>
      <c r="AB5" s="635"/>
      <c r="AC5" s="636"/>
      <c r="AD5" s="636"/>
      <c r="AE5" s="635"/>
      <c r="AF5" s="635"/>
      <c r="AG5" s="263"/>
      <c r="AH5" s="223"/>
      <c r="AI5" s="663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662"/>
      <c r="B6" s="634"/>
      <c r="C6" s="634"/>
      <c r="D6" s="635"/>
      <c r="E6" s="634"/>
      <c r="F6" s="634"/>
      <c r="G6" s="635"/>
      <c r="H6" s="634"/>
      <c r="I6" s="634"/>
      <c r="J6" s="634"/>
      <c r="K6" s="635"/>
      <c r="L6" s="634"/>
      <c r="M6" s="634"/>
      <c r="N6" s="635"/>
      <c r="O6" s="634"/>
      <c r="P6" s="634"/>
      <c r="Q6" s="634"/>
      <c r="R6" s="88"/>
      <c r="S6" s="634"/>
      <c r="T6" s="634"/>
      <c r="U6" s="88"/>
      <c r="V6" s="634"/>
      <c r="W6" s="634"/>
      <c r="X6" s="634"/>
      <c r="Y6" s="635"/>
      <c r="Z6" s="634"/>
      <c r="AA6" s="634"/>
      <c r="AB6" s="635"/>
      <c r="AC6" s="636"/>
      <c r="AD6" s="636"/>
      <c r="AE6" s="88"/>
      <c r="AF6" s="635"/>
      <c r="AG6" s="263"/>
      <c r="AH6" s="223"/>
      <c r="AI6" s="628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22"/>
      <c r="B7" s="634"/>
      <c r="C7" s="634"/>
      <c r="D7" s="635"/>
      <c r="E7" s="634"/>
      <c r="F7" s="634"/>
      <c r="G7" s="637"/>
      <c r="H7" s="634"/>
      <c r="I7" s="634"/>
      <c r="J7" s="634"/>
      <c r="K7" s="88"/>
      <c r="L7" s="634"/>
      <c r="M7" s="634"/>
      <c r="N7" s="88"/>
      <c r="O7" s="634"/>
      <c r="P7" s="634"/>
      <c r="Q7" s="634"/>
      <c r="R7" s="88"/>
      <c r="S7" s="634"/>
      <c r="T7" s="634"/>
      <c r="U7" s="88"/>
      <c r="V7" s="634"/>
      <c r="W7" s="634"/>
      <c r="X7" s="634"/>
      <c r="Y7" s="637"/>
      <c r="Z7" s="634"/>
      <c r="AA7" s="634"/>
      <c r="AB7" s="88"/>
      <c r="AC7" s="636"/>
      <c r="AD7" s="636"/>
      <c r="AE7" s="88"/>
      <c r="AF7" s="635"/>
      <c r="AG7" s="263"/>
      <c r="AH7" s="223"/>
      <c r="AI7" s="628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662"/>
      <c r="B8" s="634"/>
      <c r="C8" s="634"/>
      <c r="D8" s="88"/>
      <c r="E8" s="634"/>
      <c r="F8" s="634"/>
      <c r="G8" s="88"/>
      <c r="H8" s="634"/>
      <c r="I8" s="634"/>
      <c r="J8" s="634"/>
      <c r="K8" s="88"/>
      <c r="L8" s="634"/>
      <c r="M8" s="634"/>
      <c r="N8" s="88"/>
      <c r="O8" s="634"/>
      <c r="P8" s="634"/>
      <c r="Q8" s="634"/>
      <c r="R8" s="635"/>
      <c r="S8" s="634"/>
      <c r="T8" s="634"/>
      <c r="U8" s="635"/>
      <c r="V8" s="634"/>
      <c r="W8" s="634"/>
      <c r="X8" s="634"/>
      <c r="Y8" s="88"/>
      <c r="Z8" s="634"/>
      <c r="AA8" s="634"/>
      <c r="AB8" s="88"/>
      <c r="AC8" s="636"/>
      <c r="AD8" s="636"/>
      <c r="AE8" s="88"/>
      <c r="AF8" s="635"/>
      <c r="AG8" s="263"/>
      <c r="AH8" s="223"/>
      <c r="AI8" s="628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hidden="1" customHeight="1" x14ac:dyDescent="0.25">
      <c r="A9" s="98"/>
      <c r="B9" s="634"/>
      <c r="C9" s="634"/>
      <c r="D9" s="88"/>
      <c r="E9" s="634"/>
      <c r="F9" s="634"/>
      <c r="G9" s="88"/>
      <c r="H9" s="634"/>
      <c r="I9" s="634"/>
      <c r="J9" s="634"/>
      <c r="K9" s="88"/>
      <c r="L9" s="634"/>
      <c r="M9" s="634"/>
      <c r="N9" s="88"/>
      <c r="O9" s="634"/>
      <c r="P9" s="634"/>
      <c r="Q9" s="634"/>
      <c r="R9" s="635"/>
      <c r="S9" s="634"/>
      <c r="T9" s="634"/>
      <c r="U9" s="635"/>
      <c r="V9" s="634"/>
      <c r="W9" s="634"/>
      <c r="X9" s="634"/>
      <c r="Y9" s="88"/>
      <c r="Z9" s="634"/>
      <c r="AA9" s="634"/>
      <c r="AB9" s="88"/>
      <c r="AC9" s="636"/>
      <c r="AD9" s="636"/>
      <c r="AE9" s="88"/>
      <c r="AF9" s="635"/>
      <c r="AG9" s="263"/>
      <c r="AH9" s="223"/>
      <c r="AI9" s="66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A10" s="661"/>
      <c r="B10" s="634"/>
      <c r="C10" s="634"/>
      <c r="D10" s="641"/>
      <c r="E10" s="634"/>
      <c r="F10" s="634"/>
      <c r="G10" s="641"/>
      <c r="H10" s="634"/>
      <c r="I10" s="634"/>
      <c r="J10" s="634"/>
      <c r="K10" s="641"/>
      <c r="L10" s="634"/>
      <c r="M10" s="634"/>
      <c r="N10" s="641"/>
      <c r="O10" s="634"/>
      <c r="P10" s="634"/>
      <c r="Q10" s="634"/>
      <c r="R10" s="641"/>
      <c r="S10" s="634"/>
      <c r="T10" s="634"/>
      <c r="U10" s="641"/>
      <c r="V10" s="634"/>
      <c r="W10" s="634"/>
      <c r="X10" s="634"/>
      <c r="Y10" s="641"/>
      <c r="Z10" s="634"/>
      <c r="AA10" s="634"/>
      <c r="AB10" s="641"/>
      <c r="AC10" s="636"/>
      <c r="AD10" s="636"/>
      <c r="AE10" s="642"/>
      <c r="AF10" s="642"/>
      <c r="AG10" s="262"/>
      <c r="AH10" s="262"/>
      <c r="AI10" s="62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662"/>
      <c r="B11" s="634"/>
      <c r="C11" s="634"/>
      <c r="D11" s="88"/>
      <c r="E11" s="634"/>
      <c r="F11" s="634"/>
      <c r="G11" s="635"/>
      <c r="H11" s="634"/>
      <c r="I11" s="634"/>
      <c r="J11" s="634"/>
      <c r="K11" s="635"/>
      <c r="L11" s="634"/>
      <c r="M11" s="634"/>
      <c r="N11" s="635"/>
      <c r="O11" s="634"/>
      <c r="P11" s="634"/>
      <c r="Q11" s="634"/>
      <c r="R11" s="635"/>
      <c r="S11" s="634"/>
      <c r="T11" s="634"/>
      <c r="U11" s="88"/>
      <c r="V11" s="634"/>
      <c r="W11" s="634"/>
      <c r="X11" s="634"/>
      <c r="Y11" s="635"/>
      <c r="Z11" s="634"/>
      <c r="AA11" s="634"/>
      <c r="AB11" s="635"/>
      <c r="AC11" s="636"/>
      <c r="AD11" s="636"/>
      <c r="AE11" s="635"/>
      <c r="AF11" s="635"/>
      <c r="AG11" s="263"/>
      <c r="AH11" s="223"/>
      <c r="AI11" s="66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662"/>
      <c r="B12" s="634"/>
      <c r="C12" s="634"/>
      <c r="D12" s="635"/>
      <c r="E12" s="634"/>
      <c r="F12" s="634"/>
      <c r="G12" s="635"/>
      <c r="H12" s="634"/>
      <c r="I12" s="634"/>
      <c r="J12" s="634"/>
      <c r="K12" s="635"/>
      <c r="L12" s="635"/>
      <c r="M12" s="635"/>
      <c r="N12" s="635"/>
      <c r="O12" s="635"/>
      <c r="P12" s="634"/>
      <c r="Q12" s="634"/>
      <c r="R12" s="88"/>
      <c r="S12" s="634"/>
      <c r="T12" s="634"/>
      <c r="U12" s="635"/>
      <c r="V12" s="634"/>
      <c r="W12" s="634"/>
      <c r="X12" s="634"/>
      <c r="Y12" s="88"/>
      <c r="Z12" s="88"/>
      <c r="AA12" s="88"/>
      <c r="AB12" s="88"/>
      <c r="AC12" s="88"/>
      <c r="AD12" s="88"/>
      <c r="AE12" s="88"/>
      <c r="AF12" s="635"/>
      <c r="AG12" s="263"/>
      <c r="AH12" s="223"/>
      <c r="AI12" s="62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662"/>
      <c r="B13" s="634"/>
      <c r="C13" s="634"/>
      <c r="D13" s="635"/>
      <c r="E13" s="634"/>
      <c r="F13" s="634"/>
      <c r="G13" s="88"/>
      <c r="H13" s="634"/>
      <c r="I13" s="634"/>
      <c r="J13" s="634"/>
      <c r="K13" s="635"/>
      <c r="L13" s="634"/>
      <c r="M13" s="637"/>
      <c r="N13" s="658"/>
      <c r="O13" s="634"/>
      <c r="P13" s="634"/>
      <c r="Q13" s="634"/>
      <c r="R13" s="635"/>
      <c r="S13" s="634"/>
      <c r="T13" s="634"/>
      <c r="U13" s="635"/>
      <c r="V13" s="634"/>
      <c r="W13" s="634"/>
      <c r="X13" s="634"/>
      <c r="Y13" s="635"/>
      <c r="Z13" s="634"/>
      <c r="AA13" s="634"/>
      <c r="AB13" s="88"/>
      <c r="AC13" s="636"/>
      <c r="AD13" s="636"/>
      <c r="AE13" s="635"/>
      <c r="AF13" s="88"/>
      <c r="AG13" s="263"/>
      <c r="AH13" s="223"/>
      <c r="AI13" s="628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662"/>
      <c r="B14" s="634"/>
      <c r="C14" s="634"/>
      <c r="D14" s="88"/>
      <c r="E14" s="634"/>
      <c r="F14" s="634"/>
      <c r="G14" s="88"/>
      <c r="H14" s="88"/>
      <c r="I14" s="634"/>
      <c r="J14" s="634"/>
      <c r="K14" s="635"/>
      <c r="L14" s="88"/>
      <c r="M14" s="634"/>
      <c r="N14" s="88"/>
      <c r="O14" s="634"/>
      <c r="P14" s="634"/>
      <c r="Q14" s="634"/>
      <c r="R14" s="88"/>
      <c r="S14" s="634"/>
      <c r="T14" s="634"/>
      <c r="U14" s="88"/>
      <c r="V14" s="634"/>
      <c r="W14" s="634"/>
      <c r="X14" s="634"/>
      <c r="Y14" s="88"/>
      <c r="Z14" s="634"/>
      <c r="AA14" s="634"/>
      <c r="AB14" s="88"/>
      <c r="AC14" s="636"/>
      <c r="AD14" s="636"/>
      <c r="AE14" s="88"/>
      <c r="AF14" s="88"/>
      <c r="AG14" s="263"/>
      <c r="AH14" s="223"/>
      <c r="AI14" s="66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83"/>
      <c r="B15" s="634"/>
      <c r="C15" s="634"/>
      <c r="D15" s="637"/>
      <c r="E15" s="634"/>
      <c r="F15" s="634"/>
      <c r="G15" s="88"/>
      <c r="H15" s="634"/>
      <c r="I15" s="634"/>
      <c r="J15" s="634"/>
      <c r="K15" s="88"/>
      <c r="L15" s="634"/>
      <c r="M15" s="634"/>
      <c r="N15" s="88"/>
      <c r="O15" s="634"/>
      <c r="P15" s="634"/>
      <c r="Q15" s="634"/>
      <c r="R15" s="88"/>
      <c r="S15" s="634"/>
      <c r="T15" s="634"/>
      <c r="U15" s="88"/>
      <c r="V15" s="634"/>
      <c r="W15" s="634"/>
      <c r="X15" s="634"/>
      <c r="Y15" s="639"/>
      <c r="Z15" s="634"/>
      <c r="AA15" s="634"/>
      <c r="AB15" s="88"/>
      <c r="AC15" s="636"/>
      <c r="AD15" s="636"/>
      <c r="AE15" s="88"/>
      <c r="AF15" s="635"/>
      <c r="AG15" s="263"/>
      <c r="AH15" s="223"/>
      <c r="AI15" s="628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x14ac:dyDescent="0.25">
      <c r="A16" s="633"/>
      <c r="B16" s="634"/>
      <c r="C16" s="634"/>
      <c r="D16" s="88"/>
      <c r="E16" s="634"/>
      <c r="F16" s="634"/>
      <c r="G16" s="88"/>
      <c r="H16" s="634"/>
      <c r="I16" s="634"/>
      <c r="J16" s="634"/>
      <c r="K16" s="635"/>
      <c r="L16" s="634"/>
      <c r="M16" s="634"/>
      <c r="N16" s="88"/>
      <c r="O16" s="634"/>
      <c r="P16" s="634"/>
      <c r="Q16" s="634"/>
      <c r="R16" s="88"/>
      <c r="S16" s="634"/>
      <c r="T16" s="634"/>
      <c r="U16" s="88"/>
      <c r="V16" s="634"/>
      <c r="W16" s="634"/>
      <c r="X16" s="634"/>
      <c r="Y16" s="88"/>
      <c r="Z16" s="634"/>
      <c r="AA16" s="634"/>
      <c r="AB16" s="88"/>
      <c r="AC16" s="636"/>
      <c r="AD16" s="636"/>
      <c r="AE16" s="637"/>
      <c r="AF16" s="635"/>
      <c r="AG16" s="263"/>
      <c r="AH16" s="223"/>
      <c r="AI16" s="628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A17" s="98"/>
      <c r="B17" s="634"/>
      <c r="C17" s="634"/>
      <c r="D17" s="88"/>
      <c r="E17" s="634"/>
      <c r="F17" s="634"/>
      <c r="G17" s="659"/>
      <c r="H17" s="634"/>
      <c r="I17" s="634"/>
      <c r="J17" s="634"/>
      <c r="K17" s="638"/>
      <c r="L17" s="638"/>
      <c r="M17" s="638"/>
      <c r="N17" s="638"/>
      <c r="O17" s="634"/>
      <c r="P17" s="634"/>
      <c r="Q17" s="634"/>
      <c r="R17" s="638"/>
      <c r="S17" s="638"/>
      <c r="T17" s="638"/>
      <c r="U17" s="88"/>
      <c r="V17" s="634"/>
      <c r="W17" s="634"/>
      <c r="X17" s="634"/>
      <c r="Y17" s="639"/>
      <c r="Z17" s="634"/>
      <c r="AA17" s="634"/>
      <c r="AB17" s="88"/>
      <c r="AC17" s="636"/>
      <c r="AD17" s="636"/>
      <c r="AE17" s="639"/>
      <c r="AF17" s="637"/>
      <c r="AG17" s="263"/>
      <c r="AH17" s="223"/>
      <c r="AI17" s="628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x14ac:dyDescent="0.25">
      <c r="A18" s="640"/>
      <c r="B18" s="634"/>
      <c r="C18" s="634"/>
      <c r="D18" s="641"/>
      <c r="E18" s="634"/>
      <c r="F18" s="634"/>
      <c r="G18" s="641"/>
      <c r="H18" s="634"/>
      <c r="I18" s="634"/>
      <c r="J18" s="634"/>
      <c r="K18" s="641"/>
      <c r="L18" s="634"/>
      <c r="M18" s="634"/>
      <c r="N18" s="641"/>
      <c r="O18" s="634"/>
      <c r="P18" s="634"/>
      <c r="Q18" s="634"/>
      <c r="R18" s="641"/>
      <c r="S18" s="634"/>
      <c r="T18" s="634"/>
      <c r="U18" s="641"/>
      <c r="V18" s="634"/>
      <c r="W18" s="634"/>
      <c r="X18" s="634"/>
      <c r="Y18" s="641"/>
      <c r="Z18" s="634"/>
      <c r="AA18" s="634"/>
      <c r="AB18" s="641"/>
      <c r="AC18" s="636"/>
      <c r="AD18" s="636"/>
      <c r="AE18" s="642"/>
      <c r="AF18" s="642"/>
      <c r="AG18" s="262"/>
      <c r="AH18" s="262"/>
      <c r="AI18" s="62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83"/>
      <c r="B19" s="634"/>
      <c r="C19" s="634"/>
      <c r="D19" s="88"/>
      <c r="E19" s="634"/>
      <c r="F19" s="634"/>
      <c r="G19" s="635"/>
      <c r="H19" s="634"/>
      <c r="I19" s="634"/>
      <c r="J19" s="634"/>
      <c r="K19" s="635"/>
      <c r="L19" s="634"/>
      <c r="M19" s="634"/>
      <c r="N19" s="635"/>
      <c r="O19" s="634"/>
      <c r="P19" s="634"/>
      <c r="Q19" s="634"/>
      <c r="R19" s="635"/>
      <c r="S19" s="634"/>
      <c r="T19" s="634"/>
      <c r="U19" s="88"/>
      <c r="V19" s="634"/>
      <c r="W19" s="634"/>
      <c r="X19" s="634"/>
      <c r="Y19" s="635"/>
      <c r="Z19" s="638"/>
      <c r="AA19" s="638"/>
      <c r="AB19" s="88"/>
      <c r="AC19" s="636"/>
      <c r="AD19" s="636"/>
      <c r="AE19" s="635"/>
      <c r="AF19" s="635"/>
      <c r="AG19" s="263"/>
      <c r="AH19" s="223"/>
      <c r="AI19" s="628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633"/>
      <c r="B20" s="634"/>
      <c r="C20" s="634"/>
      <c r="D20" s="635"/>
      <c r="E20" s="634"/>
      <c r="F20" s="634"/>
      <c r="G20" s="635"/>
      <c r="H20" s="634"/>
      <c r="I20" s="634"/>
      <c r="J20" s="634"/>
      <c r="K20" s="635"/>
      <c r="L20" s="634"/>
      <c r="M20" s="634"/>
      <c r="N20" s="88"/>
      <c r="O20" s="634"/>
      <c r="P20" s="634"/>
      <c r="Q20" s="634"/>
      <c r="R20" s="635"/>
      <c r="S20" s="634"/>
      <c r="T20" s="634"/>
      <c r="U20" s="635"/>
      <c r="V20" s="634"/>
      <c r="W20" s="634"/>
      <c r="X20" s="634"/>
      <c r="Y20" s="635"/>
      <c r="Z20" s="634"/>
      <c r="AA20" s="634"/>
      <c r="AB20" s="635"/>
      <c r="AC20" s="636"/>
      <c r="AD20" s="636"/>
      <c r="AE20" s="635"/>
      <c r="AF20" s="635"/>
      <c r="AG20" s="263"/>
      <c r="AH20" s="223"/>
      <c r="AI20" s="628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633"/>
      <c r="B21" s="634"/>
      <c r="C21" s="634"/>
      <c r="D21" s="635"/>
      <c r="E21" s="634"/>
      <c r="F21" s="634"/>
      <c r="G21" s="88"/>
      <c r="H21" s="634"/>
      <c r="I21" s="634"/>
      <c r="J21" s="634"/>
      <c r="K21" s="635"/>
      <c r="L21" s="634"/>
      <c r="M21" s="634"/>
      <c r="N21" s="88"/>
      <c r="O21" s="634"/>
      <c r="P21" s="634"/>
      <c r="Q21" s="634"/>
      <c r="R21" s="635"/>
      <c r="S21" s="634"/>
      <c r="T21" s="634"/>
      <c r="U21" s="635"/>
      <c r="V21" s="634"/>
      <c r="W21" s="634"/>
      <c r="X21" s="634"/>
      <c r="Y21" s="635"/>
      <c r="Z21" s="634"/>
      <c r="AA21" s="634"/>
      <c r="AB21" s="635"/>
      <c r="AC21" s="636"/>
      <c r="AD21" s="636"/>
      <c r="AE21" s="635"/>
      <c r="AF21" s="635"/>
      <c r="AG21" s="263"/>
      <c r="AH21" s="223"/>
      <c r="AI21" s="62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83"/>
      <c r="B22" s="634"/>
      <c r="C22" s="634"/>
      <c r="D22" s="637"/>
      <c r="E22" s="634"/>
      <c r="F22" s="634"/>
      <c r="G22" s="88"/>
      <c r="H22" s="634"/>
      <c r="I22" s="634"/>
      <c r="J22" s="634"/>
      <c r="K22" s="635"/>
      <c r="L22" s="634"/>
      <c r="M22" s="634"/>
      <c r="N22" s="635"/>
      <c r="O22" s="634"/>
      <c r="P22" s="634"/>
      <c r="Q22" s="634"/>
      <c r="R22" s="635"/>
      <c r="S22" s="634"/>
      <c r="T22" s="634"/>
      <c r="U22" s="88"/>
      <c r="V22" s="634"/>
      <c r="W22" s="634"/>
      <c r="X22" s="634"/>
      <c r="Y22" s="635"/>
      <c r="Z22" s="634"/>
      <c r="AA22" s="634"/>
      <c r="AB22" s="88"/>
      <c r="AC22" s="636"/>
      <c r="AD22" s="636"/>
      <c r="AE22" s="635"/>
      <c r="AF22" s="635"/>
      <c r="AG22" s="263"/>
      <c r="AH22" s="223"/>
      <c r="AI22" s="628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x14ac:dyDescent="0.25">
      <c r="A23" s="633"/>
      <c r="B23" s="634"/>
      <c r="C23" s="634"/>
      <c r="D23" s="637"/>
      <c r="E23" s="634"/>
      <c r="F23" s="634"/>
      <c r="G23" s="637"/>
      <c r="H23" s="634"/>
      <c r="I23" s="634"/>
      <c r="J23" s="634"/>
      <c r="K23" s="638"/>
      <c r="L23" s="638"/>
      <c r="M23" s="638"/>
      <c r="N23" s="638"/>
      <c r="O23" s="634"/>
      <c r="P23" s="634"/>
      <c r="Q23" s="634"/>
      <c r="R23" s="638"/>
      <c r="S23" s="638"/>
      <c r="T23" s="638"/>
      <c r="U23" s="637"/>
      <c r="V23" s="634"/>
      <c r="W23" s="634"/>
      <c r="X23" s="634"/>
      <c r="Y23" s="637"/>
      <c r="Z23" s="634"/>
      <c r="AA23" s="634"/>
      <c r="AB23" s="637"/>
      <c r="AC23" s="636"/>
      <c r="AD23" s="636"/>
      <c r="AE23" s="637"/>
      <c r="AF23" s="637"/>
      <c r="AG23" s="263"/>
      <c r="AH23" s="223"/>
      <c r="AI23" s="628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83"/>
      <c r="B24" s="634"/>
      <c r="C24" s="634"/>
      <c r="D24" s="638"/>
      <c r="E24" s="638"/>
      <c r="F24" s="638"/>
      <c r="G24" s="638"/>
      <c r="H24" s="634"/>
      <c r="I24" s="634"/>
      <c r="J24" s="634"/>
      <c r="K24" s="638"/>
      <c r="L24" s="638"/>
      <c r="M24" s="638"/>
      <c r="N24" s="635"/>
      <c r="O24" s="634"/>
      <c r="P24" s="634"/>
      <c r="Q24" s="634"/>
      <c r="R24" s="635"/>
      <c r="S24" s="635"/>
      <c r="T24" s="635"/>
      <c r="U24" s="635"/>
      <c r="V24" s="634"/>
      <c r="W24" s="634"/>
      <c r="X24" s="634"/>
      <c r="Y24" s="635"/>
      <c r="Z24" s="635"/>
      <c r="AA24" s="635"/>
      <c r="AB24" s="635"/>
      <c r="AC24" s="636"/>
      <c r="AD24" s="636"/>
      <c r="AE24" s="635"/>
      <c r="AF24" s="635"/>
      <c r="AG24" s="263"/>
      <c r="AH24" s="223"/>
      <c r="AI24" s="628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83"/>
      <c r="B25" s="634"/>
      <c r="C25" s="634"/>
      <c r="D25" s="637"/>
      <c r="E25" s="634"/>
      <c r="F25" s="634"/>
      <c r="G25" s="635"/>
      <c r="H25" s="634"/>
      <c r="I25" s="634"/>
      <c r="J25" s="634"/>
      <c r="K25" s="635"/>
      <c r="L25" s="634"/>
      <c r="M25" s="634"/>
      <c r="N25" s="637"/>
      <c r="O25" s="634"/>
      <c r="P25" s="634"/>
      <c r="Q25" s="634"/>
      <c r="R25" s="635"/>
      <c r="S25" s="634"/>
      <c r="T25" s="634"/>
      <c r="U25" s="635"/>
      <c r="V25" s="634"/>
      <c r="W25" s="634"/>
      <c r="X25" s="634"/>
      <c r="Y25" s="635"/>
      <c r="Z25" s="634"/>
      <c r="AA25" s="634"/>
      <c r="AB25" s="635"/>
      <c r="AC25" s="636"/>
      <c r="AD25" s="636"/>
      <c r="AE25" s="635"/>
      <c r="AF25" s="635"/>
      <c r="AG25" s="263"/>
      <c r="AH25" s="223"/>
      <c r="AI25" s="62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x14ac:dyDescent="0.25">
      <c r="A26" s="633"/>
      <c r="B26" s="634"/>
      <c r="C26" s="634"/>
      <c r="D26" s="635"/>
      <c r="E26" s="634"/>
      <c r="F26" s="634"/>
      <c r="G26" s="635"/>
      <c r="H26" s="634"/>
      <c r="I26" s="634"/>
      <c r="J26" s="634"/>
      <c r="K26" s="635"/>
      <c r="L26" s="634"/>
      <c r="M26" s="634"/>
      <c r="N26" s="635"/>
      <c r="O26" s="634"/>
      <c r="P26" s="634"/>
      <c r="Q26" s="634"/>
      <c r="R26" s="639"/>
      <c r="S26" s="634"/>
      <c r="T26" s="634"/>
      <c r="U26" s="637"/>
      <c r="V26" s="634"/>
      <c r="W26" s="634"/>
      <c r="X26" s="634"/>
      <c r="Y26" s="635"/>
      <c r="Z26" s="634"/>
      <c r="AA26" s="634"/>
      <c r="AB26" s="635"/>
      <c r="AC26" s="636"/>
      <c r="AD26" s="636"/>
      <c r="AE26" s="635"/>
      <c r="AF26" s="635"/>
      <c r="AG26" s="263"/>
      <c r="AH26" s="223"/>
      <c r="AI26" s="62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x14ac:dyDescent="0.25">
      <c r="A27" s="640"/>
      <c r="B27" s="634"/>
      <c r="C27" s="634"/>
      <c r="D27" s="641"/>
      <c r="E27" s="634"/>
      <c r="F27" s="634"/>
      <c r="G27" s="641"/>
      <c r="H27" s="634"/>
      <c r="I27" s="634"/>
      <c r="J27" s="634"/>
      <c r="K27" s="641"/>
      <c r="L27" s="634"/>
      <c r="M27" s="634"/>
      <c r="N27" s="641"/>
      <c r="O27" s="634"/>
      <c r="P27" s="634"/>
      <c r="Q27" s="634"/>
      <c r="R27" s="641"/>
      <c r="S27" s="634"/>
      <c r="T27" s="634"/>
      <c r="U27" s="641"/>
      <c r="V27" s="634"/>
      <c r="W27" s="634"/>
      <c r="X27" s="634"/>
      <c r="Y27" s="641"/>
      <c r="Z27" s="634"/>
      <c r="AA27" s="634"/>
      <c r="AB27" s="641"/>
      <c r="AC27" s="636"/>
      <c r="AD27" s="636"/>
      <c r="AE27" s="642"/>
      <c r="AF27" s="642"/>
      <c r="AG27" s="262"/>
      <c r="AH27" s="262"/>
      <c r="AI27" s="62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83"/>
      <c r="B28" s="634"/>
      <c r="C28" s="634"/>
      <c r="D28" s="635"/>
      <c r="E28" s="634"/>
      <c r="F28" s="634"/>
      <c r="G28" s="635"/>
      <c r="H28" s="634"/>
      <c r="I28" s="634"/>
      <c r="J28" s="634"/>
      <c r="K28" s="635"/>
      <c r="L28" s="634"/>
      <c r="M28" s="634"/>
      <c r="N28" s="635"/>
      <c r="O28" s="634"/>
      <c r="P28" s="634"/>
      <c r="Q28" s="634"/>
      <c r="R28" s="635"/>
      <c r="S28" s="634"/>
      <c r="T28" s="634"/>
      <c r="U28" s="635"/>
      <c r="V28" s="634"/>
      <c r="W28" s="634"/>
      <c r="X28" s="634"/>
      <c r="Y28" s="635"/>
      <c r="Z28" s="634"/>
      <c r="AA28" s="634"/>
      <c r="AB28" s="635"/>
      <c r="AC28" s="636"/>
      <c r="AD28" s="636"/>
      <c r="AE28" s="635"/>
      <c r="AF28" s="88"/>
      <c r="AG28" s="263"/>
      <c r="AH28" s="223"/>
      <c r="AI28" s="628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3"/>
      <c r="B29" s="634"/>
      <c r="C29" s="634"/>
      <c r="D29" s="635"/>
      <c r="E29" s="634"/>
      <c r="F29" s="634"/>
      <c r="G29" s="635"/>
      <c r="H29" s="634"/>
      <c r="I29" s="634"/>
      <c r="J29" s="634"/>
      <c r="K29" s="635"/>
      <c r="L29" s="634"/>
      <c r="M29" s="634"/>
      <c r="N29" s="635"/>
      <c r="O29" s="634"/>
      <c r="P29" s="634"/>
      <c r="Q29" s="634"/>
      <c r="R29" s="635"/>
      <c r="S29" s="634"/>
      <c r="T29" s="634"/>
      <c r="U29" s="635"/>
      <c r="V29" s="634"/>
      <c r="W29" s="634"/>
      <c r="X29" s="634"/>
      <c r="Y29" s="635"/>
      <c r="Z29" s="634"/>
      <c r="AA29" s="634"/>
      <c r="AB29" s="88"/>
      <c r="AC29" s="636"/>
      <c r="AD29" s="636"/>
      <c r="AE29" s="635"/>
      <c r="AF29" s="635"/>
      <c r="AG29" s="263"/>
      <c r="AH29" s="223"/>
      <c r="AI29" s="62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643"/>
      <c r="B30" s="634"/>
      <c r="C30" s="634"/>
      <c r="D30" s="635"/>
      <c r="E30" s="634"/>
      <c r="F30" s="634"/>
      <c r="G30" s="635"/>
      <c r="H30" s="634"/>
      <c r="I30" s="634"/>
      <c r="J30" s="634"/>
      <c r="K30" s="635"/>
      <c r="L30" s="634"/>
      <c r="M30" s="634"/>
      <c r="N30" s="88"/>
      <c r="O30" s="634"/>
      <c r="P30" s="634"/>
      <c r="Q30" s="634"/>
      <c r="R30" s="88"/>
      <c r="S30" s="634"/>
      <c r="T30" s="634"/>
      <c r="U30" s="635"/>
      <c r="V30" s="634"/>
      <c r="W30" s="634"/>
      <c r="X30" s="634"/>
      <c r="Y30" s="635"/>
      <c r="Z30" s="634"/>
      <c r="AA30" s="634"/>
      <c r="AB30" s="635"/>
      <c r="AC30" s="636"/>
      <c r="AD30" s="636"/>
      <c r="AE30" s="88"/>
      <c r="AF30" s="88"/>
      <c r="AG30" s="263"/>
      <c r="AH30" s="223"/>
      <c r="AI30" s="628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A31" s="98"/>
      <c r="B31" s="634"/>
      <c r="C31" s="634"/>
      <c r="D31" s="98"/>
      <c r="E31" s="634"/>
      <c r="F31" s="634"/>
      <c r="H31" s="634"/>
      <c r="I31" s="634"/>
      <c r="J31" s="634"/>
      <c r="L31" s="634"/>
      <c r="M31" s="634"/>
      <c r="O31" s="634"/>
      <c r="P31" s="634"/>
      <c r="Q31" s="634"/>
      <c r="S31" s="634"/>
      <c r="T31" s="634"/>
      <c r="V31" s="634"/>
      <c r="W31" s="634"/>
      <c r="X31" s="634"/>
      <c r="Z31" s="634"/>
      <c r="AA31" s="634"/>
      <c r="AC31" s="636"/>
      <c r="AD31" s="636"/>
      <c r="AG31" s="222"/>
      <c r="AH31" s="223"/>
      <c r="AI31" s="628"/>
    </row>
    <row r="32" spans="1:54" ht="15.75" customHeight="1" x14ac:dyDescent="0.25">
      <c r="A32" s="83"/>
      <c r="B32" s="634"/>
      <c r="C32" s="634"/>
      <c r="D32" s="638"/>
      <c r="E32" s="638"/>
      <c r="F32" s="638"/>
      <c r="G32" s="88"/>
      <c r="H32" s="634"/>
      <c r="I32" s="634"/>
      <c r="J32" s="634"/>
      <c r="K32" s="88"/>
      <c r="L32" s="634"/>
      <c r="M32" s="634"/>
      <c r="N32" s="88"/>
      <c r="O32" s="634"/>
      <c r="P32" s="634"/>
      <c r="Q32" s="634"/>
      <c r="R32" s="88"/>
      <c r="S32" s="634"/>
      <c r="T32" s="634"/>
      <c r="U32" s="638"/>
      <c r="V32" s="634"/>
      <c r="W32" s="634"/>
      <c r="X32" s="634"/>
      <c r="Y32" s="638"/>
      <c r="Z32" s="638"/>
      <c r="AA32" s="638"/>
      <c r="AB32" s="635"/>
      <c r="AC32" s="636"/>
      <c r="AD32" s="636"/>
      <c r="AE32" s="88"/>
      <c r="AF32" s="88"/>
      <c r="AG32" s="263"/>
      <c r="AH32" s="223"/>
      <c r="AI32" s="628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643"/>
      <c r="B33" s="634"/>
      <c r="C33" s="634"/>
      <c r="D33" s="637"/>
      <c r="E33" s="634"/>
      <c r="F33" s="634"/>
      <c r="G33" s="635"/>
      <c r="H33" s="634"/>
      <c r="I33" s="634"/>
      <c r="J33" s="634"/>
      <c r="K33" s="635"/>
      <c r="L33" s="634"/>
      <c r="M33" s="634"/>
      <c r="N33" s="88"/>
      <c r="O33" s="634"/>
      <c r="P33" s="634"/>
      <c r="Q33" s="634"/>
      <c r="R33" s="88"/>
      <c r="S33" s="634"/>
      <c r="T33" s="634"/>
      <c r="U33" s="635"/>
      <c r="V33" s="634"/>
      <c r="W33" s="634"/>
      <c r="X33" s="634"/>
      <c r="Y33" s="637"/>
      <c r="Z33" s="634"/>
      <c r="AA33" s="634"/>
      <c r="AB33" s="635"/>
      <c r="AC33" s="636"/>
      <c r="AD33" s="636"/>
      <c r="AE33" s="88"/>
      <c r="AF33" s="88"/>
      <c r="AG33" s="263"/>
      <c r="AH33" s="223"/>
      <c r="AI33" s="628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x14ac:dyDescent="0.25">
      <c r="A34" s="643"/>
      <c r="B34" s="634"/>
      <c r="C34" s="634"/>
      <c r="D34" s="637"/>
      <c r="E34" s="634"/>
      <c r="F34" s="634"/>
      <c r="G34" s="635"/>
      <c r="H34" s="634"/>
      <c r="I34" s="634"/>
      <c r="J34" s="634"/>
      <c r="K34" s="638"/>
      <c r="L34" s="638"/>
      <c r="M34" s="638"/>
      <c r="N34" s="638"/>
      <c r="O34" s="634"/>
      <c r="P34" s="634"/>
      <c r="Q34" s="634"/>
      <c r="R34" s="638"/>
      <c r="S34" s="634"/>
      <c r="T34" s="634"/>
      <c r="U34" s="635"/>
      <c r="V34" s="634"/>
      <c r="W34" s="634"/>
      <c r="X34" s="634"/>
      <c r="Y34" s="635"/>
      <c r="Z34" s="638"/>
      <c r="AA34" s="638"/>
      <c r="AB34" s="638"/>
      <c r="AC34" s="636"/>
      <c r="AD34" s="636"/>
      <c r="AE34" s="638"/>
      <c r="AF34" s="638"/>
      <c r="AG34" s="263"/>
      <c r="AH34" s="223"/>
      <c r="AI34" s="628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x14ac:dyDescent="0.25">
      <c r="A35" s="83"/>
      <c r="B35" s="634"/>
      <c r="C35" s="634"/>
      <c r="D35" s="635"/>
      <c r="E35" s="634"/>
      <c r="F35" s="634"/>
      <c r="G35" s="88"/>
      <c r="H35" s="634"/>
      <c r="I35" s="634"/>
      <c r="J35" s="634"/>
      <c r="K35" s="88"/>
      <c r="L35" s="634"/>
      <c r="M35" s="634"/>
      <c r="N35" s="635"/>
      <c r="O35" s="634"/>
      <c r="P35" s="634"/>
      <c r="Q35" s="634"/>
      <c r="R35" s="635"/>
      <c r="S35" s="634"/>
      <c r="T35" s="634"/>
      <c r="U35" s="635"/>
      <c r="V35" s="634"/>
      <c r="W35" s="634"/>
      <c r="X35" s="634"/>
      <c r="Y35" s="635"/>
      <c r="Z35" s="634"/>
      <c r="AA35" s="634"/>
      <c r="AB35" s="88"/>
      <c r="AC35" s="636"/>
      <c r="AD35" s="636"/>
      <c r="AE35" s="635"/>
      <c r="AF35" s="88"/>
      <c r="AG35" s="263"/>
      <c r="AH35" s="223"/>
      <c r="AI35" s="628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640"/>
      <c r="B36" s="634"/>
      <c r="C36" s="634"/>
      <c r="D36" s="641"/>
      <c r="E36" s="634"/>
      <c r="F36" s="634"/>
      <c r="G36" s="641"/>
      <c r="H36" s="634"/>
      <c r="I36" s="634"/>
      <c r="J36" s="634"/>
      <c r="K36" s="641"/>
      <c r="L36" s="634"/>
      <c r="M36" s="634"/>
      <c r="N36" s="641"/>
      <c r="O36" s="634"/>
      <c r="P36" s="634"/>
      <c r="Q36" s="634"/>
      <c r="R36" s="641"/>
      <c r="S36" s="634"/>
      <c r="T36" s="634"/>
      <c r="U36" s="641"/>
      <c r="V36" s="634"/>
      <c r="W36" s="634"/>
      <c r="X36" s="634"/>
      <c r="Y36" s="641"/>
      <c r="Z36" s="634"/>
      <c r="AA36" s="634"/>
      <c r="AB36" s="641"/>
      <c r="AC36" s="636"/>
      <c r="AD36" s="636"/>
      <c r="AE36" s="642"/>
      <c r="AF36" s="642"/>
      <c r="AG36" s="262"/>
      <c r="AH36" s="262"/>
      <c r="AI36" s="62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83"/>
      <c r="B37" s="634"/>
      <c r="C37" s="634"/>
      <c r="D37" s="635"/>
      <c r="E37" s="634"/>
      <c r="F37" s="634"/>
      <c r="G37" s="88"/>
      <c r="H37" s="634"/>
      <c r="I37" s="634"/>
      <c r="J37" s="634"/>
      <c r="K37" s="635"/>
      <c r="L37" s="634"/>
      <c r="M37" s="634"/>
      <c r="N37" s="88"/>
      <c r="O37" s="634"/>
      <c r="P37" s="634"/>
      <c r="Q37" s="634"/>
      <c r="R37" s="635"/>
      <c r="S37" s="634"/>
      <c r="T37" s="634"/>
      <c r="U37" s="88"/>
      <c r="V37" s="634"/>
      <c r="W37" s="634"/>
      <c r="X37" s="634"/>
      <c r="Y37" s="88"/>
      <c r="Z37" s="634"/>
      <c r="AA37" s="634"/>
      <c r="AB37" s="635"/>
      <c r="AC37" s="636"/>
      <c r="AD37" s="636"/>
      <c r="AE37" s="635"/>
      <c r="AF37" s="88"/>
      <c r="AG37" s="263"/>
      <c r="AH37" s="223"/>
      <c r="AI37" s="62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x14ac:dyDescent="0.25">
      <c r="A38" s="633"/>
      <c r="B38" s="634"/>
      <c r="C38" s="634"/>
      <c r="D38" s="641"/>
      <c r="E38" s="634"/>
      <c r="F38" s="634"/>
      <c r="G38" s="641"/>
      <c r="H38" s="634"/>
      <c r="I38" s="634"/>
      <c r="J38" s="634"/>
      <c r="K38" s="638"/>
      <c r="L38" s="638"/>
      <c r="M38" s="638"/>
      <c r="N38" s="638"/>
      <c r="O38" s="634"/>
      <c r="P38" s="634"/>
      <c r="Q38" s="634"/>
      <c r="R38" s="638"/>
      <c r="S38" s="638"/>
      <c r="T38" s="638"/>
      <c r="U38" s="641"/>
      <c r="V38" s="634"/>
      <c r="W38" s="634"/>
      <c r="X38" s="634"/>
      <c r="Y38" s="641"/>
      <c r="Z38" s="634"/>
      <c r="AA38" s="634"/>
      <c r="AB38" s="641"/>
      <c r="AC38" s="636"/>
      <c r="AD38" s="636"/>
      <c r="AE38" s="641"/>
      <c r="AF38" s="641"/>
      <c r="AG38" s="263"/>
      <c r="AH38" s="223"/>
      <c r="AI38" s="62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A39" s="98"/>
      <c r="B39" s="634"/>
      <c r="C39" s="634"/>
      <c r="D39" s="644"/>
      <c r="E39" s="634"/>
      <c r="F39" s="634"/>
      <c r="G39" s="635"/>
      <c r="H39" s="634"/>
      <c r="I39" s="634"/>
      <c r="J39" s="634"/>
      <c r="K39" s="85"/>
      <c r="L39" s="634"/>
      <c r="M39" s="634"/>
      <c r="N39" s="635"/>
      <c r="O39" s="634"/>
      <c r="P39" s="634"/>
      <c r="Q39" s="634"/>
      <c r="R39" s="644"/>
      <c r="S39" s="634"/>
      <c r="T39" s="634"/>
      <c r="U39" s="644"/>
      <c r="V39" s="634"/>
      <c r="W39" s="634"/>
      <c r="X39" s="634"/>
      <c r="Y39" s="85"/>
      <c r="Z39" s="634"/>
      <c r="AA39" s="634"/>
      <c r="AB39" s="644"/>
      <c r="AC39" s="636"/>
      <c r="AD39" s="636"/>
      <c r="AE39" s="85"/>
      <c r="AF39" s="86"/>
      <c r="AG39" s="263"/>
      <c r="AH39" s="223"/>
      <c r="AI39" s="628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25">
      <c r="A40" s="645"/>
      <c r="B40" s="634"/>
      <c r="C40" s="634"/>
      <c r="D40" s="641"/>
      <c r="E40" s="634"/>
      <c r="F40" s="634"/>
      <c r="G40" s="641"/>
      <c r="H40" s="634"/>
      <c r="I40" s="634"/>
      <c r="J40" s="634"/>
      <c r="K40" s="641"/>
      <c r="L40" s="634"/>
      <c r="M40" s="634"/>
      <c r="N40" s="641"/>
      <c r="O40" s="634"/>
      <c r="P40" s="634"/>
      <c r="Q40" s="634"/>
      <c r="R40" s="641"/>
      <c r="S40" s="634"/>
      <c r="T40" s="634"/>
      <c r="U40" s="641"/>
      <c r="V40" s="634"/>
      <c r="W40" s="634"/>
      <c r="X40" s="634"/>
      <c r="Y40" s="641"/>
      <c r="Z40" s="634"/>
      <c r="AA40" s="634"/>
      <c r="AB40" s="641"/>
      <c r="AC40" s="636"/>
      <c r="AD40" s="636"/>
      <c r="AE40" s="642"/>
      <c r="AF40" s="642"/>
      <c r="AG40" s="262"/>
      <c r="AH40" s="262"/>
      <c r="AI40" s="62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633"/>
      <c r="B41" s="634"/>
      <c r="C41" s="634"/>
      <c r="D41" s="641"/>
      <c r="E41" s="634"/>
      <c r="F41" s="634"/>
      <c r="G41" s="641"/>
      <c r="H41" s="634"/>
      <c r="I41" s="634"/>
      <c r="J41" s="634"/>
      <c r="K41" s="641"/>
      <c r="L41" s="634"/>
      <c r="M41" s="634"/>
      <c r="N41" s="641"/>
      <c r="O41" s="634"/>
      <c r="P41" s="634"/>
      <c r="Q41" s="634"/>
      <c r="R41" s="641"/>
      <c r="S41" s="634"/>
      <c r="T41" s="634"/>
      <c r="U41" s="641"/>
      <c r="V41" s="634"/>
      <c r="W41" s="634"/>
      <c r="X41" s="634"/>
      <c r="Y41" s="641"/>
      <c r="Z41" s="634"/>
      <c r="AA41" s="634"/>
      <c r="AB41" s="641"/>
      <c r="AC41" s="636"/>
      <c r="AD41" s="636"/>
      <c r="AE41" s="641"/>
      <c r="AF41" s="635"/>
      <c r="AG41" s="263"/>
      <c r="AH41" s="223"/>
      <c r="AI41" s="628"/>
    </row>
    <row r="42" spans="1:54" ht="15.75" hidden="1" customHeight="1" x14ac:dyDescent="0.25">
      <c r="A42" s="633"/>
      <c r="B42" s="634"/>
      <c r="C42" s="634"/>
      <c r="D42" s="633"/>
      <c r="E42" s="634"/>
      <c r="F42" s="634"/>
      <c r="G42" s="633"/>
      <c r="H42" s="634"/>
      <c r="I42" s="634"/>
      <c r="J42" s="634"/>
      <c r="K42" s="638"/>
      <c r="L42" s="638"/>
      <c r="M42" s="638"/>
      <c r="N42" s="638"/>
      <c r="O42" s="634"/>
      <c r="P42" s="634"/>
      <c r="Q42" s="634"/>
      <c r="R42" s="638"/>
      <c r="S42" s="638"/>
      <c r="T42" s="634"/>
      <c r="U42" s="88"/>
      <c r="V42" s="634"/>
      <c r="W42" s="634"/>
      <c r="X42" s="634"/>
      <c r="Y42" s="88"/>
      <c r="Z42" s="634"/>
      <c r="AA42" s="634"/>
      <c r="AB42" s="633"/>
      <c r="AC42" s="636"/>
      <c r="AD42" s="636"/>
      <c r="AE42" s="88"/>
      <c r="AF42" s="635"/>
      <c r="AG42" s="263"/>
      <c r="AH42" s="223"/>
      <c r="AI42" s="628"/>
    </row>
    <row r="43" spans="1:54" ht="15.75" customHeight="1" x14ac:dyDescent="0.25">
      <c r="A43" s="633"/>
      <c r="B43" s="634"/>
      <c r="C43" s="634"/>
      <c r="D43" s="88"/>
      <c r="E43" s="634"/>
      <c r="F43" s="633"/>
      <c r="G43" s="634"/>
      <c r="H43" s="634"/>
      <c r="I43" s="634"/>
      <c r="J43" s="634"/>
      <c r="K43" s="637"/>
      <c r="L43" s="634"/>
      <c r="M43" s="634"/>
      <c r="N43" s="88"/>
      <c r="O43" s="634"/>
      <c r="P43" s="634"/>
      <c r="Q43" s="634"/>
      <c r="R43" s="88"/>
      <c r="S43" s="634"/>
      <c r="T43" s="634"/>
      <c r="U43" s="88"/>
      <c r="V43" s="634"/>
      <c r="W43" s="634"/>
      <c r="X43" s="634"/>
      <c r="Y43" s="88"/>
      <c r="Z43" s="634"/>
      <c r="AA43" s="634"/>
      <c r="AB43" s="88"/>
      <c r="AC43" s="636"/>
      <c r="AD43" s="636"/>
      <c r="AE43" s="88"/>
      <c r="AF43" s="634"/>
      <c r="AG43" s="263"/>
      <c r="AH43" s="223"/>
      <c r="AI43" s="628"/>
    </row>
    <row r="44" spans="1:54" ht="15.75" customHeight="1" x14ac:dyDescent="0.25">
      <c r="A44" s="633"/>
      <c r="B44" s="634"/>
      <c r="C44" s="634"/>
      <c r="D44" s="634"/>
      <c r="E44" s="634"/>
      <c r="F44" s="634"/>
      <c r="G44" s="646"/>
      <c r="H44" s="634"/>
      <c r="I44" s="634"/>
      <c r="J44" s="634"/>
      <c r="K44" s="633"/>
      <c r="L44" s="634"/>
      <c r="M44" s="634"/>
      <c r="N44" s="638"/>
      <c r="O44" s="634"/>
      <c r="P44" s="634"/>
      <c r="Q44" s="634"/>
      <c r="R44" s="646"/>
      <c r="S44" s="634"/>
      <c r="T44" s="634"/>
      <c r="U44" s="634"/>
      <c r="V44" s="634"/>
      <c r="W44" s="634"/>
      <c r="X44" s="634"/>
      <c r="Y44" s="646"/>
      <c r="Z44" s="633"/>
      <c r="AA44" s="633"/>
      <c r="AB44" s="646"/>
      <c r="AC44" s="636"/>
      <c r="AD44" s="636"/>
      <c r="AE44" s="634"/>
      <c r="AF44" s="633"/>
      <c r="AG44" s="263"/>
      <c r="AH44" s="223"/>
      <c r="AI44" s="62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633"/>
      <c r="B45" s="634"/>
      <c r="C45" s="634"/>
      <c r="D45" s="634"/>
      <c r="E45" s="633"/>
      <c r="F45" s="634"/>
      <c r="G45" s="633"/>
      <c r="H45" s="634"/>
      <c r="I45" s="634"/>
      <c r="J45" s="634"/>
      <c r="K45" s="634"/>
      <c r="L45" s="634"/>
      <c r="M45" s="88"/>
      <c r="N45" s="633"/>
      <c r="O45" s="634"/>
      <c r="P45" s="634"/>
      <c r="Q45" s="634"/>
      <c r="R45" s="633"/>
      <c r="S45" s="634"/>
      <c r="T45" s="634"/>
      <c r="U45" s="88"/>
      <c r="V45" s="634"/>
      <c r="W45" s="634"/>
      <c r="X45" s="634"/>
      <c r="Y45" s="633"/>
      <c r="Z45" s="634"/>
      <c r="AA45" s="634"/>
      <c r="AB45" s="88"/>
      <c r="AC45" s="636"/>
      <c r="AD45" s="636"/>
      <c r="AE45" s="88"/>
      <c r="AF45" s="635"/>
      <c r="AG45" s="263"/>
      <c r="AH45" s="223"/>
      <c r="AI45" s="628"/>
    </row>
    <row r="46" spans="1:54" ht="15" customHeight="1" x14ac:dyDescent="0.25">
      <c r="A46" s="643"/>
      <c r="B46" s="634"/>
      <c r="C46" s="634"/>
      <c r="D46" s="88"/>
      <c r="E46" s="634"/>
      <c r="F46" s="634"/>
      <c r="G46" s="634"/>
      <c r="H46" s="634"/>
      <c r="I46" s="634"/>
      <c r="J46" s="634"/>
      <c r="K46" s="634"/>
      <c r="L46" s="634"/>
      <c r="M46" s="634"/>
      <c r="N46" s="634"/>
      <c r="O46" s="634"/>
      <c r="P46" s="634"/>
      <c r="Q46" s="634"/>
      <c r="R46" s="88"/>
      <c r="S46" s="633"/>
      <c r="T46" s="633"/>
      <c r="U46" s="633"/>
      <c r="V46" s="634"/>
      <c r="W46" s="634"/>
      <c r="X46" s="634"/>
      <c r="Y46" s="633"/>
      <c r="Z46" s="634"/>
      <c r="AA46" s="634"/>
      <c r="AB46" s="88"/>
      <c r="AC46" s="636"/>
      <c r="AD46" s="636"/>
      <c r="AE46" s="633"/>
      <c r="AF46" s="635"/>
      <c r="AG46" s="263"/>
      <c r="AH46" s="223"/>
      <c r="AI46" s="628"/>
    </row>
    <row r="47" spans="1:54" ht="15.75" customHeight="1" x14ac:dyDescent="0.25">
      <c r="A47" s="633"/>
      <c r="B47" s="634"/>
      <c r="C47" s="634"/>
      <c r="D47" s="633"/>
      <c r="E47" s="634"/>
      <c r="F47" s="634"/>
      <c r="G47" s="88"/>
      <c r="H47" s="634"/>
      <c r="I47" s="634"/>
      <c r="J47" s="634"/>
      <c r="K47" s="88"/>
      <c r="L47" s="634"/>
      <c r="M47" s="634"/>
      <c r="N47" s="88"/>
      <c r="O47" s="634"/>
      <c r="P47" s="634"/>
      <c r="Q47" s="634"/>
      <c r="R47" s="88"/>
      <c r="S47" s="634"/>
      <c r="T47" s="634"/>
      <c r="U47" s="88"/>
      <c r="V47" s="634"/>
      <c r="W47" s="634"/>
      <c r="X47" s="634"/>
      <c r="Y47" s="88"/>
      <c r="Z47" s="634"/>
      <c r="AA47" s="634"/>
      <c r="AB47" s="88"/>
      <c r="AC47" s="636"/>
      <c r="AD47" s="636"/>
      <c r="AE47" s="88"/>
      <c r="AF47" s="88"/>
      <c r="AG47" s="263"/>
      <c r="AH47" s="223"/>
      <c r="AI47" s="628"/>
    </row>
    <row r="48" spans="1:54" ht="15.75" customHeight="1" x14ac:dyDescent="0.25">
      <c r="A48" s="633"/>
      <c r="B48" s="634"/>
      <c r="C48" s="634"/>
      <c r="D48" s="634"/>
      <c r="E48" s="634"/>
      <c r="F48" s="634"/>
      <c r="G48" s="638"/>
      <c r="H48" s="634"/>
      <c r="I48" s="634"/>
      <c r="J48" s="634"/>
      <c r="K48" s="633"/>
      <c r="L48" s="633"/>
      <c r="M48" s="633"/>
      <c r="N48" s="634"/>
      <c r="O48" s="634"/>
      <c r="P48" s="634"/>
      <c r="Q48" s="634"/>
      <c r="R48" s="634"/>
      <c r="S48" s="634"/>
      <c r="T48" s="634"/>
      <c r="U48" s="646"/>
      <c r="V48" s="634"/>
      <c r="W48" s="634"/>
      <c r="X48" s="634"/>
      <c r="Y48" s="634"/>
      <c r="Z48" s="634"/>
      <c r="AA48" s="634"/>
      <c r="AB48" s="634"/>
      <c r="AC48" s="636"/>
      <c r="AD48" s="636"/>
      <c r="AE48" s="633"/>
      <c r="AF48" s="635"/>
      <c r="AG48" s="263"/>
      <c r="AH48" s="223"/>
      <c r="AI48" s="628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647"/>
      <c r="B49" s="634"/>
      <c r="C49" s="634"/>
      <c r="D49" s="633"/>
      <c r="E49" s="634"/>
      <c r="F49" s="634"/>
      <c r="G49" s="634"/>
      <c r="H49" s="634"/>
      <c r="I49" s="634"/>
      <c r="J49" s="634"/>
      <c r="K49" s="88"/>
      <c r="L49" s="634"/>
      <c r="M49" s="634"/>
      <c r="N49" s="88"/>
      <c r="O49" s="634"/>
      <c r="P49" s="634"/>
      <c r="Q49" s="634"/>
      <c r="R49" s="634"/>
      <c r="S49" s="634"/>
      <c r="T49" s="634"/>
      <c r="U49" s="633"/>
      <c r="V49" s="634"/>
      <c r="W49" s="634"/>
      <c r="X49" s="634"/>
      <c r="Y49" s="88"/>
      <c r="Z49" s="634"/>
      <c r="AA49" s="634"/>
      <c r="AB49" s="88"/>
      <c r="AC49" s="636"/>
      <c r="AD49" s="636"/>
      <c r="AE49" s="646"/>
      <c r="AF49" s="88"/>
      <c r="AG49" s="263"/>
      <c r="AH49" s="223"/>
      <c r="AI49" s="628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x14ac:dyDescent="0.25">
      <c r="A50" s="98"/>
      <c r="B50" s="634"/>
      <c r="C50" s="634"/>
      <c r="D50" s="641"/>
      <c r="E50" s="634"/>
      <c r="F50" s="634"/>
      <c r="G50" s="641"/>
      <c r="H50" s="634"/>
      <c r="I50" s="634"/>
      <c r="J50" s="634"/>
      <c r="K50" s="641"/>
      <c r="L50" s="634"/>
      <c r="M50" s="634"/>
      <c r="N50" s="646"/>
      <c r="O50" s="634"/>
      <c r="P50" s="634"/>
      <c r="Q50" s="634"/>
      <c r="R50" s="641"/>
      <c r="S50" s="634"/>
      <c r="T50" s="634"/>
      <c r="U50" s="646"/>
      <c r="V50" s="634"/>
      <c r="W50" s="634"/>
      <c r="X50" s="634"/>
      <c r="Y50" s="641"/>
      <c r="Z50" s="634"/>
      <c r="AA50" s="634"/>
      <c r="AB50" s="641"/>
      <c r="AC50" s="636"/>
      <c r="AD50" s="636"/>
      <c r="AE50" s="641"/>
      <c r="AF50" s="635"/>
      <c r="AG50" s="263"/>
      <c r="AH50" s="223"/>
      <c r="AI50" s="62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648"/>
      <c r="B51" s="634"/>
      <c r="C51" s="634"/>
      <c r="D51" s="641"/>
      <c r="E51" s="634"/>
      <c r="F51" s="634"/>
      <c r="G51" s="641"/>
      <c r="H51" s="634"/>
      <c r="I51" s="634"/>
      <c r="J51" s="634"/>
      <c r="K51" s="641"/>
      <c r="L51" s="634"/>
      <c r="M51" s="634"/>
      <c r="N51" s="641"/>
      <c r="O51" s="634"/>
      <c r="P51" s="634"/>
      <c r="Q51" s="634"/>
      <c r="R51" s="641"/>
      <c r="S51" s="634"/>
      <c r="T51" s="634"/>
      <c r="U51" s="641"/>
      <c r="V51" s="634"/>
      <c r="W51" s="634"/>
      <c r="X51" s="634"/>
      <c r="Y51" s="641"/>
      <c r="Z51" s="634"/>
      <c r="AA51" s="634"/>
      <c r="AB51" s="641"/>
      <c r="AC51" s="636"/>
      <c r="AD51" s="636"/>
      <c r="AE51" s="642"/>
      <c r="AF51" s="642"/>
      <c r="AG51" s="262"/>
      <c r="AH51" s="262"/>
      <c r="AI51" s="62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633"/>
      <c r="B52" s="634"/>
      <c r="C52" s="634"/>
      <c r="D52" s="649"/>
      <c r="E52" s="634"/>
      <c r="F52" s="634"/>
      <c r="G52" s="635"/>
      <c r="H52" s="634"/>
      <c r="I52" s="634"/>
      <c r="J52" s="634"/>
      <c r="K52" s="649"/>
      <c r="L52" s="634"/>
      <c r="M52" s="634"/>
      <c r="N52" s="635"/>
      <c r="O52" s="634"/>
      <c r="P52" s="634"/>
      <c r="Q52" s="634"/>
      <c r="R52" s="649"/>
      <c r="S52" s="634"/>
      <c r="T52" s="634"/>
      <c r="U52" s="635"/>
      <c r="V52" s="634"/>
      <c r="W52" s="634"/>
      <c r="X52" s="634"/>
      <c r="Y52" s="649"/>
      <c r="Z52" s="634"/>
      <c r="AA52" s="634"/>
      <c r="AB52" s="635"/>
      <c r="AC52" s="636"/>
      <c r="AD52" s="636"/>
      <c r="AE52" s="635"/>
      <c r="AF52" s="649"/>
      <c r="AG52" s="263"/>
      <c r="AH52" s="223"/>
      <c r="AI52" s="62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83"/>
      <c r="B53" s="634"/>
      <c r="C53" s="634"/>
      <c r="D53" s="638"/>
      <c r="E53" s="638"/>
      <c r="F53" s="638"/>
      <c r="G53" s="638"/>
      <c r="H53" s="634"/>
      <c r="I53" s="634"/>
      <c r="J53" s="634"/>
      <c r="K53" s="638"/>
      <c r="L53" s="638"/>
      <c r="M53" s="638"/>
      <c r="N53" s="634"/>
      <c r="O53" s="634"/>
      <c r="P53" s="634"/>
      <c r="Q53" s="634"/>
      <c r="R53" s="633"/>
      <c r="S53" s="634"/>
      <c r="T53" s="634"/>
      <c r="U53" s="634"/>
      <c r="V53" s="634"/>
      <c r="W53" s="634"/>
      <c r="X53" s="634"/>
      <c r="Y53" s="633"/>
      <c r="Z53" s="634"/>
      <c r="AA53" s="634"/>
      <c r="AB53" s="634"/>
      <c r="AC53" s="636"/>
      <c r="AD53" s="636"/>
      <c r="AE53" s="634"/>
      <c r="AF53" s="637"/>
      <c r="AG53" s="263"/>
      <c r="AH53" s="223"/>
      <c r="AI53" s="628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640"/>
      <c r="B54" s="634"/>
      <c r="C54" s="634"/>
      <c r="D54" s="641"/>
      <c r="E54" s="634"/>
      <c r="F54" s="634"/>
      <c r="G54" s="641"/>
      <c r="H54" s="634"/>
      <c r="I54" s="634"/>
      <c r="J54" s="634"/>
      <c r="K54" s="641"/>
      <c r="L54" s="634"/>
      <c r="M54" s="634"/>
      <c r="N54" s="641"/>
      <c r="O54" s="634"/>
      <c r="P54" s="634"/>
      <c r="Q54" s="634"/>
      <c r="R54" s="641"/>
      <c r="S54" s="634"/>
      <c r="T54" s="634"/>
      <c r="U54" s="641"/>
      <c r="V54" s="634"/>
      <c r="W54" s="634"/>
      <c r="X54" s="634"/>
      <c r="Y54" s="641"/>
      <c r="Z54" s="634"/>
      <c r="AA54" s="634"/>
      <c r="AB54" s="641"/>
      <c r="AC54" s="636"/>
      <c r="AD54" s="636"/>
      <c r="AE54" s="642"/>
      <c r="AF54" s="642"/>
      <c r="AG54" s="262"/>
      <c r="AH54" s="262"/>
      <c r="AI54" s="628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633"/>
      <c r="B55" s="634"/>
      <c r="C55" s="634"/>
      <c r="D55" s="650"/>
      <c r="E55" s="634"/>
      <c r="F55" s="634"/>
      <c r="G55" s="650"/>
      <c r="H55" s="634"/>
      <c r="I55" s="634"/>
      <c r="J55" s="634"/>
      <c r="K55" s="649"/>
      <c r="L55" s="634"/>
      <c r="M55" s="634"/>
      <c r="N55" s="650"/>
      <c r="O55" s="634"/>
      <c r="P55" s="634"/>
      <c r="Q55" s="634"/>
      <c r="R55" s="649"/>
      <c r="S55" s="634"/>
      <c r="T55" s="634"/>
      <c r="U55" s="650"/>
      <c r="V55" s="634"/>
      <c r="W55" s="634"/>
      <c r="X55" s="634"/>
      <c r="Y55" s="649"/>
      <c r="Z55" s="634"/>
      <c r="AA55" s="634"/>
      <c r="AB55" s="650"/>
      <c r="AC55" s="636"/>
      <c r="AD55" s="636"/>
      <c r="AE55" s="635"/>
      <c r="AF55" s="635"/>
      <c r="AG55" s="263"/>
      <c r="AH55" s="223"/>
      <c r="AI55" s="62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633"/>
      <c r="B56" s="634"/>
      <c r="C56" s="634"/>
      <c r="D56" s="637"/>
      <c r="E56" s="634"/>
      <c r="F56" s="634"/>
      <c r="G56" s="639"/>
      <c r="H56" s="634"/>
      <c r="I56" s="634"/>
      <c r="J56" s="634"/>
      <c r="K56" s="649"/>
      <c r="L56" s="634"/>
      <c r="M56" s="634"/>
      <c r="N56" s="639"/>
      <c r="O56" s="634"/>
      <c r="P56" s="634"/>
      <c r="Q56" s="634"/>
      <c r="R56" s="650"/>
      <c r="S56" s="634"/>
      <c r="T56" s="634"/>
      <c r="U56" s="639"/>
      <c r="V56" s="634"/>
      <c r="W56" s="634"/>
      <c r="X56" s="634"/>
      <c r="Y56" s="650"/>
      <c r="Z56" s="634"/>
      <c r="AA56" s="634"/>
      <c r="AB56" s="639"/>
      <c r="AC56" s="636"/>
      <c r="AD56" s="636"/>
      <c r="AE56" s="637"/>
      <c r="AF56" s="637"/>
      <c r="AG56" s="263"/>
      <c r="AH56" s="223"/>
      <c r="AI56" s="628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633"/>
      <c r="B57" s="634"/>
      <c r="C57" s="634"/>
      <c r="D57" s="650"/>
      <c r="E57" s="634"/>
      <c r="F57" s="634"/>
      <c r="G57" s="651"/>
      <c r="H57" s="634"/>
      <c r="I57" s="634"/>
      <c r="J57" s="634"/>
      <c r="K57" s="650"/>
      <c r="L57" s="634"/>
      <c r="M57" s="634"/>
      <c r="N57" s="651"/>
      <c r="O57" s="634"/>
      <c r="P57" s="634"/>
      <c r="Q57" s="634"/>
      <c r="R57" s="650"/>
      <c r="S57" s="634"/>
      <c r="T57" s="634"/>
      <c r="U57" s="651"/>
      <c r="V57" s="634"/>
      <c r="W57" s="634"/>
      <c r="X57" s="634"/>
      <c r="Y57" s="650"/>
      <c r="Z57" s="634"/>
      <c r="AA57" s="634"/>
      <c r="AB57" s="651"/>
      <c r="AC57" s="636"/>
      <c r="AD57" s="636"/>
      <c r="AE57" s="649"/>
      <c r="AF57" s="635"/>
      <c r="AG57" s="263"/>
      <c r="AH57" s="223"/>
      <c r="AI57" s="62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633"/>
      <c r="B58" s="634"/>
      <c r="C58" s="634"/>
      <c r="D58" s="650"/>
      <c r="E58" s="634"/>
      <c r="F58" s="634"/>
      <c r="G58" s="650"/>
      <c r="H58" s="634"/>
      <c r="I58" s="634"/>
      <c r="J58" s="634"/>
      <c r="K58" s="650"/>
      <c r="L58" s="634"/>
      <c r="M58" s="634"/>
      <c r="N58" s="650"/>
      <c r="O58" s="634"/>
      <c r="P58" s="634"/>
      <c r="Q58" s="634"/>
      <c r="R58" s="650"/>
      <c r="S58" s="634"/>
      <c r="T58" s="634"/>
      <c r="U58" s="650"/>
      <c r="V58" s="634"/>
      <c r="W58" s="634"/>
      <c r="X58" s="634"/>
      <c r="Y58" s="650"/>
      <c r="Z58" s="634"/>
      <c r="AA58" s="634"/>
      <c r="AB58" s="650"/>
      <c r="AC58" s="636"/>
      <c r="AD58" s="636"/>
      <c r="AE58" s="650"/>
      <c r="AF58" s="650"/>
      <c r="AG58" s="263"/>
      <c r="AH58" s="223"/>
      <c r="AI58" s="62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83"/>
      <c r="B59" s="634"/>
      <c r="C59" s="634"/>
      <c r="D59" s="637"/>
      <c r="E59" s="634"/>
      <c r="F59" s="634"/>
      <c r="G59" s="650"/>
      <c r="H59" s="634"/>
      <c r="I59" s="634"/>
      <c r="J59" s="634"/>
      <c r="K59" s="637"/>
      <c r="L59" s="634"/>
      <c r="M59" s="634"/>
      <c r="N59" s="650"/>
      <c r="O59" s="634"/>
      <c r="P59" s="634"/>
      <c r="Q59" s="634"/>
      <c r="R59" s="637"/>
      <c r="S59" s="634"/>
      <c r="T59" s="634"/>
      <c r="U59" s="650"/>
      <c r="V59" s="634"/>
      <c r="W59" s="634"/>
      <c r="X59" s="634"/>
      <c r="Y59" s="637"/>
      <c r="Z59" s="634"/>
      <c r="AA59" s="634"/>
      <c r="AB59" s="650"/>
      <c r="AC59" s="636"/>
      <c r="AD59" s="636"/>
      <c r="AE59" s="637"/>
      <c r="AF59" s="637"/>
      <c r="AG59" s="263"/>
      <c r="AH59" s="223"/>
      <c r="AI59" s="62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83"/>
      <c r="B60" s="634"/>
      <c r="C60" s="634"/>
      <c r="D60" s="637"/>
      <c r="E60" s="634"/>
      <c r="F60" s="634"/>
      <c r="G60" s="637"/>
      <c r="H60" s="634"/>
      <c r="I60" s="634"/>
      <c r="J60" s="634"/>
      <c r="K60" s="637"/>
      <c r="L60" s="634"/>
      <c r="M60" s="634"/>
      <c r="N60" s="637"/>
      <c r="O60" s="634"/>
      <c r="P60" s="634"/>
      <c r="Q60" s="634"/>
      <c r="R60" s="652"/>
      <c r="S60" s="634"/>
      <c r="T60" s="634"/>
      <c r="U60" s="637"/>
      <c r="V60" s="634"/>
      <c r="W60" s="634"/>
      <c r="X60" s="634"/>
      <c r="Y60" s="652"/>
      <c r="Z60" s="634"/>
      <c r="AA60" s="634"/>
      <c r="AB60" s="637"/>
      <c r="AC60" s="636"/>
      <c r="AD60" s="636"/>
      <c r="AE60" s="637"/>
      <c r="AF60" s="652"/>
      <c r="AG60" s="263"/>
      <c r="AH60" s="223"/>
      <c r="AI60" s="628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x14ac:dyDescent="0.25">
      <c r="A61" s="83"/>
      <c r="B61" s="634"/>
      <c r="C61" s="634"/>
      <c r="D61" s="637"/>
      <c r="E61" s="634"/>
      <c r="F61" s="634"/>
      <c r="G61" s="650"/>
      <c r="H61" s="634"/>
      <c r="I61" s="634"/>
      <c r="J61" s="634"/>
      <c r="K61" s="637"/>
      <c r="L61" s="634"/>
      <c r="M61" s="634"/>
      <c r="N61" s="650"/>
      <c r="O61" s="634"/>
      <c r="P61" s="634"/>
      <c r="Q61" s="634"/>
      <c r="R61" s="637"/>
      <c r="S61" s="634"/>
      <c r="T61" s="634"/>
      <c r="U61" s="650"/>
      <c r="V61" s="634"/>
      <c r="W61" s="634"/>
      <c r="X61" s="634"/>
      <c r="Y61" s="637"/>
      <c r="Z61" s="634"/>
      <c r="AA61" s="634"/>
      <c r="AB61" s="650"/>
      <c r="AC61" s="636"/>
      <c r="AD61" s="636"/>
      <c r="AE61" s="637"/>
      <c r="AF61" s="637"/>
      <c r="AG61" s="263"/>
      <c r="AH61" s="223"/>
      <c r="AI61" s="62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x14ac:dyDescent="0.25">
      <c r="A62" s="653"/>
      <c r="B62" s="634"/>
      <c r="C62" s="634"/>
      <c r="D62" s="641"/>
      <c r="E62" s="634"/>
      <c r="F62" s="634"/>
      <c r="G62" s="641"/>
      <c r="H62" s="634"/>
      <c r="I62" s="634"/>
      <c r="J62" s="634"/>
      <c r="K62" s="641"/>
      <c r="L62" s="634"/>
      <c r="M62" s="634"/>
      <c r="N62" s="641"/>
      <c r="O62" s="634"/>
      <c r="P62" s="634"/>
      <c r="Q62" s="634"/>
      <c r="R62" s="641"/>
      <c r="S62" s="634"/>
      <c r="T62" s="634"/>
      <c r="U62" s="641"/>
      <c r="V62" s="634"/>
      <c r="W62" s="634"/>
      <c r="X62" s="634"/>
      <c r="Y62" s="641"/>
      <c r="Z62" s="634"/>
      <c r="AA62" s="634"/>
      <c r="AB62" s="641"/>
      <c r="AC62" s="636"/>
      <c r="AD62" s="636"/>
      <c r="AE62" s="642"/>
      <c r="AF62" s="642"/>
      <c r="AG62" s="262"/>
      <c r="AH62" s="262"/>
      <c r="AI62" s="62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633"/>
      <c r="B63" s="634"/>
      <c r="C63" s="634"/>
      <c r="D63" s="637"/>
      <c r="E63" s="634"/>
      <c r="F63" s="634"/>
      <c r="G63" s="639"/>
      <c r="H63" s="634"/>
      <c r="I63" s="634"/>
      <c r="J63" s="634"/>
      <c r="K63" s="637"/>
      <c r="L63" s="634"/>
      <c r="M63" s="634"/>
      <c r="N63" s="639"/>
      <c r="O63" s="634"/>
      <c r="P63" s="634"/>
      <c r="Q63" s="634"/>
      <c r="R63" s="637"/>
      <c r="S63" s="634"/>
      <c r="T63" s="634"/>
      <c r="U63" s="639"/>
      <c r="V63" s="634"/>
      <c r="W63" s="634"/>
      <c r="X63" s="634"/>
      <c r="Y63" s="637"/>
      <c r="Z63" s="634"/>
      <c r="AA63" s="634"/>
      <c r="AB63" s="639"/>
      <c r="AC63" s="636"/>
      <c r="AD63" s="636"/>
      <c r="AE63" s="637"/>
      <c r="AF63" s="637"/>
      <c r="AG63" s="263"/>
      <c r="AH63" s="223"/>
      <c r="AI63" s="62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x14ac:dyDescent="0.25">
      <c r="A64" s="83"/>
      <c r="B64" s="634"/>
      <c r="C64" s="634"/>
      <c r="D64" s="654"/>
      <c r="E64" s="634"/>
      <c r="F64" s="634"/>
      <c r="G64" s="655"/>
      <c r="H64" s="634"/>
      <c r="I64" s="634"/>
      <c r="J64" s="634"/>
      <c r="K64" s="654"/>
      <c r="L64" s="634"/>
      <c r="M64" s="634"/>
      <c r="N64" s="655"/>
      <c r="O64" s="634"/>
      <c r="P64" s="634"/>
      <c r="Q64" s="634"/>
      <c r="R64" s="654"/>
      <c r="S64" s="634"/>
      <c r="T64" s="634"/>
      <c r="U64" s="655"/>
      <c r="V64" s="634"/>
      <c r="W64" s="634"/>
      <c r="X64" s="634"/>
      <c r="Y64" s="654"/>
      <c r="Z64" s="634"/>
      <c r="AA64" s="634"/>
      <c r="AB64" s="655"/>
      <c r="AC64" s="636"/>
      <c r="AD64" s="636"/>
      <c r="AE64" s="654"/>
      <c r="AF64" s="654"/>
      <c r="AG64" s="263"/>
      <c r="AH64" s="223"/>
      <c r="AI64" s="628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630"/>
      <c r="B65" s="666"/>
      <c r="C65" s="527"/>
      <c r="D65" s="528"/>
      <c r="E65" s="527"/>
      <c r="F65" s="527"/>
      <c r="G65" s="528"/>
      <c r="H65" s="527"/>
      <c r="I65" s="527"/>
      <c r="J65" s="527"/>
      <c r="K65" s="528"/>
      <c r="L65" s="527"/>
      <c r="M65" s="527"/>
      <c r="N65" s="528"/>
      <c r="O65" s="527"/>
      <c r="P65" s="527"/>
      <c r="Q65" s="527"/>
      <c r="R65" s="528"/>
      <c r="S65" s="527"/>
      <c r="T65" s="527"/>
      <c r="U65" s="528"/>
      <c r="V65" s="527"/>
      <c r="W65" s="527"/>
      <c r="X65" s="527"/>
      <c r="Y65" s="528"/>
      <c r="Z65" s="527"/>
      <c r="AA65" s="667"/>
      <c r="AB65" s="668"/>
      <c r="AC65" s="532"/>
      <c r="AD65" s="532"/>
      <c r="AE65" s="533"/>
      <c r="AF65" s="534"/>
      <c r="AG65" s="669"/>
      <c r="AH65" s="670"/>
      <c r="AI65" s="671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60"/>
      <c r="B66" s="214"/>
      <c r="C66" s="214"/>
      <c r="D66" s="194"/>
      <c r="E66" s="214"/>
      <c r="F66" s="214"/>
      <c r="G66" s="193"/>
      <c r="H66" s="214"/>
      <c r="I66" s="214"/>
      <c r="J66" s="214"/>
      <c r="K66" s="193"/>
      <c r="L66" s="74"/>
      <c r="M66" s="74"/>
      <c r="N66" s="193"/>
      <c r="O66" s="214"/>
      <c r="P66" s="214"/>
      <c r="Q66" s="214"/>
      <c r="R66" s="193"/>
      <c r="S66" s="74"/>
      <c r="T66" s="74"/>
      <c r="U66" s="193"/>
      <c r="V66" s="214"/>
      <c r="W66" s="214"/>
      <c r="X66" s="214"/>
      <c r="Y66" s="193"/>
      <c r="Z66" s="74"/>
      <c r="AA66" s="74"/>
      <c r="AB66" s="193"/>
      <c r="AC66" s="439"/>
      <c r="AD66" s="439"/>
      <c r="AE66" s="195"/>
      <c r="AF66" s="196"/>
      <c r="AG66" s="543"/>
      <c r="AH66" s="19"/>
      <c r="AI66" s="62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629"/>
      <c r="B67" s="215"/>
      <c r="C67" s="215"/>
      <c r="D67" s="63"/>
      <c r="E67" s="68"/>
      <c r="F67" s="68"/>
      <c r="G67" s="63"/>
      <c r="H67" s="215"/>
      <c r="I67" s="215"/>
      <c r="J67" s="215"/>
      <c r="K67" s="201"/>
      <c r="L67" s="34"/>
      <c r="M67" s="34"/>
      <c r="N67" s="201"/>
      <c r="O67" s="215"/>
      <c r="P67" s="215"/>
      <c r="Q67" s="215"/>
      <c r="R67" s="201"/>
      <c r="S67" s="34"/>
      <c r="T67" s="34"/>
      <c r="U67" s="201"/>
      <c r="V67" s="215"/>
      <c r="W67" s="215"/>
      <c r="X67" s="215"/>
      <c r="Y67" s="201"/>
      <c r="Z67" s="34"/>
      <c r="AA67" s="34"/>
      <c r="AB67" s="201"/>
      <c r="AC67" s="381"/>
      <c r="AD67" s="381"/>
      <c r="AE67" s="80"/>
      <c r="AF67" s="199"/>
      <c r="AG67" s="543"/>
      <c r="AH67" s="19"/>
      <c r="AI67" s="62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83"/>
      <c r="B68" s="631"/>
      <c r="C68" s="84"/>
      <c r="D68" s="83"/>
      <c r="E68" s="83"/>
      <c r="F68" s="84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6"/>
      <c r="AH68" s="223"/>
      <c r="AI68" s="628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83"/>
      <c r="B69" s="84"/>
      <c r="C69" s="84"/>
      <c r="D69" s="84"/>
      <c r="E69" s="83"/>
      <c r="F69" s="83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6"/>
      <c r="AH69" s="223"/>
      <c r="AI69" s="628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83"/>
      <c r="B70" s="84"/>
      <c r="C70" s="84"/>
      <c r="D70" s="83"/>
      <c r="E70" s="84"/>
      <c r="F70" s="83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6"/>
      <c r="AH70" s="223"/>
      <c r="AI70" s="62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83"/>
      <c r="B71" s="84"/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6"/>
      <c r="AH71" s="223"/>
      <c r="AI71" s="628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A72" s="98"/>
      <c r="B72" s="215"/>
      <c r="C72" s="1053"/>
      <c r="D72" s="1054"/>
      <c r="E72" s="1054"/>
      <c r="F72" s="1054"/>
      <c r="G72" s="1054"/>
      <c r="H72" s="1054"/>
      <c r="I72" s="1054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6"/>
      <c r="AH72" s="223"/>
      <c r="AI72" s="628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A73" s="98"/>
      <c r="B73" s="215"/>
      <c r="C73" s="1053"/>
      <c r="D73" s="1054"/>
      <c r="E73" s="1054"/>
      <c r="F73" s="1054"/>
      <c r="G73" s="1054"/>
      <c r="H73" s="1054"/>
      <c r="I73" s="1054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6"/>
      <c r="AH73" s="223"/>
      <c r="AI73" s="628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A74" s="98"/>
      <c r="B74" s="559"/>
      <c r="C74" s="1053"/>
      <c r="D74" s="1054"/>
      <c r="E74" s="1054"/>
      <c r="F74" s="1054"/>
      <c r="G74" s="1054"/>
      <c r="H74" s="1054"/>
      <c r="I74" s="1054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6"/>
      <c r="AH74" s="223"/>
      <c r="AI74" s="628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A75" s="98"/>
      <c r="B75" s="559"/>
      <c r="C75" s="1053"/>
      <c r="D75" s="1054"/>
      <c r="E75" s="1054"/>
      <c r="F75" s="1054"/>
      <c r="G75" s="1054"/>
      <c r="H75" s="1054"/>
      <c r="I75" s="1054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6"/>
      <c r="AH75" s="223"/>
      <c r="AI75" s="628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A76" s="98"/>
      <c r="B76" s="1057"/>
      <c r="C76" s="1058"/>
      <c r="D76" s="1058"/>
      <c r="E76" s="1058"/>
      <c r="F76" s="1058"/>
      <c r="G76" s="1058"/>
      <c r="H76" s="1058"/>
      <c r="I76" s="1059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6"/>
      <c r="AH76" s="223"/>
      <c r="AI76" s="628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5"/>
      <c r="B77" s="542"/>
      <c r="C77" s="1053"/>
      <c r="D77" s="1054"/>
      <c r="E77" s="1054"/>
      <c r="F77" s="1054"/>
      <c r="G77" s="1054"/>
      <c r="H77" s="1054"/>
      <c r="I77" s="1054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6"/>
      <c r="AH77" s="223"/>
      <c r="AI77" s="628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5"/>
      <c r="B78" s="542"/>
      <c r="C78" s="1053"/>
      <c r="D78" s="1054"/>
      <c r="E78" s="1054"/>
      <c r="F78" s="1054"/>
      <c r="G78" s="1054"/>
      <c r="H78" s="1054"/>
      <c r="I78" s="1054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6"/>
      <c r="AH78" s="223"/>
      <c r="AI78" s="628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5"/>
      <c r="B79" s="542"/>
      <c r="C79" s="1053"/>
      <c r="D79" s="1054"/>
      <c r="E79" s="1054"/>
      <c r="F79" s="1054"/>
      <c r="G79" s="1054"/>
      <c r="H79" s="1054"/>
      <c r="I79" s="1054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6"/>
      <c r="AH79" s="223"/>
      <c r="AI79" s="628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5"/>
      <c r="B80" s="542"/>
      <c r="C80" s="1053"/>
      <c r="D80" s="1054"/>
      <c r="E80" s="1054"/>
      <c r="F80" s="1054"/>
      <c r="G80" s="1054"/>
      <c r="H80" s="1054"/>
      <c r="I80" s="1054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6"/>
      <c r="AH80" s="223"/>
      <c r="AI80" s="628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5"/>
      <c r="B81" s="542"/>
      <c r="C81" s="1053"/>
      <c r="D81" s="1054"/>
      <c r="E81" s="1054"/>
      <c r="F81" s="1054"/>
      <c r="G81" s="1054"/>
      <c r="H81" s="1054"/>
      <c r="I81" s="1054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6"/>
      <c r="AH81" s="223"/>
      <c r="AI81" s="628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5"/>
      <c r="B82" s="542"/>
      <c r="C82" s="1053"/>
      <c r="D82" s="1054"/>
      <c r="E82" s="1054"/>
      <c r="F82" s="1054"/>
      <c r="G82" s="1054"/>
      <c r="H82" s="1054"/>
      <c r="I82" s="1054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6"/>
      <c r="AH82" s="223"/>
      <c r="AI82" s="628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A83" s="98"/>
      <c r="B83" s="215"/>
      <c r="C83" s="1053"/>
      <c r="D83" s="1054"/>
      <c r="E83" s="1054"/>
      <c r="F83" s="1054"/>
      <c r="G83" s="1054"/>
      <c r="H83" s="1054"/>
      <c r="I83" s="1054"/>
      <c r="AG83" s="222"/>
      <c r="AH83" s="223"/>
      <c r="AI83" s="628"/>
    </row>
    <row r="84" spans="1:54" x14ac:dyDescent="0.25">
      <c r="A84" s="98"/>
      <c r="B84" s="215"/>
      <c r="C84" s="1053"/>
      <c r="D84" s="1054"/>
      <c r="E84" s="1054"/>
      <c r="F84" s="1054"/>
      <c r="G84" s="1054"/>
      <c r="H84" s="1054"/>
      <c r="I84" s="1054"/>
      <c r="AG84" s="222"/>
      <c r="AH84" s="223"/>
      <c r="AI84" s="628"/>
    </row>
    <row r="85" spans="1:54" x14ac:dyDescent="0.25">
      <c r="A85" s="98"/>
      <c r="B85" s="215"/>
      <c r="C85" s="1053"/>
      <c r="D85" s="1054"/>
      <c r="E85" s="1054"/>
      <c r="F85" s="1054"/>
      <c r="G85" s="1054"/>
      <c r="H85" s="1054"/>
      <c r="I85" s="1054"/>
      <c r="AG85" s="222"/>
      <c r="AH85" s="223"/>
      <c r="AI85" s="628"/>
    </row>
    <row r="86" spans="1:54" x14ac:dyDescent="0.25">
      <c r="A86" s="98"/>
      <c r="B86" s="215"/>
      <c r="C86" s="1053"/>
      <c r="D86" s="1054"/>
      <c r="E86" s="1054"/>
      <c r="F86" s="1054"/>
      <c r="G86" s="1054"/>
      <c r="H86" s="1054"/>
      <c r="I86" s="1054"/>
      <c r="AG86" s="222"/>
      <c r="AH86" s="223"/>
      <c r="AI86" s="628"/>
    </row>
    <row r="87" spans="1:54" x14ac:dyDescent="0.25">
      <c r="A87" s="98"/>
      <c r="B87" s="1057"/>
      <c r="C87" s="1058"/>
      <c r="D87" s="1058"/>
      <c r="E87" s="1058"/>
      <c r="F87" s="1058"/>
      <c r="G87" s="1058"/>
      <c r="H87" s="1058"/>
      <c r="I87" s="1059"/>
      <c r="AG87" s="222"/>
      <c r="AH87" s="223"/>
      <c r="AI87" s="628"/>
    </row>
    <row r="88" spans="1:54" x14ac:dyDescent="0.25">
      <c r="A88" s="98"/>
      <c r="B88" s="542"/>
      <c r="C88" s="1053"/>
      <c r="D88" s="1054"/>
      <c r="E88" s="1054"/>
      <c r="F88" s="1054"/>
      <c r="G88" s="1054"/>
      <c r="H88" s="1054"/>
      <c r="I88" s="1054"/>
      <c r="AG88" s="222"/>
      <c r="AH88" s="223"/>
      <c r="AI88" s="628"/>
    </row>
    <row r="89" spans="1:54" x14ac:dyDescent="0.25">
      <c r="A89" s="98"/>
      <c r="B89" s="542"/>
      <c r="C89" s="1053"/>
      <c r="D89" s="1054"/>
      <c r="E89" s="1054"/>
      <c r="F89" s="1054"/>
      <c r="G89" s="1054"/>
      <c r="H89" s="1054"/>
      <c r="I89" s="1054"/>
      <c r="AG89" s="222"/>
      <c r="AH89" s="223"/>
      <c r="AI89" s="628"/>
    </row>
    <row r="90" spans="1:54" x14ac:dyDescent="0.25">
      <c r="A90" s="98"/>
      <c r="B90" s="542"/>
      <c r="C90" s="1053"/>
      <c r="D90" s="1054"/>
      <c r="E90" s="1054"/>
      <c r="F90" s="1054"/>
      <c r="G90" s="1054"/>
      <c r="H90" s="1054"/>
      <c r="I90" s="1054"/>
      <c r="AG90" s="222"/>
      <c r="AH90" s="223"/>
      <c r="AI90" s="628"/>
    </row>
    <row r="91" spans="1:54" x14ac:dyDescent="0.25">
      <c r="A91" s="98"/>
      <c r="B91" s="542"/>
      <c r="C91" s="1053"/>
      <c r="D91" s="1054"/>
      <c r="E91" s="1054"/>
      <c r="F91" s="1054"/>
      <c r="G91" s="1054"/>
      <c r="H91" s="1054"/>
      <c r="I91" s="1054"/>
      <c r="AG91" s="222"/>
      <c r="AH91" s="223"/>
      <c r="AI91" s="628"/>
    </row>
    <row r="92" spans="1:54" x14ac:dyDescent="0.25">
      <c r="A92" s="98"/>
      <c r="B92" s="1057"/>
      <c r="C92" s="1058"/>
      <c r="D92" s="1058"/>
      <c r="E92" s="1058"/>
      <c r="F92" s="1058"/>
      <c r="G92" s="1058"/>
      <c r="H92" s="1058"/>
      <c r="I92" s="1059"/>
      <c r="AG92" s="222"/>
      <c r="AH92" s="223"/>
      <c r="AI92" s="628"/>
    </row>
    <row r="93" spans="1:54" x14ac:dyDescent="0.25">
      <c r="A93" s="98"/>
      <c r="B93" s="542"/>
      <c r="C93" s="1053"/>
      <c r="D93" s="1054"/>
      <c r="E93" s="1054"/>
      <c r="F93" s="1054"/>
      <c r="G93" s="1054"/>
      <c r="H93" s="1054"/>
      <c r="I93" s="1054"/>
      <c r="AG93" s="222"/>
      <c r="AH93" s="223"/>
      <c r="AI93" s="628"/>
    </row>
    <row r="94" spans="1:54" x14ac:dyDescent="0.25">
      <c r="A94" s="98"/>
      <c r="B94" s="542"/>
      <c r="C94" s="1053"/>
      <c r="D94" s="1054"/>
      <c r="E94" s="1054"/>
      <c r="F94" s="1054"/>
      <c r="G94" s="1054"/>
      <c r="H94" s="1054"/>
      <c r="I94" s="1054"/>
      <c r="AG94" s="222"/>
      <c r="AH94" s="223"/>
      <c r="AI94" s="628"/>
    </row>
    <row r="95" spans="1:54" x14ac:dyDescent="0.25">
      <c r="A95" s="98"/>
      <c r="B95" s="542"/>
      <c r="C95" s="1053"/>
      <c r="D95" s="1054"/>
      <c r="E95" s="1054"/>
      <c r="F95" s="1054"/>
      <c r="G95" s="1054"/>
      <c r="H95" s="1054"/>
      <c r="I95" s="1054"/>
      <c r="AG95" s="222"/>
      <c r="AH95" s="223"/>
      <c r="AI95" s="628"/>
    </row>
    <row r="96" spans="1:54" x14ac:dyDescent="0.25">
      <c r="A96" s="98"/>
      <c r="B96" s="542"/>
      <c r="C96" s="1053"/>
      <c r="D96" s="1054"/>
      <c r="E96" s="1054"/>
      <c r="F96" s="1054"/>
      <c r="G96" s="1054"/>
      <c r="H96" s="1054"/>
      <c r="I96" s="1054"/>
      <c r="AG96" s="222"/>
      <c r="AH96" s="223"/>
      <c r="AI96" s="628"/>
    </row>
    <row r="97" spans="1:35" x14ac:dyDescent="0.25">
      <c r="A97" s="98"/>
      <c r="B97" s="1057"/>
      <c r="C97" s="1058"/>
      <c r="D97" s="1058"/>
      <c r="E97" s="1058"/>
      <c r="F97" s="1058"/>
      <c r="G97" s="1058"/>
      <c r="H97" s="1058"/>
      <c r="I97" s="1059"/>
      <c r="AG97" s="98"/>
      <c r="AH97" s="98"/>
      <c r="AI97" s="98"/>
    </row>
    <row r="98" spans="1:35" x14ac:dyDescent="0.25">
      <c r="A98" s="98"/>
      <c r="B98" s="542"/>
      <c r="C98" s="1053"/>
      <c r="D98" s="1054"/>
      <c r="E98" s="1054"/>
      <c r="F98" s="1054"/>
      <c r="G98" s="1054"/>
      <c r="H98" s="1054"/>
      <c r="I98" s="1054"/>
      <c r="AG98" s="98"/>
      <c r="AH98" s="98"/>
      <c r="AI98" s="98"/>
    </row>
    <row r="99" spans="1:35" x14ac:dyDescent="0.25">
      <c r="A99" s="98"/>
      <c r="B99" s="26"/>
      <c r="C99" s="1053"/>
      <c r="D99" s="1054"/>
      <c r="E99" s="1054"/>
      <c r="F99" s="1054"/>
      <c r="G99" s="1054"/>
      <c r="H99" s="1054"/>
      <c r="I99" s="1054"/>
      <c r="AG99" s="98"/>
      <c r="AH99" s="98"/>
      <c r="AI99" s="98"/>
    </row>
    <row r="100" spans="1:35" x14ac:dyDescent="0.25">
      <c r="A100" s="98"/>
      <c r="B100" s="542"/>
      <c r="C100" s="1053"/>
      <c r="D100" s="1054"/>
      <c r="E100" s="1054"/>
      <c r="F100" s="1054"/>
      <c r="G100" s="1054"/>
      <c r="H100" s="1054"/>
      <c r="I100" s="1054"/>
      <c r="AG100" s="98"/>
      <c r="AH100" s="98"/>
      <c r="AI100" s="98"/>
    </row>
    <row r="101" spans="1:35" x14ac:dyDescent="0.25">
      <c r="A101" s="98"/>
      <c r="B101" s="542"/>
      <c r="C101" s="1053"/>
      <c r="D101" s="1054"/>
      <c r="E101" s="1054"/>
      <c r="F101" s="1054"/>
      <c r="G101" s="1054"/>
      <c r="H101" s="1054"/>
      <c r="I101" s="1054"/>
      <c r="AG101" s="98"/>
      <c r="AH101" s="98"/>
      <c r="AI101" s="98"/>
    </row>
    <row r="102" spans="1:35" x14ac:dyDescent="0.25">
      <c r="B102" s="26"/>
      <c r="C102" s="1053"/>
      <c r="D102" s="1054"/>
      <c r="E102" s="1054"/>
      <c r="F102" s="1054"/>
      <c r="G102" s="1054"/>
      <c r="H102" s="1054"/>
      <c r="I102" s="105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25">
      <c r="B103" s="26"/>
      <c r="C103" s="1053"/>
      <c r="D103" s="1054"/>
      <c r="E103" s="1054"/>
      <c r="F103" s="1054"/>
      <c r="G103" s="1054"/>
      <c r="H103" s="1054"/>
      <c r="I103" s="105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5">
      <c r="B104" s="26"/>
      <c r="C104" s="1053"/>
      <c r="D104" s="1054"/>
      <c r="E104" s="1054"/>
      <c r="F104" s="1054"/>
      <c r="G104" s="1054"/>
      <c r="H104" s="1054"/>
      <c r="I104" s="105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5">
      <c r="B105" s="26"/>
      <c r="C105" s="1053"/>
      <c r="D105" s="1054"/>
      <c r="E105" s="1054"/>
      <c r="F105" s="1054"/>
      <c r="G105" s="1054"/>
      <c r="H105" s="1054"/>
      <c r="I105" s="105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5">
      <c r="B106" s="26"/>
      <c r="C106" s="1053"/>
      <c r="D106" s="1054"/>
      <c r="E106" s="1054"/>
      <c r="F106" s="1054"/>
      <c r="G106" s="1054"/>
      <c r="H106" s="1054"/>
      <c r="I106" s="105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5">
      <c r="B107" s="1057"/>
      <c r="C107" s="1058"/>
      <c r="D107" s="1058"/>
      <c r="E107" s="1058"/>
      <c r="F107" s="1058"/>
      <c r="G107" s="1058"/>
      <c r="H107" s="1058"/>
      <c r="I107" s="1059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25">
      <c r="B108" s="26"/>
      <c r="C108" s="1053"/>
      <c r="D108" s="1054"/>
      <c r="E108" s="1054"/>
      <c r="F108" s="1054"/>
      <c r="G108" s="1054"/>
      <c r="H108" s="1054"/>
      <c r="I108" s="105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5">
      <c r="B109" s="26"/>
      <c r="C109" s="1053"/>
      <c r="D109" s="1054"/>
      <c r="E109" s="1054"/>
      <c r="F109" s="1054"/>
      <c r="G109" s="1054"/>
      <c r="H109" s="1054"/>
      <c r="I109" s="105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</sheetData>
  <mergeCells count="38">
    <mergeCell ref="C108:I108"/>
    <mergeCell ref="C109:I109"/>
    <mergeCell ref="C102:I102"/>
    <mergeCell ref="C103:I103"/>
    <mergeCell ref="C104:I104"/>
    <mergeCell ref="C105:I105"/>
    <mergeCell ref="C106:I106"/>
    <mergeCell ref="B107:I107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42:I50 T42:AF50 J43:S50">
      <formula1>КЦ</formula1>
    </dataValidation>
    <dataValidation type="list" allowBlank="1" showInputMessage="1" showErrorMessage="1" sqref="B3:AF9 B11:AF17 B28:AF35 J42:S42 B19:AF26 B37:AF39">
      <formula1>МРТ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21"/>
  <sheetViews>
    <sheetView topLeftCell="A21" zoomScale="80" zoomScaleNormal="80" workbookViewId="0">
      <selection activeCell="A31" sqref="A31"/>
    </sheetView>
  </sheetViews>
  <sheetFormatPr defaultColWidth="6" defaultRowHeight="15" x14ac:dyDescent="0.25"/>
  <cols>
    <col min="1" max="1" width="29.42578125" style="5" customWidth="1"/>
    <col min="2" max="6" width="6" style="5"/>
    <col min="7" max="10" width="6" style="98"/>
    <col min="11" max="11" width="6.85546875" style="98" customWidth="1"/>
    <col min="12" max="31" width="6" style="98"/>
    <col min="32" max="32" width="0" style="98" hidden="1" customWidth="1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161</v>
      </c>
      <c r="C1" s="2" t="s">
        <v>149</v>
      </c>
      <c r="D1" s="2" t="s">
        <v>162</v>
      </c>
      <c r="E1" s="2" t="s">
        <v>163</v>
      </c>
      <c r="F1" s="437" t="s">
        <v>164</v>
      </c>
      <c r="G1" s="437" t="s">
        <v>159</v>
      </c>
      <c r="H1" s="2" t="s">
        <v>160</v>
      </c>
      <c r="I1" s="2" t="s">
        <v>161</v>
      </c>
      <c r="J1" s="2" t="s">
        <v>149</v>
      </c>
      <c r="K1" s="2" t="s">
        <v>162</v>
      </c>
      <c r="L1" s="2" t="s">
        <v>163</v>
      </c>
      <c r="M1" s="384" t="s">
        <v>164</v>
      </c>
      <c r="N1" s="384" t="s">
        <v>159</v>
      </c>
      <c r="O1" s="2" t="s">
        <v>160</v>
      </c>
      <c r="P1" s="2" t="s">
        <v>161</v>
      </c>
      <c r="Q1" s="2" t="s">
        <v>149</v>
      </c>
      <c r="R1" s="2" t="s">
        <v>162</v>
      </c>
      <c r="S1" s="2" t="s">
        <v>163</v>
      </c>
      <c r="T1" s="437" t="s">
        <v>164</v>
      </c>
      <c r="U1" s="437" t="s">
        <v>159</v>
      </c>
      <c r="V1" s="2" t="s">
        <v>160</v>
      </c>
      <c r="W1" s="2" t="s">
        <v>161</v>
      </c>
      <c r="X1" s="2" t="s">
        <v>149</v>
      </c>
      <c r="Y1" s="2" t="s">
        <v>162</v>
      </c>
      <c r="Z1" s="2" t="s">
        <v>163</v>
      </c>
      <c r="AA1" s="437" t="s">
        <v>164</v>
      </c>
      <c r="AB1" s="437" t="s">
        <v>159</v>
      </c>
      <c r="AC1" s="2" t="s">
        <v>160</v>
      </c>
      <c r="AD1" s="2" t="s">
        <v>161</v>
      </c>
      <c r="AE1" s="2" t="s">
        <v>149</v>
      </c>
      <c r="AF1" s="2" t="s">
        <v>160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213" t="s">
        <v>5</v>
      </c>
      <c r="D2" s="7" t="s">
        <v>6</v>
      </c>
      <c r="E2" s="213" t="s">
        <v>7</v>
      </c>
      <c r="F2" s="382" t="s">
        <v>8</v>
      </c>
      <c r="G2" s="395" t="s">
        <v>9</v>
      </c>
      <c r="H2" s="213" t="s">
        <v>10</v>
      </c>
      <c r="I2" s="213" t="s">
        <v>11</v>
      </c>
      <c r="J2" s="213" t="s">
        <v>12</v>
      </c>
      <c r="K2" s="7" t="s">
        <v>13</v>
      </c>
      <c r="L2" s="213" t="s">
        <v>14</v>
      </c>
      <c r="M2" s="382" t="s">
        <v>15</v>
      </c>
      <c r="N2" s="395" t="s">
        <v>16</v>
      </c>
      <c r="O2" s="213" t="s">
        <v>17</v>
      </c>
      <c r="P2" s="213" t="s">
        <v>18</v>
      </c>
      <c r="Q2" s="330" t="s">
        <v>19</v>
      </c>
      <c r="R2" s="327" t="s">
        <v>20</v>
      </c>
      <c r="S2" s="213" t="s">
        <v>21</v>
      </c>
      <c r="T2" s="382" t="s">
        <v>22</v>
      </c>
      <c r="U2" s="395" t="s">
        <v>23</v>
      </c>
      <c r="V2" s="213" t="s">
        <v>24</v>
      </c>
      <c r="W2" s="213" t="s">
        <v>25</v>
      </c>
      <c r="X2" s="213" t="s">
        <v>26</v>
      </c>
      <c r="Y2" s="7" t="s">
        <v>27</v>
      </c>
      <c r="Z2" s="213" t="s">
        <v>28</v>
      </c>
      <c r="AA2" s="382" t="s">
        <v>29</v>
      </c>
      <c r="AB2" s="395" t="s">
        <v>30</v>
      </c>
      <c r="AC2" s="442" t="s">
        <v>31</v>
      </c>
      <c r="AD2" s="442" t="s">
        <v>32</v>
      </c>
      <c r="AE2" s="189">
        <v>30</v>
      </c>
      <c r="AF2" s="104">
        <v>31</v>
      </c>
      <c r="AG2" s="105">
        <f>SUM(AG3:AG11)</f>
        <v>66</v>
      </c>
      <c r="AH2" s="106">
        <f>SUM(AH3:AH11)</f>
        <v>707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720"/>
      <c r="C3" s="451"/>
      <c r="D3" s="551"/>
      <c r="E3" s="520"/>
      <c r="F3" s="520"/>
      <c r="G3" s="520"/>
      <c r="H3" s="146"/>
      <c r="I3" s="379" t="s">
        <v>167</v>
      </c>
      <c r="J3" s="379" t="s">
        <v>167</v>
      </c>
      <c r="K3" s="96"/>
      <c r="L3" s="146"/>
      <c r="M3" s="21" t="s">
        <v>167</v>
      </c>
      <c r="N3" s="389"/>
      <c r="O3" s="739" t="s">
        <v>167</v>
      </c>
      <c r="P3" s="705" t="s">
        <v>167</v>
      </c>
      <c r="Q3" s="542"/>
      <c r="R3" s="542"/>
      <c r="S3" s="507" t="s">
        <v>167</v>
      </c>
      <c r="T3" s="368"/>
      <c r="U3" s="581"/>
      <c r="V3" s="121" t="s">
        <v>35</v>
      </c>
      <c r="W3" s="679" t="s">
        <v>35</v>
      </c>
      <c r="X3" s="214"/>
      <c r="Y3" s="16"/>
      <c r="Z3" s="373" t="s">
        <v>167</v>
      </c>
      <c r="AA3" s="373" t="s">
        <v>167</v>
      </c>
      <c r="AB3" s="581"/>
      <c r="AC3" s="439"/>
      <c r="AD3" s="740"/>
      <c r="AE3" s="165" t="s">
        <v>167</v>
      </c>
      <c r="AF3" s="541"/>
      <c r="AG3" s="102">
        <f>COUNTIF(B3:AF3,"*")</f>
        <v>11</v>
      </c>
      <c r="AH3" s="103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114</v>
      </c>
      <c r="AI3" s="10"/>
      <c r="AJ3" s="4"/>
      <c r="AK3" s="740"/>
      <c r="AL3" s="748" t="s">
        <v>189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721"/>
      <c r="C4" s="215"/>
      <c r="D4" s="542"/>
      <c r="E4" s="215"/>
      <c r="F4" s="357"/>
      <c r="G4" s="173"/>
      <c r="H4" s="215"/>
      <c r="I4" s="215"/>
      <c r="J4" s="215"/>
      <c r="K4" s="542"/>
      <c r="L4" s="215"/>
      <c r="M4" s="357"/>
      <c r="N4" s="389"/>
      <c r="O4" s="215"/>
      <c r="P4" s="215"/>
      <c r="Q4" s="295" t="s">
        <v>167</v>
      </c>
      <c r="R4" s="145" t="s">
        <v>37</v>
      </c>
      <c r="S4" s="215"/>
      <c r="T4" s="295" t="s">
        <v>167</v>
      </c>
      <c r="U4" s="173"/>
      <c r="V4" s="295" t="s">
        <v>167</v>
      </c>
      <c r="W4" s="215"/>
      <c r="X4" s="295" t="s">
        <v>167</v>
      </c>
      <c r="Y4" s="542"/>
      <c r="Z4" s="297" t="s">
        <v>35</v>
      </c>
      <c r="AA4" s="295" t="s">
        <v>35</v>
      </c>
      <c r="AB4" s="173"/>
      <c r="AC4" s="592" t="s">
        <v>167</v>
      </c>
      <c r="AD4" s="485" t="s">
        <v>167</v>
      </c>
      <c r="AE4" s="21" t="s">
        <v>167</v>
      </c>
      <c r="AF4" s="542"/>
      <c r="AG4" s="543">
        <f t="shared" ref="AG4:AG69" si="0">COUNTIF(B4:AF4,"*")</f>
        <v>10</v>
      </c>
      <c r="AH4" s="103">
        <f t="shared" ref="AH4:AH17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102</v>
      </c>
      <c r="AI4" s="10"/>
      <c r="AJ4" s="4"/>
      <c r="AK4" s="748" t="s">
        <v>188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721"/>
      <c r="C5" s="215"/>
      <c r="D5" s="21" t="s">
        <v>167</v>
      </c>
      <c r="E5" s="122" t="s">
        <v>167</v>
      </c>
      <c r="F5" s="122" t="s">
        <v>167</v>
      </c>
      <c r="G5" s="173"/>
      <c r="H5" s="215"/>
      <c r="I5" s="21" t="s">
        <v>167</v>
      </c>
      <c r="J5" s="215"/>
      <c r="K5" s="21" t="s">
        <v>167</v>
      </c>
      <c r="L5" s="542"/>
      <c r="M5" s="173"/>
      <c r="N5" s="173"/>
      <c r="O5" s="215"/>
      <c r="P5" s="21" t="s">
        <v>167</v>
      </c>
      <c r="Q5" s="215"/>
      <c r="R5" s="21" t="s">
        <v>167</v>
      </c>
      <c r="S5" s="215"/>
      <c r="T5" s="122" t="s">
        <v>167</v>
      </c>
      <c r="U5" s="173"/>
      <c r="V5" s="215"/>
      <c r="W5" s="21" t="s">
        <v>167</v>
      </c>
      <c r="X5" s="215"/>
      <c r="Y5" s="21" t="s">
        <v>167</v>
      </c>
      <c r="Z5" s="215"/>
      <c r="AA5" s="122" t="s">
        <v>167</v>
      </c>
      <c r="AB5" s="173"/>
      <c r="AC5" s="381"/>
      <c r="AD5" s="592" t="s">
        <v>167</v>
      </c>
      <c r="AE5" s="542"/>
      <c r="AF5" s="542"/>
      <c r="AG5" s="543">
        <f t="shared" si="0"/>
        <v>12</v>
      </c>
      <c r="AH5" s="103">
        <f t="shared" si="1"/>
        <v>120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hidden="1" x14ac:dyDescent="0.25">
      <c r="A6" s="11"/>
      <c r="B6" s="721"/>
      <c r="C6" s="215"/>
      <c r="D6" s="21"/>
      <c r="E6" s="122"/>
      <c r="F6" s="122"/>
      <c r="G6" s="173"/>
      <c r="H6" s="215"/>
      <c r="I6" s="164"/>
      <c r="J6" s="215"/>
      <c r="K6" s="21"/>
      <c r="L6" s="541"/>
      <c r="M6" s="122"/>
      <c r="N6" s="173"/>
      <c r="O6" s="215"/>
      <c r="P6" s="164"/>
      <c r="Q6" s="215"/>
      <c r="R6" s="21"/>
      <c r="S6" s="215"/>
      <c r="T6" s="122"/>
      <c r="U6" s="173"/>
      <c r="V6" s="215"/>
      <c r="W6" s="21"/>
      <c r="X6" s="215"/>
      <c r="Y6" s="21"/>
      <c r="Z6" s="215"/>
      <c r="AA6" s="122"/>
      <c r="AB6" s="173"/>
      <c r="AC6" s="381"/>
      <c r="AD6" s="21"/>
      <c r="AE6" s="542"/>
      <c r="AF6" s="542"/>
      <c r="AG6" s="543"/>
      <c r="AH6" s="103">
        <f t="shared" si="1"/>
        <v>0</v>
      </c>
      <c r="AI6" s="107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43</v>
      </c>
      <c r="B7" s="722" t="s">
        <v>35</v>
      </c>
      <c r="C7" s="704" t="s">
        <v>167</v>
      </c>
      <c r="D7" s="542"/>
      <c r="E7" s="704" t="s">
        <v>167</v>
      </c>
      <c r="F7" s="94" t="s">
        <v>167</v>
      </c>
      <c r="G7" s="173"/>
      <c r="H7" s="94" t="s">
        <v>167</v>
      </c>
      <c r="I7" s="520"/>
      <c r="J7" s="297" t="s">
        <v>35</v>
      </c>
      <c r="K7" s="53" t="s">
        <v>37</v>
      </c>
      <c r="L7" s="520"/>
      <c r="M7" s="94" t="s">
        <v>167</v>
      </c>
      <c r="N7" s="122" t="s">
        <v>35</v>
      </c>
      <c r="O7" s="297" t="s">
        <v>35</v>
      </c>
      <c r="P7" s="520"/>
      <c r="Q7" s="215"/>
      <c r="R7" s="545"/>
      <c r="S7" s="297" t="s">
        <v>35</v>
      </c>
      <c r="T7" s="352" t="s">
        <v>167</v>
      </c>
      <c r="U7" s="390"/>
      <c r="V7" s="215"/>
      <c r="W7" s="215"/>
      <c r="X7" s="352" t="s">
        <v>167</v>
      </c>
      <c r="Y7" s="138" t="s">
        <v>167</v>
      </c>
      <c r="Z7" s="215"/>
      <c r="AA7" s="357"/>
      <c r="AB7" s="122" t="s">
        <v>35</v>
      </c>
      <c r="AC7" s="485" t="s">
        <v>167</v>
      </c>
      <c r="AD7" s="381"/>
      <c r="AE7" s="545"/>
      <c r="AF7" s="542"/>
      <c r="AG7" s="543">
        <f t="shared" si="0"/>
        <v>16</v>
      </c>
      <c r="AH7" s="103">
        <f t="shared" si="1"/>
        <v>170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728" t="s">
        <v>47</v>
      </c>
      <c r="B8" s="723" t="s">
        <v>167</v>
      </c>
      <c r="C8" s="122" t="s">
        <v>35</v>
      </c>
      <c r="D8" s="145" t="s">
        <v>37</v>
      </c>
      <c r="E8" s="701"/>
      <c r="F8" s="295" t="s">
        <v>167</v>
      </c>
      <c r="G8" s="122" t="s">
        <v>35</v>
      </c>
      <c r="H8" s="295" t="s">
        <v>167</v>
      </c>
      <c r="I8" s="380"/>
      <c r="J8" s="295" t="s">
        <v>167</v>
      </c>
      <c r="K8" s="297" t="s">
        <v>35</v>
      </c>
      <c r="L8" s="352" t="s">
        <v>167</v>
      </c>
      <c r="M8" s="357"/>
      <c r="N8" s="390"/>
      <c r="O8" s="295" t="s">
        <v>167</v>
      </c>
      <c r="P8" s="297" t="s">
        <v>35</v>
      </c>
      <c r="Q8" s="485" t="s">
        <v>167</v>
      </c>
      <c r="R8" s="545"/>
      <c r="S8" s="215"/>
      <c r="T8" s="390"/>
      <c r="U8" s="390"/>
      <c r="V8" s="352" t="s">
        <v>167</v>
      </c>
      <c r="W8" s="352" t="s">
        <v>167</v>
      </c>
      <c r="X8" s="297" t="s">
        <v>35</v>
      </c>
      <c r="Y8" s="26"/>
      <c r="Z8" s="215"/>
      <c r="AA8" s="357"/>
      <c r="AB8" s="390"/>
      <c r="AC8" s="381"/>
      <c r="AD8" s="381"/>
      <c r="AE8" s="121" t="s">
        <v>35</v>
      </c>
      <c r="AF8" s="542"/>
      <c r="AG8" s="543">
        <f t="shared" si="0"/>
        <v>16</v>
      </c>
      <c r="AH8" s="103">
        <f t="shared" si="1"/>
        <v>170</v>
      </c>
      <c r="AI8" s="10"/>
      <c r="AJ8" s="85"/>
      <c r="AK8" s="749" t="s">
        <v>190</v>
      </c>
      <c r="AL8" s="712"/>
      <c r="AM8" s="712"/>
      <c r="AN8" s="712"/>
      <c r="AO8" s="712"/>
      <c r="AP8" s="712"/>
      <c r="AQ8" s="712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" customHeight="1" x14ac:dyDescent="0.25">
      <c r="A9" s="737" t="s">
        <v>44</v>
      </c>
      <c r="B9" s="724"/>
      <c r="C9" s="218"/>
      <c r="D9" s="702" t="s">
        <v>34</v>
      </c>
      <c r="E9" s="703"/>
      <c r="F9" s="396"/>
      <c r="G9" s="396"/>
      <c r="H9" s="218"/>
      <c r="I9" s="218"/>
      <c r="J9" s="218"/>
      <c r="K9" s="702" t="s">
        <v>34</v>
      </c>
      <c r="L9" s="218"/>
      <c r="M9" s="384"/>
      <c r="N9" s="396"/>
      <c r="O9" s="218"/>
      <c r="P9" s="218"/>
      <c r="Q9" s="218"/>
      <c r="R9" s="702" t="s">
        <v>34</v>
      </c>
      <c r="S9" s="481"/>
      <c r="T9" s="481"/>
      <c r="U9" s="706"/>
      <c r="V9" s="481"/>
      <c r="W9" s="481"/>
      <c r="X9" s="481"/>
      <c r="Y9" s="548"/>
      <c r="Z9" s="481"/>
      <c r="AA9" s="481"/>
      <c r="AB9" s="706"/>
      <c r="AC9" s="707"/>
      <c r="AD9" s="707"/>
      <c r="AE9" s="706"/>
      <c r="AF9" s="31"/>
      <c r="AG9" s="555"/>
      <c r="AH9" s="103">
        <f t="shared" si="1"/>
        <v>24</v>
      </c>
      <c r="AI9" s="10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" hidden="1" customHeight="1" x14ac:dyDescent="0.25">
      <c r="A10" s="728"/>
      <c r="B10" s="724"/>
      <c r="C10" s="218"/>
      <c r="D10" s="715"/>
      <c r="E10" s="703"/>
      <c r="F10" s="396"/>
      <c r="G10" s="396"/>
      <c r="H10" s="218"/>
      <c r="I10" s="218"/>
      <c r="J10" s="218"/>
      <c r="K10" s="715"/>
      <c r="L10" s="218"/>
      <c r="M10" s="384"/>
      <c r="N10" s="396"/>
      <c r="O10" s="218"/>
      <c r="P10" s="218"/>
      <c r="Q10" s="218"/>
      <c r="R10" s="715"/>
      <c r="S10" s="481"/>
      <c r="T10" s="481"/>
      <c r="U10" s="706"/>
      <c r="V10" s="481"/>
      <c r="W10" s="481"/>
      <c r="X10" s="481"/>
      <c r="Y10" s="132"/>
      <c r="Z10" s="481"/>
      <c r="AA10" s="481"/>
      <c r="AB10" s="706"/>
      <c r="AC10" s="707"/>
      <c r="AD10" s="707"/>
      <c r="AE10" s="706"/>
      <c r="AF10" s="31"/>
      <c r="AG10" s="555"/>
      <c r="AH10" s="103">
        <f t="shared" si="1"/>
        <v>0</v>
      </c>
      <c r="AI10" s="10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6.5" customHeight="1" thickBot="1" x14ac:dyDescent="0.3">
      <c r="A11" s="11" t="s">
        <v>176</v>
      </c>
      <c r="B11" s="724"/>
      <c r="C11" s="21" t="s">
        <v>177</v>
      </c>
      <c r="D11" s="218"/>
      <c r="E11" s="218"/>
      <c r="F11" s="384"/>
      <c r="G11" s="396"/>
      <c r="H11" s="218"/>
      <c r="I11" s="218"/>
      <c r="J11" s="700"/>
      <c r="K11" s="218"/>
      <c r="L11" s="218"/>
      <c r="M11" s="384"/>
      <c r="N11" s="396"/>
      <c r="O11" s="218"/>
      <c r="P11" s="218"/>
      <c r="Q11" s="218"/>
      <c r="R11" s="218"/>
      <c r="S11" s="218"/>
      <c r="T11" s="384"/>
      <c r="U11" s="398"/>
      <c r="V11" s="218"/>
      <c r="W11" s="218"/>
      <c r="X11" s="218"/>
      <c r="Y11" s="218"/>
      <c r="Z11" s="218"/>
      <c r="AA11" s="384"/>
      <c r="AB11" s="396"/>
      <c r="AC11" s="443"/>
      <c r="AD11" s="443"/>
      <c r="AE11" s="30"/>
      <c r="AF11" s="31"/>
      <c r="AG11" s="555">
        <f t="shared" si="0"/>
        <v>1</v>
      </c>
      <c r="AH11" s="103">
        <f t="shared" si="1"/>
        <v>7</v>
      </c>
      <c r="AI11" s="116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thickBot="1" x14ac:dyDescent="0.3">
      <c r="A12" s="730" t="s">
        <v>179</v>
      </c>
      <c r="B12" s="725"/>
      <c r="C12" s="213"/>
      <c r="D12" s="7"/>
      <c r="E12" s="213"/>
      <c r="F12" s="382"/>
      <c r="G12" s="395"/>
      <c r="H12" s="213"/>
      <c r="I12" s="213"/>
      <c r="J12" s="213"/>
      <c r="K12" s="7"/>
      <c r="L12" s="213"/>
      <c r="M12" s="382"/>
      <c r="N12" s="395"/>
      <c r="O12" s="213"/>
      <c r="P12" s="213"/>
      <c r="Q12" s="330"/>
      <c r="R12" s="327"/>
      <c r="S12" s="213"/>
      <c r="T12" s="382"/>
      <c r="U12" s="395"/>
      <c r="V12" s="213"/>
      <c r="W12" s="213"/>
      <c r="X12" s="213"/>
      <c r="Y12" s="7"/>
      <c r="Z12" s="213"/>
      <c r="AA12" s="382"/>
      <c r="AB12" s="395"/>
      <c r="AC12" s="442"/>
      <c r="AD12" s="442"/>
      <c r="AE12" s="189"/>
      <c r="AF12" s="104"/>
      <c r="AG12" s="105">
        <f>SUM(AG13:AG17)</f>
        <v>50</v>
      </c>
      <c r="AH12" s="106">
        <f>SUM(AH13:AH17)</f>
        <v>485</v>
      </c>
      <c r="AI12" s="9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11" t="s">
        <v>49</v>
      </c>
      <c r="B13" s="721"/>
      <c r="C13" s="21" t="s">
        <v>177</v>
      </c>
      <c r="D13" s="21" t="s">
        <v>167</v>
      </c>
      <c r="E13" s="215"/>
      <c r="F13" s="21" t="s">
        <v>167</v>
      </c>
      <c r="G13" s="181"/>
      <c r="H13" s="214"/>
      <c r="I13" s="21" t="s">
        <v>167</v>
      </c>
      <c r="J13" s="21" t="s">
        <v>167</v>
      </c>
      <c r="K13" s="21" t="s">
        <v>167</v>
      </c>
      <c r="L13" s="542"/>
      <c r="M13" s="21" t="s">
        <v>167</v>
      </c>
      <c r="N13" s="181"/>
      <c r="O13" s="214"/>
      <c r="P13" s="21" t="s">
        <v>167</v>
      </c>
      <c r="Q13" s="21" t="s">
        <v>167</v>
      </c>
      <c r="R13" s="21" t="s">
        <v>167</v>
      </c>
      <c r="S13" s="542"/>
      <c r="T13" s="21" t="s">
        <v>167</v>
      </c>
      <c r="U13" s="581"/>
      <c r="V13" s="365" t="s">
        <v>167</v>
      </c>
      <c r="W13" s="21" t="s">
        <v>167</v>
      </c>
      <c r="X13" s="21" t="s">
        <v>167</v>
      </c>
      <c r="Y13" s="21" t="s">
        <v>167</v>
      </c>
      <c r="Z13" s="542"/>
      <c r="AA13" s="21" t="s">
        <v>167</v>
      </c>
      <c r="AB13" s="181"/>
      <c r="AC13" s="684" t="s">
        <v>167</v>
      </c>
      <c r="AD13" s="21" t="s">
        <v>167</v>
      </c>
      <c r="AE13" s="21" t="s">
        <v>167</v>
      </c>
      <c r="AF13" s="541"/>
      <c r="AG13" s="102">
        <f t="shared" si="0"/>
        <v>19</v>
      </c>
      <c r="AH13" s="103">
        <f t="shared" si="1"/>
        <v>187</v>
      </c>
      <c r="AI13" s="35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54</v>
      </c>
      <c r="B14" s="721"/>
      <c r="C14" s="215"/>
      <c r="D14" s="542"/>
      <c r="E14" s="215"/>
      <c r="F14" s="357"/>
      <c r="G14" s="173"/>
      <c r="H14" s="295" t="s">
        <v>167</v>
      </c>
      <c r="I14" s="215"/>
      <c r="J14" s="215"/>
      <c r="K14" s="542"/>
      <c r="L14" s="542"/>
      <c r="M14" s="173"/>
      <c r="N14" s="173"/>
      <c r="O14" s="542"/>
      <c r="P14" s="214"/>
      <c r="Q14" s="214"/>
      <c r="R14" s="545"/>
      <c r="S14" s="215"/>
      <c r="T14" s="357"/>
      <c r="U14" s="173"/>
      <c r="V14" s="215"/>
      <c r="W14" s="215"/>
      <c r="X14" s="215"/>
      <c r="Y14" s="545"/>
      <c r="Z14" s="545"/>
      <c r="AA14" s="390"/>
      <c r="AB14" s="390"/>
      <c r="AC14" s="545"/>
      <c r="AD14" s="545"/>
      <c r="AE14" s="545"/>
      <c r="AF14" s="542"/>
      <c r="AG14" s="543">
        <f t="shared" si="0"/>
        <v>1</v>
      </c>
      <c r="AH14" s="103">
        <f t="shared" si="1"/>
        <v>10</v>
      </c>
      <c r="AI14" s="10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8.75" customHeight="1" x14ac:dyDescent="0.25">
      <c r="A15" s="729" t="s">
        <v>51</v>
      </c>
      <c r="B15" s="726" t="s">
        <v>167</v>
      </c>
      <c r="C15" s="218"/>
      <c r="D15" s="714" t="s">
        <v>34</v>
      </c>
      <c r="E15" s="218"/>
      <c r="F15" s="708" t="s">
        <v>167</v>
      </c>
      <c r="G15" s="431"/>
      <c r="H15" s="218"/>
      <c r="I15" s="218"/>
      <c r="J15" s="708" t="s">
        <v>167</v>
      </c>
      <c r="K15" s="715" t="s">
        <v>34</v>
      </c>
      <c r="L15" s="220"/>
      <c r="M15" s="717" t="s">
        <v>167</v>
      </c>
      <c r="N15" s="388"/>
      <c r="O15" s="500" t="s">
        <v>167</v>
      </c>
      <c r="P15" s="522"/>
      <c r="Q15" s="708" t="s">
        <v>167</v>
      </c>
      <c r="R15" s="716" t="s">
        <v>34</v>
      </c>
      <c r="S15" s="220"/>
      <c r="T15" s="717" t="s">
        <v>167</v>
      </c>
      <c r="U15" s="396"/>
      <c r="V15" s="218"/>
      <c r="W15" s="218"/>
      <c r="X15" s="500" t="s">
        <v>167</v>
      </c>
      <c r="Y15" s="741" t="s">
        <v>167</v>
      </c>
      <c r="Z15" s="500" t="s">
        <v>167</v>
      </c>
      <c r="AA15" s="384"/>
      <c r="AB15" s="396"/>
      <c r="AC15" s="501" t="s">
        <v>167</v>
      </c>
      <c r="AD15" s="501" t="s">
        <v>167</v>
      </c>
      <c r="AE15" s="159"/>
      <c r="AF15" s="32"/>
      <c r="AG15" s="555">
        <f>COUNTIF(B15:AF15,"*")</f>
        <v>15</v>
      </c>
      <c r="AH15" s="103">
        <f t="shared" si="1"/>
        <v>144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8" customHeight="1" x14ac:dyDescent="0.25">
      <c r="A16" s="42" t="s">
        <v>52</v>
      </c>
      <c r="B16" s="721"/>
      <c r="C16" s="94" t="s">
        <v>167</v>
      </c>
      <c r="D16" s="554" t="s">
        <v>37</v>
      </c>
      <c r="E16" s="94" t="s">
        <v>167</v>
      </c>
      <c r="F16" s="451"/>
      <c r="G16" s="390"/>
      <c r="H16" s="94" t="s">
        <v>167</v>
      </c>
      <c r="I16" s="94" t="s">
        <v>167</v>
      </c>
      <c r="J16" s="215"/>
      <c r="K16" s="145" t="s">
        <v>37</v>
      </c>
      <c r="L16" s="94" t="s">
        <v>167</v>
      </c>
      <c r="M16" s="451"/>
      <c r="N16" s="390"/>
      <c r="O16" s="215"/>
      <c r="P16" s="94" t="s">
        <v>167</v>
      </c>
      <c r="Q16" s="215"/>
      <c r="R16" s="554" t="s">
        <v>37</v>
      </c>
      <c r="S16" s="94" t="s">
        <v>167</v>
      </c>
      <c r="T16" s="451"/>
      <c r="U16" s="390"/>
      <c r="V16" s="352" t="s">
        <v>167</v>
      </c>
      <c r="W16" s="352" t="s">
        <v>167</v>
      </c>
      <c r="X16" s="215"/>
      <c r="Y16" s="545"/>
      <c r="Z16" s="215"/>
      <c r="AA16" s="352" t="s">
        <v>167</v>
      </c>
      <c r="AB16" s="390"/>
      <c r="AC16" s="381"/>
      <c r="AD16" s="381"/>
      <c r="AE16" s="739" t="s">
        <v>167</v>
      </c>
      <c r="AF16" s="542"/>
      <c r="AG16" s="543">
        <f>COUNTIF(B16:AF16,"*")</f>
        <v>14</v>
      </c>
      <c r="AH16" s="103">
        <f t="shared" si="1"/>
        <v>134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7.25" customHeight="1" thickBot="1" x14ac:dyDescent="0.3">
      <c r="A17" s="42" t="s">
        <v>55</v>
      </c>
      <c r="B17" s="721"/>
      <c r="C17" s="215"/>
      <c r="D17" s="26"/>
      <c r="E17" s="215"/>
      <c r="F17" s="357"/>
      <c r="G17" s="389"/>
      <c r="H17" s="215"/>
      <c r="I17" s="215"/>
      <c r="J17" s="215"/>
      <c r="K17" s="559"/>
      <c r="L17" s="559"/>
      <c r="M17" s="568"/>
      <c r="N17" s="568"/>
      <c r="O17" s="295" t="s">
        <v>167</v>
      </c>
      <c r="P17" s="215"/>
      <c r="Q17" s="215"/>
      <c r="R17" s="559"/>
      <c r="S17" s="559"/>
      <c r="T17" s="568"/>
      <c r="U17" s="389"/>
      <c r="V17" s="215"/>
      <c r="W17" s="215"/>
      <c r="X17" s="215"/>
      <c r="Y17" s="26"/>
      <c r="Z17" s="215"/>
      <c r="AA17" s="357"/>
      <c r="AB17" s="389"/>
      <c r="AC17" s="381"/>
      <c r="AD17" s="381"/>
      <c r="AE17" s="26"/>
      <c r="AF17" s="26"/>
      <c r="AG17" s="543">
        <f t="shared" ref="AG17" si="2">COUNTIF(B17:AF17,"*")</f>
        <v>1</v>
      </c>
      <c r="AH17" s="103">
        <f t="shared" si="1"/>
        <v>10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" hidden="1" customHeight="1" x14ac:dyDescent="0.25"/>
    <row r="19" spans="1:54" ht="15.75" hidden="1" customHeight="1" x14ac:dyDescent="0.25"/>
    <row r="20" spans="1:54" ht="15" hidden="1" customHeight="1" thickBot="1" x14ac:dyDescent="0.3"/>
    <row r="21" spans="1:54" ht="15.75" customHeight="1" thickBot="1" x14ac:dyDescent="0.3">
      <c r="A21" s="730" t="s">
        <v>56</v>
      </c>
      <c r="B21" s="725"/>
      <c r="C21" s="213"/>
      <c r="D21" s="7"/>
      <c r="E21" s="213"/>
      <c r="F21" s="382"/>
      <c r="G21" s="395"/>
      <c r="H21" s="213"/>
      <c r="I21" s="213"/>
      <c r="J21" s="213"/>
      <c r="K21" s="7"/>
      <c r="L21" s="213"/>
      <c r="M21" s="382"/>
      <c r="N21" s="395"/>
      <c r="O21" s="213"/>
      <c r="P21" s="213"/>
      <c r="Q21" s="330"/>
      <c r="R21" s="327"/>
      <c r="S21" s="213"/>
      <c r="T21" s="382"/>
      <c r="U21" s="395"/>
      <c r="V21" s="213"/>
      <c r="W21" s="213"/>
      <c r="X21" s="213"/>
      <c r="Y21" s="7"/>
      <c r="Z21" s="213"/>
      <c r="AA21" s="382"/>
      <c r="AB21" s="395"/>
      <c r="AC21" s="442"/>
      <c r="AD21" s="442"/>
      <c r="AE21" s="189"/>
      <c r="AF21" s="104"/>
      <c r="AG21" s="105">
        <f>SUM(AG22:AG28)</f>
        <v>51</v>
      </c>
      <c r="AH21" s="106">
        <f>SUM(AH22:AH28)</f>
        <v>510</v>
      </c>
      <c r="AI21" s="99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5.75" customHeight="1" x14ac:dyDescent="0.25">
      <c r="A22" s="546" t="s">
        <v>57</v>
      </c>
      <c r="B22" s="727"/>
      <c r="C22" s="365" t="s">
        <v>46</v>
      </c>
      <c r="D22" s="12"/>
      <c r="E22" s="214"/>
      <c r="F22" s="365" t="s">
        <v>167</v>
      </c>
      <c r="G22" s="181"/>
      <c r="H22" s="477"/>
      <c r="I22" s="477"/>
      <c r="J22" s="477"/>
      <c r="K22" s="164" t="s">
        <v>167</v>
      </c>
      <c r="L22" s="215"/>
      <c r="M22" s="365" t="s">
        <v>167</v>
      </c>
      <c r="N22" s="181"/>
      <c r="O22" s="214"/>
      <c r="P22" s="365" t="s">
        <v>167</v>
      </c>
      <c r="Q22" s="365" t="s">
        <v>167</v>
      </c>
      <c r="R22" s="164" t="s">
        <v>167</v>
      </c>
      <c r="S22" s="214"/>
      <c r="T22" s="173"/>
      <c r="U22" s="581"/>
      <c r="V22" s="214"/>
      <c r="W22" s="365" t="s">
        <v>167</v>
      </c>
      <c r="X22" s="365" t="s">
        <v>167</v>
      </c>
      <c r="Y22" s="164" t="s">
        <v>167</v>
      </c>
      <c r="Z22" s="221"/>
      <c r="AA22" s="689"/>
      <c r="AB22" s="581"/>
      <c r="AC22" s="684" t="s">
        <v>167</v>
      </c>
      <c r="AD22" s="684" t="s">
        <v>167</v>
      </c>
      <c r="AE22" s="164" t="s">
        <v>167</v>
      </c>
      <c r="AF22" s="541"/>
      <c r="AG22" s="102">
        <f t="shared" si="0"/>
        <v>13</v>
      </c>
      <c r="AH22" s="103">
        <f t="shared" ref="AH22:AH32" si="3">COUNTIF(B22:AF22,"У1")*8+COUNTIF(B22:AF22,"У2")*8+COUNTIF(B22:AF22,"В1")*8+COUNTIF(B22:AF22,"В2")*8+COUNTIF(B22:AF22,"7-16")*9+COUNTIF(B22:AF22,"7-17")*10+COUNTIF(B22:AF22,"7-19")*12+COUNTIF(B22:AF22,"8-20")*12+COUNTIF(B22:AF22,"9-17")*8+COUNTIF(B22:AF22,"Д2")*12+COUNTIF(B22:AF22,"Д3")*9+COUNTIF(B22:AF22,"Д4")*12+COUNTIF(B22:AF22,"8-12")*4+COUNTIF(B22:AF22,"9-14")*5+COUNTIF(B22:AF22,"16-20")*4+COUNTIF(B22:AF22,"10-14")*4+COUNTIF(B22:AF22,"9-16")*7+COUNTIF(B22:AF22,"12-15")*3+COUNTIF(B22:AF22,"9-11")*2+COUNTIF(B22:AF22,"11-14")*3+COUNTIF(B22:AF22,"11-19")*6+COUNTIF(B22:AF22,"17-20")*3+COUNTIF(B22:AF22,"8-18")*10</f>
        <v>128</v>
      </c>
      <c r="AI22" s="615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.75" customHeight="1" x14ac:dyDescent="0.25">
      <c r="A23" s="42" t="s">
        <v>59</v>
      </c>
      <c r="B23" s="720"/>
      <c r="C23" s="451"/>
      <c r="D23" s="451"/>
      <c r="E23" s="215"/>
      <c r="F23" s="357"/>
      <c r="G23" s="173"/>
      <c r="H23" s="215"/>
      <c r="I23" s="215"/>
      <c r="J23" s="451"/>
      <c r="K23" s="551"/>
      <c r="L23" s="451"/>
      <c r="M23" s="451"/>
      <c r="N23" s="549"/>
      <c r="O23" s="451"/>
      <c r="P23" s="451"/>
      <c r="Q23" s="215"/>
      <c r="R23" s="542"/>
      <c r="S23" s="215"/>
      <c r="T23" s="357"/>
      <c r="U23" s="173"/>
      <c r="V23" s="215"/>
      <c r="W23" s="215"/>
      <c r="X23" s="215"/>
      <c r="Y23" s="542"/>
      <c r="Z23" s="215"/>
      <c r="AA23" s="357"/>
      <c r="AB23" s="173"/>
      <c r="AC23" s="381"/>
      <c r="AD23" s="381"/>
      <c r="AE23" s="542"/>
      <c r="AF23" s="542"/>
      <c r="AG23" s="543">
        <f t="shared" si="0"/>
        <v>0</v>
      </c>
      <c r="AH23" s="103">
        <f t="shared" si="3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9.5" customHeight="1" x14ac:dyDescent="0.25">
      <c r="A24" s="546" t="s">
        <v>60</v>
      </c>
      <c r="B24" s="721"/>
      <c r="C24" s="215"/>
      <c r="D24" s="21" t="s">
        <v>167</v>
      </c>
      <c r="E24" s="451"/>
      <c r="F24" s="451"/>
      <c r="G24" s="549"/>
      <c r="H24" s="471" t="s">
        <v>167</v>
      </c>
      <c r="I24" s="471" t="s">
        <v>167</v>
      </c>
      <c r="J24" s="380"/>
      <c r="K24" s="710" t="s">
        <v>37</v>
      </c>
      <c r="L24" s="352" t="s">
        <v>167</v>
      </c>
      <c r="M24" s="357"/>
      <c r="N24" s="390"/>
      <c r="O24" s="471" t="s">
        <v>167</v>
      </c>
      <c r="P24" s="471" t="s">
        <v>167</v>
      </c>
      <c r="Q24" s="352" t="s">
        <v>167</v>
      </c>
      <c r="R24" s="542"/>
      <c r="S24" s="352" t="s">
        <v>167</v>
      </c>
      <c r="T24" s="295" t="s">
        <v>167</v>
      </c>
      <c r="U24" s="173"/>
      <c r="V24" s="215"/>
      <c r="W24" s="215"/>
      <c r="X24" s="295" t="s">
        <v>167</v>
      </c>
      <c r="Y24" s="21" t="s">
        <v>167</v>
      </c>
      <c r="Z24" s="352" t="s">
        <v>167</v>
      </c>
      <c r="AA24" s="295" t="s">
        <v>35</v>
      </c>
      <c r="AB24" s="173"/>
      <c r="AC24" s="485" t="s">
        <v>167</v>
      </c>
      <c r="AD24" s="485" t="s">
        <v>167</v>
      </c>
      <c r="AE24" s="138" t="s">
        <v>167</v>
      </c>
      <c r="AF24" s="542"/>
      <c r="AG24" s="543">
        <f t="shared" si="0"/>
        <v>17</v>
      </c>
      <c r="AH24" s="103">
        <f t="shared" si="3"/>
        <v>170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6.5" hidden="1" customHeight="1" x14ac:dyDescent="0.25">
      <c r="A25" s="511"/>
      <c r="B25" s="721"/>
      <c r="C25" s="215"/>
      <c r="D25" s="26"/>
      <c r="E25" s="215"/>
      <c r="F25" s="357"/>
      <c r="G25" s="390"/>
      <c r="H25" s="215"/>
      <c r="I25" s="215"/>
      <c r="J25" s="215"/>
      <c r="K25" s="542"/>
      <c r="L25" s="215"/>
      <c r="M25" s="357"/>
      <c r="N25" s="173"/>
      <c r="O25" s="215"/>
      <c r="P25" s="215"/>
      <c r="Q25" s="215"/>
      <c r="R25" s="542"/>
      <c r="S25" s="215"/>
      <c r="T25" s="357"/>
      <c r="U25" s="390"/>
      <c r="V25" s="215"/>
      <c r="W25" s="215"/>
      <c r="X25" s="215"/>
      <c r="Y25" s="542"/>
      <c r="Z25" s="215"/>
      <c r="AA25" s="357"/>
      <c r="AB25" s="390"/>
      <c r="AC25" s="381"/>
      <c r="AD25" s="381"/>
      <c r="AE25" s="542"/>
      <c r="AF25" s="542"/>
      <c r="AG25" s="543">
        <f t="shared" si="0"/>
        <v>0</v>
      </c>
      <c r="AH25" s="103">
        <f t="shared" si="3"/>
        <v>0</v>
      </c>
      <c r="AI25" s="10"/>
      <c r="AJ25" s="4"/>
      <c r="AK25" s="4"/>
      <c r="AL25" s="4"/>
      <c r="AM25" s="4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hidden="1" customHeight="1" x14ac:dyDescent="0.25">
      <c r="A26" s="42" t="s">
        <v>55</v>
      </c>
      <c r="B26" s="721"/>
      <c r="C26" s="215"/>
      <c r="D26" s="26"/>
      <c r="E26" s="215"/>
      <c r="F26" s="357"/>
      <c r="G26" s="389"/>
      <c r="H26" s="215"/>
      <c r="I26" s="215"/>
      <c r="J26" s="215"/>
      <c r="K26" s="559"/>
      <c r="L26" s="559"/>
      <c r="M26" s="568"/>
      <c r="N26" s="568"/>
      <c r="O26" s="215"/>
      <c r="P26" s="215"/>
      <c r="Q26" s="215"/>
      <c r="R26" s="559"/>
      <c r="S26" s="559"/>
      <c r="T26" s="568"/>
      <c r="U26" s="389"/>
      <c r="V26" s="215"/>
      <c r="W26" s="215"/>
      <c r="X26" s="215"/>
      <c r="Y26" s="26"/>
      <c r="Z26" s="215"/>
      <c r="AA26" s="357"/>
      <c r="AB26" s="389"/>
      <c r="AC26" s="381"/>
      <c r="AD26" s="381"/>
      <c r="AE26" s="26"/>
      <c r="AF26" s="26"/>
      <c r="AG26" s="543">
        <f t="shared" si="0"/>
        <v>0</v>
      </c>
      <c r="AH26" s="103">
        <f t="shared" si="3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9.5" customHeight="1" x14ac:dyDescent="0.25">
      <c r="A27" s="39" t="s">
        <v>178</v>
      </c>
      <c r="B27" s="721"/>
      <c r="C27" s="215"/>
      <c r="D27" s="32"/>
      <c r="E27" s="215"/>
      <c r="F27" s="357"/>
      <c r="G27" s="398"/>
      <c r="H27" s="215"/>
      <c r="I27" s="380"/>
      <c r="J27" s="295" t="s">
        <v>167</v>
      </c>
      <c r="K27" s="31"/>
      <c r="L27" s="215"/>
      <c r="M27" s="295" t="s">
        <v>167</v>
      </c>
      <c r="N27" s="397"/>
      <c r="O27" s="215"/>
      <c r="P27" s="215"/>
      <c r="Q27" s="215"/>
      <c r="R27" s="31"/>
      <c r="S27" s="215"/>
      <c r="T27" s="357"/>
      <c r="U27" s="398"/>
      <c r="V27" s="295" t="s">
        <v>167</v>
      </c>
      <c r="W27" s="215"/>
      <c r="X27" s="215"/>
      <c r="Y27" s="31"/>
      <c r="Z27" s="215"/>
      <c r="AA27" s="295" t="s">
        <v>35</v>
      </c>
      <c r="AB27" s="398"/>
      <c r="AC27" s="381"/>
      <c r="AD27" s="381"/>
      <c r="AE27" s="31"/>
      <c r="AF27" s="542"/>
      <c r="AG27" s="543">
        <f t="shared" si="0"/>
        <v>4</v>
      </c>
      <c r="AH27" s="103">
        <f t="shared" si="3"/>
        <v>42</v>
      </c>
      <c r="AI27" s="10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39" t="s">
        <v>165</v>
      </c>
      <c r="B28" s="215"/>
      <c r="C28" s="215"/>
      <c r="D28" s="21" t="s">
        <v>167</v>
      </c>
      <c r="E28" s="94" t="s">
        <v>167</v>
      </c>
      <c r="F28" s="295" t="s">
        <v>167</v>
      </c>
      <c r="G28" s="398"/>
      <c r="H28" s="295" t="s">
        <v>167</v>
      </c>
      <c r="I28" s="295" t="s">
        <v>167</v>
      </c>
      <c r="J28" s="295" t="s">
        <v>167</v>
      </c>
      <c r="K28" s="21" t="s">
        <v>167</v>
      </c>
      <c r="L28" s="215"/>
      <c r="M28" s="357"/>
      <c r="N28" s="173"/>
      <c r="O28" s="295" t="s">
        <v>167</v>
      </c>
      <c r="P28" s="215"/>
      <c r="Q28" s="295" t="s">
        <v>167</v>
      </c>
      <c r="R28" s="709" t="s">
        <v>167</v>
      </c>
      <c r="S28" s="215"/>
      <c r="T28" s="295" t="s">
        <v>167</v>
      </c>
      <c r="U28" s="173"/>
      <c r="V28" s="295" t="s">
        <v>167</v>
      </c>
      <c r="W28" s="295" t="s">
        <v>167</v>
      </c>
      <c r="X28" s="215"/>
      <c r="Y28" s="138" t="s">
        <v>167</v>
      </c>
      <c r="Z28" s="215"/>
      <c r="AA28" s="357"/>
      <c r="AB28" s="173"/>
      <c r="AC28" s="592" t="s">
        <v>167</v>
      </c>
      <c r="AD28" s="592" t="s">
        <v>167</v>
      </c>
      <c r="AE28" s="21" t="s">
        <v>167</v>
      </c>
      <c r="AF28" s="542"/>
      <c r="AG28" s="543">
        <f t="shared" si="0"/>
        <v>17</v>
      </c>
      <c r="AH28" s="103">
        <f t="shared" si="3"/>
        <v>170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8" hidden="1" customHeight="1" thickBot="1" x14ac:dyDescent="0.3">
      <c r="A29" s="730" t="s">
        <v>62</v>
      </c>
      <c r="B29" s="215"/>
      <c r="C29" s="215"/>
      <c r="D29" s="224"/>
      <c r="E29" s="215"/>
      <c r="F29" s="357"/>
      <c r="G29" s="395"/>
      <c r="H29" s="215"/>
      <c r="I29" s="215"/>
      <c r="J29" s="215"/>
      <c r="K29" s="224"/>
      <c r="L29" s="215"/>
      <c r="M29" s="357"/>
      <c r="N29" s="400"/>
      <c r="O29" s="215"/>
      <c r="P29" s="215"/>
      <c r="Q29" s="215"/>
      <c r="R29" s="224"/>
      <c r="S29" s="215"/>
      <c r="T29" s="357"/>
      <c r="U29" s="400"/>
      <c r="V29" s="215"/>
      <c r="W29" s="215"/>
      <c r="X29" s="215"/>
      <c r="Y29" s="742"/>
      <c r="Z29" s="215"/>
      <c r="AA29" s="357"/>
      <c r="AB29" s="400"/>
      <c r="AC29" s="381"/>
      <c r="AD29" s="381"/>
      <c r="AE29" s="677"/>
      <c r="AF29" s="677"/>
      <c r="AG29" s="9">
        <f>SUM(AG30:AG36)</f>
        <v>44</v>
      </c>
      <c r="AH29" s="103">
        <f t="shared" si="3"/>
        <v>0</v>
      </c>
      <c r="AI29" s="99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7.25" customHeight="1" x14ac:dyDescent="0.25">
      <c r="A30" s="546" t="s">
        <v>63</v>
      </c>
      <c r="B30" s="94" t="s">
        <v>167</v>
      </c>
      <c r="C30" s="94" t="s">
        <v>167</v>
      </c>
      <c r="D30" s="738" t="s">
        <v>37</v>
      </c>
      <c r="E30" s="542"/>
      <c r="F30" s="94" t="s">
        <v>167</v>
      </c>
      <c r="G30" s="368"/>
      <c r="H30" s="575"/>
      <c r="I30" s="94" t="s">
        <v>167</v>
      </c>
      <c r="J30" s="94" t="s">
        <v>167</v>
      </c>
      <c r="K30" s="215"/>
      <c r="L30" s="138" t="s">
        <v>167</v>
      </c>
      <c r="M30" s="705" t="s">
        <v>167</v>
      </c>
      <c r="N30" s="568"/>
      <c r="O30" s="119" t="s">
        <v>167</v>
      </c>
      <c r="P30" s="94" t="s">
        <v>167</v>
      </c>
      <c r="Q30" s="451"/>
      <c r="R30" s="551"/>
      <c r="S30" s="451"/>
      <c r="T30" s="451"/>
      <c r="U30" s="173"/>
      <c r="V30" s="352" t="s">
        <v>167</v>
      </c>
      <c r="W30" s="352" t="s">
        <v>167</v>
      </c>
      <c r="X30" s="352" t="s">
        <v>167</v>
      </c>
      <c r="Y30" s="138" t="s">
        <v>167</v>
      </c>
      <c r="Z30" s="215"/>
      <c r="AA30" s="352" t="s">
        <v>167</v>
      </c>
      <c r="AB30" s="173"/>
      <c r="AC30" s="381"/>
      <c r="AD30" s="485" t="s">
        <v>167</v>
      </c>
      <c r="AE30" s="138" t="s">
        <v>167</v>
      </c>
      <c r="AF30" s="545"/>
      <c r="AG30" s="543">
        <f t="shared" si="0"/>
        <v>17</v>
      </c>
      <c r="AH30" s="103">
        <f t="shared" si="3"/>
        <v>168</v>
      </c>
      <c r="AI30" s="10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5.75" customHeight="1" x14ac:dyDescent="0.25">
      <c r="A31" s="45" t="s">
        <v>65</v>
      </c>
      <c r="B31" s="723" t="s">
        <v>167</v>
      </c>
      <c r="C31" s="94" t="s">
        <v>167</v>
      </c>
      <c r="D31" s="520"/>
      <c r="E31" s="94" t="s">
        <v>167</v>
      </c>
      <c r="F31" s="520"/>
      <c r="G31" s="173"/>
      <c r="H31" s="94" t="s">
        <v>167</v>
      </c>
      <c r="I31" s="507" t="s">
        <v>167</v>
      </c>
      <c r="J31" s="214"/>
      <c r="K31" s="678" t="s">
        <v>37</v>
      </c>
      <c r="L31" s="215"/>
      <c r="M31" s="357"/>
      <c r="N31" s="390"/>
      <c r="O31" s="352" t="s">
        <v>167</v>
      </c>
      <c r="P31" s="215"/>
      <c r="Q31" s="94" t="s">
        <v>167</v>
      </c>
      <c r="R31" s="711" t="s">
        <v>37</v>
      </c>
      <c r="S31" s="215"/>
      <c r="T31" s="352" t="s">
        <v>167</v>
      </c>
      <c r="U31" s="173"/>
      <c r="V31" s="373" t="s">
        <v>167</v>
      </c>
      <c r="W31" s="373" t="s">
        <v>167</v>
      </c>
      <c r="X31" s="373" t="s">
        <v>167</v>
      </c>
      <c r="Y31" s="542"/>
      <c r="Z31" s="352" t="s">
        <v>167</v>
      </c>
      <c r="AA31" s="352" t="s">
        <v>167</v>
      </c>
      <c r="AB31" s="173"/>
      <c r="AC31" s="485" t="s">
        <v>167</v>
      </c>
      <c r="AD31" s="381"/>
      <c r="AE31" s="545"/>
      <c r="AF31" s="545"/>
      <c r="AG31" s="543">
        <f t="shared" si="0"/>
        <v>16</v>
      </c>
      <c r="AH31" s="103">
        <f t="shared" si="3"/>
        <v>156</v>
      </c>
      <c r="AI31" s="10"/>
      <c r="AJ31" s="4"/>
      <c r="AK31" s="4"/>
      <c r="AL31" s="46" t="s">
        <v>66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8" customHeight="1" x14ac:dyDescent="0.25">
      <c r="A32" s="39" t="s">
        <v>67</v>
      </c>
      <c r="B32" s="215"/>
      <c r="C32" s="215"/>
      <c r="D32" s="735" t="s">
        <v>34</v>
      </c>
      <c r="E32" s="215"/>
      <c r="F32" s="451"/>
      <c r="G32" s="173"/>
      <c r="H32" s="215"/>
      <c r="I32" s="215"/>
      <c r="J32" s="215"/>
      <c r="K32" s="719" t="s">
        <v>34</v>
      </c>
      <c r="L32" s="215"/>
      <c r="M32" s="94" t="s">
        <v>167</v>
      </c>
      <c r="N32" s="688"/>
      <c r="O32" s="713"/>
      <c r="P32" s="215"/>
      <c r="Q32" s="215"/>
      <c r="R32" s="735" t="s">
        <v>34</v>
      </c>
      <c r="S32" s="215"/>
      <c r="T32" s="94" t="s">
        <v>167</v>
      </c>
      <c r="U32" s="688"/>
      <c r="V32" s="215"/>
      <c r="W32" s="215"/>
      <c r="X32" s="215"/>
      <c r="Y32" s="542"/>
      <c r="Z32" s="451"/>
      <c r="AA32" s="451"/>
      <c r="AB32" s="607"/>
      <c r="AC32" s="476"/>
      <c r="AD32" s="476"/>
      <c r="AE32" s="607"/>
      <c r="AF32" s="230"/>
      <c r="AG32" s="543">
        <f t="shared" si="0"/>
        <v>5</v>
      </c>
      <c r="AH32" s="103">
        <f t="shared" si="3"/>
        <v>44</v>
      </c>
    </row>
    <row r="33" spans="1:54" ht="14.25" hidden="1" customHeight="1" x14ac:dyDescent="0.25">
      <c r="A33" s="511"/>
      <c r="B33" s="215"/>
      <c r="C33" s="215"/>
      <c r="D33" s="559"/>
      <c r="E33" s="559"/>
      <c r="F33" s="568"/>
      <c r="G33" s="390"/>
      <c r="H33" s="215"/>
      <c r="I33" s="215"/>
      <c r="J33" s="215"/>
      <c r="K33" s="545"/>
      <c r="L33" s="215"/>
      <c r="M33" s="357"/>
      <c r="N33" s="390"/>
      <c r="O33" s="713"/>
      <c r="P33" s="215"/>
      <c r="Q33" s="215"/>
      <c r="R33" s="545"/>
      <c r="S33" s="215"/>
      <c r="T33" s="357"/>
      <c r="U33" s="568"/>
      <c r="V33" s="215"/>
      <c r="W33" s="215"/>
      <c r="X33" s="215"/>
      <c r="Y33" s="559"/>
      <c r="Z33" s="559"/>
      <c r="AA33" s="568"/>
      <c r="AB33" s="173"/>
      <c r="AC33" s="381"/>
      <c r="AD33" s="381"/>
      <c r="AE33" s="545"/>
      <c r="AF33" s="545"/>
      <c r="AG33" s="543">
        <f t="shared" si="0"/>
        <v>0</v>
      </c>
      <c r="AH33" s="19">
        <f t="shared" ref="AH33:AH65" si="4">COUNTIF(B33:AF33,"У1")*8+COUNTIF(B33:AF33,"У2")*8+COUNTIF(B33:AF33,"В1")*8+COUNTIF(B33:AF33,"В2")*8+COUNTIF(B33:AF33,"7-16")*9+COUNTIF(B33:AF33,"7-17")*10+COUNTIF(B33:AF33,"7-19")*12+COUNTIF(B33:AF33,"8-20")*12+COUNTIF(B33:AF33,"9-17")*8+COUNTIF(B33:AF33,"Д2")*12+COUNTIF(B33:AF33,"Д3")*9+COUNTIF(B33:AF33,"Д4")*12+COUNTIF(B33:AF33,"8-12")*4+COUNTIF(B33:AF33,"9-14")*5+COUNTIF(B33:AF33,"16-20")*4+COUNTIF(B33:AF33,"10-14")*4+COUNTIF(B33:AF33,"9-16")*7+COUNTIF(B33:AF33,"12-15")*3+COUNTIF(B33:AF33,"9-11")*2+COUNTIF(B33:AF33,"11-14")*3+COUNTIF(B33:AF33,"11-19")*6+COUNTIF(B33:AF33,"17-20")*3</f>
        <v>0</v>
      </c>
      <c r="AI33" s="10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7.25" hidden="1" customHeight="1" x14ac:dyDescent="0.25">
      <c r="A34" s="45"/>
      <c r="B34" s="215"/>
      <c r="C34" s="215"/>
      <c r="D34" s="26"/>
      <c r="E34" s="215"/>
      <c r="F34" s="357"/>
      <c r="G34" s="173"/>
      <c r="H34" s="215"/>
      <c r="I34" s="215"/>
      <c r="J34" s="215"/>
      <c r="K34" s="542"/>
      <c r="L34" s="215"/>
      <c r="M34" s="357"/>
      <c r="N34" s="390"/>
      <c r="O34" s="713"/>
      <c r="P34" s="215"/>
      <c r="Q34" s="215"/>
      <c r="R34" s="545"/>
      <c r="S34" s="215"/>
      <c r="T34" s="357"/>
      <c r="U34" s="173"/>
      <c r="V34" s="215"/>
      <c r="W34" s="215"/>
      <c r="X34" s="215"/>
      <c r="Y34" s="26"/>
      <c r="Z34" s="215"/>
      <c r="AA34" s="357"/>
      <c r="AB34" s="173"/>
      <c r="AC34" s="381"/>
      <c r="AD34" s="381"/>
      <c r="AE34" s="545"/>
      <c r="AF34" s="545"/>
      <c r="AG34" s="543">
        <f t="shared" si="0"/>
        <v>0</v>
      </c>
      <c r="AH34" s="19">
        <f t="shared" si="4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9.5" hidden="1" customHeight="1" x14ac:dyDescent="0.25">
      <c r="A35" s="45"/>
      <c r="B35" s="215"/>
      <c r="C35" s="215"/>
      <c r="D35" s="26"/>
      <c r="E35" s="215"/>
      <c r="F35" s="357"/>
      <c r="G35" s="173"/>
      <c r="H35" s="215"/>
      <c r="I35" s="215"/>
      <c r="J35" s="215"/>
      <c r="K35" s="559"/>
      <c r="L35" s="559"/>
      <c r="M35" s="568"/>
      <c r="N35" s="568"/>
      <c r="O35" s="713"/>
      <c r="P35" s="215"/>
      <c r="Q35" s="215"/>
      <c r="R35" s="559"/>
      <c r="S35" s="215"/>
      <c r="T35" s="357"/>
      <c r="U35" s="173"/>
      <c r="V35" s="215"/>
      <c r="W35" s="215"/>
      <c r="X35" s="215"/>
      <c r="Y35" s="542"/>
      <c r="Z35" s="559"/>
      <c r="AA35" s="568"/>
      <c r="AB35" s="568"/>
      <c r="AC35" s="381"/>
      <c r="AD35" s="381"/>
      <c r="AE35" s="559"/>
      <c r="AF35" s="559"/>
      <c r="AG35" s="543">
        <f t="shared" si="0"/>
        <v>0</v>
      </c>
      <c r="AH35" s="19">
        <f t="shared" si="4"/>
        <v>0</v>
      </c>
      <c r="AI35" s="10"/>
      <c r="AJ35" s="4"/>
      <c r="AK35" s="4"/>
      <c r="AL35" s="46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8" customHeight="1" x14ac:dyDescent="0.25">
      <c r="A36" s="731" t="s">
        <v>69</v>
      </c>
      <c r="B36" s="215"/>
      <c r="C36" s="215"/>
      <c r="D36" s="718" t="s">
        <v>167</v>
      </c>
      <c r="E36" s="215"/>
      <c r="F36" s="94" t="s">
        <v>167</v>
      </c>
      <c r="G36" s="390"/>
      <c r="H36" s="352" t="s">
        <v>167</v>
      </c>
      <c r="I36" s="215"/>
      <c r="J36" s="352" t="s">
        <v>167</v>
      </c>
      <c r="K36" s="545"/>
      <c r="L36" s="215"/>
      <c r="M36" s="357"/>
      <c r="N36" s="173"/>
      <c r="O36" s="713"/>
      <c r="P36" s="352" t="s">
        <v>167</v>
      </c>
      <c r="Q36" s="215"/>
      <c r="R36" s="542"/>
      <c r="S36" s="352" t="s">
        <v>167</v>
      </c>
      <c r="T36" s="357"/>
      <c r="U36" s="173"/>
      <c r="V36" s="215"/>
      <c r="W36" s="215"/>
      <c r="X36" s="215"/>
      <c r="Y36" s="542"/>
      <c r="Z36" s="215"/>
      <c r="AA36" s="357"/>
      <c r="AB36" s="390"/>
      <c r="AC36" s="381"/>
      <c r="AD36" s="381"/>
      <c r="AE36" s="542"/>
      <c r="AF36" s="545"/>
      <c r="AG36" s="543">
        <f t="shared" si="0"/>
        <v>6</v>
      </c>
      <c r="AH36" s="157">
        <f t="shared" si="4"/>
        <v>0</v>
      </c>
      <c r="AI36" s="10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3.5" hidden="1" customHeight="1" thickBot="1" x14ac:dyDescent="0.3">
      <c r="A37" s="732"/>
      <c r="B37" s="733"/>
      <c r="C37" s="527"/>
      <c r="D37" s="528"/>
      <c r="E37" s="527"/>
      <c r="F37" s="529"/>
      <c r="G37" s="734"/>
      <c r="H37" s="527"/>
      <c r="I37" s="527"/>
      <c r="J37" s="527"/>
      <c r="K37" s="528"/>
      <c r="L37" s="527"/>
      <c r="M37" s="529"/>
      <c r="N37" s="734"/>
      <c r="O37" s="527"/>
      <c r="P37" s="527"/>
      <c r="Q37" s="530"/>
      <c r="R37" s="531"/>
      <c r="S37" s="527"/>
      <c r="T37" s="529"/>
      <c r="U37" s="734"/>
      <c r="V37" s="527"/>
      <c r="W37" s="527"/>
      <c r="X37" s="527"/>
      <c r="Y37" s="528"/>
      <c r="Z37" s="527"/>
      <c r="AA37" s="529"/>
      <c r="AB37" s="734"/>
      <c r="AC37" s="532"/>
      <c r="AD37" s="532"/>
      <c r="AE37" s="533"/>
      <c r="AF37" s="534"/>
      <c r="AG37" s="736">
        <f>SUM(AG38:AG40)</f>
        <v>0</v>
      </c>
      <c r="AH37" s="106">
        <f>SUM(AH38:AH40)</f>
        <v>0</v>
      </c>
      <c r="AI37" s="99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5" customHeight="1" x14ac:dyDescent="0.25">
      <c r="A38" s="52" t="s">
        <v>70</v>
      </c>
      <c r="B38" s="214"/>
      <c r="C38" s="214"/>
      <c r="D38" s="542"/>
      <c r="E38" s="542"/>
      <c r="F38" s="173"/>
      <c r="G38" s="173"/>
      <c r="H38" s="542"/>
      <c r="I38" s="214"/>
      <c r="J38" s="214"/>
      <c r="K38" s="542"/>
      <c r="L38" s="542"/>
      <c r="M38" s="173"/>
      <c r="N38" s="173"/>
      <c r="O38" s="542"/>
      <c r="P38" s="214"/>
      <c r="Q38" s="214"/>
      <c r="R38" s="542"/>
      <c r="S38" s="542"/>
      <c r="T38" s="173"/>
      <c r="U38" s="173"/>
      <c r="V38" s="542"/>
      <c r="W38" s="214"/>
      <c r="X38" s="214"/>
      <c r="Y38" s="542"/>
      <c r="Z38" s="542"/>
      <c r="AA38" s="173"/>
      <c r="AB38" s="173"/>
      <c r="AC38" s="542"/>
      <c r="AD38" s="439"/>
      <c r="AE38" s="541"/>
      <c r="AF38" s="542"/>
      <c r="AG38" s="102">
        <f t="shared" si="0"/>
        <v>0</v>
      </c>
      <c r="AH38" s="103">
        <f t="shared" si="4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6.5" customHeight="1" x14ac:dyDescent="0.25">
      <c r="A39" s="546" t="s">
        <v>69</v>
      </c>
      <c r="B39" s="215"/>
      <c r="C39" s="215"/>
      <c r="D39" s="542"/>
      <c r="E39" s="542"/>
      <c r="F39" s="173"/>
      <c r="G39" s="173"/>
      <c r="H39" s="215"/>
      <c r="I39" s="215"/>
      <c r="J39" s="215"/>
      <c r="K39" s="542"/>
      <c r="L39" s="542"/>
      <c r="M39" s="173"/>
      <c r="N39" s="173"/>
      <c r="O39" s="215"/>
      <c r="P39" s="542"/>
      <c r="Q39" s="215"/>
      <c r="R39" s="542"/>
      <c r="S39" s="542"/>
      <c r="T39" s="173"/>
      <c r="U39" s="173"/>
      <c r="V39" s="215"/>
      <c r="W39" s="542"/>
      <c r="X39" s="215"/>
      <c r="Y39" s="542"/>
      <c r="Z39" s="542"/>
      <c r="AA39" s="173"/>
      <c r="AB39" s="173"/>
      <c r="AC39" s="381"/>
      <c r="AD39" s="381"/>
      <c r="AE39" s="224"/>
      <c r="AF39" s="542"/>
      <c r="AG39" s="543">
        <f t="shared" si="0"/>
        <v>0</v>
      </c>
      <c r="AH39" s="19">
        <f t="shared" si="4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42" t="s">
        <v>55</v>
      </c>
      <c r="B40" s="218"/>
      <c r="C40" s="218"/>
      <c r="D40" s="54"/>
      <c r="E40" s="218"/>
      <c r="F40" s="384"/>
      <c r="G40" s="426"/>
      <c r="H40" s="218"/>
      <c r="I40" s="218"/>
      <c r="J40" s="218"/>
      <c r="K40" s="56"/>
      <c r="L40" s="218"/>
      <c r="M40" s="384"/>
      <c r="N40" s="426"/>
      <c r="O40" s="218"/>
      <c r="P40" s="218"/>
      <c r="Q40" s="218"/>
      <c r="R40" s="54"/>
      <c r="S40" s="218"/>
      <c r="T40" s="384"/>
      <c r="U40" s="401"/>
      <c r="V40" s="218"/>
      <c r="W40" s="218"/>
      <c r="X40" s="218"/>
      <c r="Y40" s="56"/>
      <c r="Z40" s="218"/>
      <c r="AA40" s="384"/>
      <c r="AB40" s="401"/>
      <c r="AC40" s="443"/>
      <c r="AD40" s="443"/>
      <c r="AE40" s="56"/>
      <c r="AF40" s="162"/>
      <c r="AG40" s="555">
        <f t="shared" si="0"/>
        <v>0</v>
      </c>
      <c r="AH40" s="157">
        <f t="shared" si="4"/>
        <v>0</v>
      </c>
      <c r="AI40" s="10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customHeight="1" thickBot="1" x14ac:dyDescent="0.3">
      <c r="A41" s="57" t="s">
        <v>71</v>
      </c>
      <c r="B41" s="440"/>
      <c r="C41" s="213"/>
      <c r="D41" s="7"/>
      <c r="E41" s="213"/>
      <c r="F41" s="382"/>
      <c r="G41" s="395"/>
      <c r="H41" s="213"/>
      <c r="I41" s="213"/>
      <c r="J41" s="213"/>
      <c r="K41" s="7"/>
      <c r="L41" s="213"/>
      <c r="M41" s="382"/>
      <c r="N41" s="395"/>
      <c r="O41" s="213"/>
      <c r="P41" s="213"/>
      <c r="Q41" s="330"/>
      <c r="R41" s="327"/>
      <c r="S41" s="213"/>
      <c r="T41" s="382"/>
      <c r="U41" s="395"/>
      <c r="V41" s="213"/>
      <c r="W41" s="213"/>
      <c r="X41" s="213"/>
      <c r="Y41" s="7"/>
      <c r="Z41" s="213"/>
      <c r="AA41" s="382"/>
      <c r="AB41" s="395"/>
      <c r="AC41" s="442"/>
      <c r="AD41" s="442"/>
      <c r="AE41" s="189"/>
      <c r="AF41" s="104"/>
      <c r="AG41" s="105">
        <f>SUM(AG42:AG51)</f>
        <v>108</v>
      </c>
      <c r="AH41" s="106">
        <f>SUM(AH42:AH51)</f>
        <v>993</v>
      </c>
      <c r="AI41" s="99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hidden="1" customHeight="1" x14ac:dyDescent="0.25">
      <c r="A42" s="58" t="s">
        <v>72</v>
      </c>
      <c r="B42" s="214"/>
      <c r="C42" s="214"/>
      <c r="D42" s="59"/>
      <c r="E42" s="214"/>
      <c r="F42" s="368"/>
      <c r="G42" s="402"/>
      <c r="H42" s="214"/>
      <c r="I42" s="214"/>
      <c r="J42" s="214"/>
      <c r="K42" s="59"/>
      <c r="L42" s="214"/>
      <c r="M42" s="368"/>
      <c r="N42" s="402"/>
      <c r="O42" s="214"/>
      <c r="P42" s="214"/>
      <c r="Q42" s="214"/>
      <c r="R42" s="59"/>
      <c r="S42" s="214"/>
      <c r="T42" s="368"/>
      <c r="U42" s="402"/>
      <c r="V42" s="214"/>
      <c r="W42" s="214"/>
      <c r="X42" s="214"/>
      <c r="Y42" s="59"/>
      <c r="Z42" s="214"/>
      <c r="AA42" s="368"/>
      <c r="AB42" s="402"/>
      <c r="AC42" s="439"/>
      <c r="AD42" s="439"/>
      <c r="AE42" s="59"/>
      <c r="AF42" s="541"/>
      <c r="AG42" s="102">
        <f t="shared" si="0"/>
        <v>0</v>
      </c>
      <c r="AH42" s="103">
        <f t="shared" si="4"/>
        <v>0</v>
      </c>
      <c r="AI42" s="10"/>
    </row>
    <row r="43" spans="1:54" ht="15.75" hidden="1" customHeight="1" x14ac:dyDescent="0.25">
      <c r="A43" s="58"/>
      <c r="B43" s="215"/>
      <c r="C43" s="215"/>
      <c r="D43" s="60"/>
      <c r="E43" s="215"/>
      <c r="F43" s="357"/>
      <c r="G43" s="385"/>
      <c r="H43" s="215"/>
      <c r="I43" s="215"/>
      <c r="J43" s="215"/>
      <c r="K43" s="559"/>
      <c r="L43" s="559"/>
      <c r="M43" s="568"/>
      <c r="N43" s="568"/>
      <c r="O43" s="215"/>
      <c r="P43" s="215"/>
      <c r="Q43" s="215"/>
      <c r="R43" s="559"/>
      <c r="S43" s="559"/>
      <c r="T43" s="357"/>
      <c r="U43" s="390"/>
      <c r="V43" s="215"/>
      <c r="W43" s="215"/>
      <c r="X43" s="215"/>
      <c r="Y43" s="545"/>
      <c r="Z43" s="215"/>
      <c r="AA43" s="357"/>
      <c r="AB43" s="385"/>
      <c r="AC43" s="381"/>
      <c r="AD43" s="381"/>
      <c r="AE43" s="545"/>
      <c r="AF43" s="542"/>
      <c r="AG43" s="543">
        <f t="shared" si="0"/>
        <v>0</v>
      </c>
      <c r="AH43" s="19">
        <f t="shared" si="4"/>
        <v>0</v>
      </c>
      <c r="AI43" s="10"/>
    </row>
    <row r="44" spans="1:54" ht="15.75" customHeight="1" x14ac:dyDescent="0.25">
      <c r="A44" s="58" t="s">
        <v>61</v>
      </c>
      <c r="B44" s="53" t="s">
        <v>74</v>
      </c>
      <c r="C44" s="53" t="s">
        <v>74</v>
      </c>
      <c r="D44" s="545"/>
      <c r="E44" s="53" t="s">
        <v>74</v>
      </c>
      <c r="F44" s="53" t="s">
        <v>74</v>
      </c>
      <c r="G44" s="53" t="s">
        <v>74</v>
      </c>
      <c r="H44" s="93" t="s">
        <v>102</v>
      </c>
      <c r="I44" s="93" t="s">
        <v>102</v>
      </c>
      <c r="J44" s="93" t="s">
        <v>102</v>
      </c>
      <c r="K44" s="93" t="s">
        <v>102</v>
      </c>
      <c r="L44" s="93" t="s">
        <v>102</v>
      </c>
      <c r="M44" s="93" t="s">
        <v>102</v>
      </c>
      <c r="N44" s="93" t="s">
        <v>102</v>
      </c>
      <c r="O44" s="93" t="s">
        <v>102</v>
      </c>
      <c r="P44" s="93" t="s">
        <v>102</v>
      </c>
      <c r="Q44" s="93" t="s">
        <v>102</v>
      </c>
      <c r="R44" s="93" t="s">
        <v>102</v>
      </c>
      <c r="S44" s="93" t="s">
        <v>102</v>
      </c>
      <c r="T44" s="93" t="s">
        <v>102</v>
      </c>
      <c r="U44" s="93" t="s">
        <v>102</v>
      </c>
      <c r="V44" s="123" t="s">
        <v>102</v>
      </c>
      <c r="W44" s="53" t="s">
        <v>74</v>
      </c>
      <c r="X44" s="53" t="s">
        <v>74</v>
      </c>
      <c r="Y44" s="53" t="s">
        <v>74</v>
      </c>
      <c r="Z44" s="53" t="s">
        <v>74</v>
      </c>
      <c r="AA44" s="173"/>
      <c r="AB44" s="390"/>
      <c r="AC44" s="381"/>
      <c r="AD44" s="53" t="s">
        <v>74</v>
      </c>
      <c r="AE44" s="53" t="s">
        <v>74</v>
      </c>
      <c r="AF44" s="542"/>
      <c r="AG44" s="543">
        <f t="shared" si="0"/>
        <v>26</v>
      </c>
      <c r="AH44" s="19">
        <f t="shared" si="4"/>
        <v>132</v>
      </c>
      <c r="AI44" s="10"/>
    </row>
    <row r="45" spans="1:54" ht="15.75" customHeight="1" x14ac:dyDescent="0.25">
      <c r="A45" s="58" t="s">
        <v>78</v>
      </c>
      <c r="B45" s="53" t="s">
        <v>74</v>
      </c>
      <c r="C45" s="53" t="s">
        <v>74</v>
      </c>
      <c r="D45" s="53" t="s">
        <v>74</v>
      </c>
      <c r="E45" s="559"/>
      <c r="F45" s="53" t="s">
        <v>74</v>
      </c>
      <c r="G45" s="53" t="s">
        <v>74</v>
      </c>
      <c r="H45" s="53" t="s">
        <v>74</v>
      </c>
      <c r="I45" s="53" t="s">
        <v>74</v>
      </c>
      <c r="J45" s="53" t="s">
        <v>74</v>
      </c>
      <c r="K45" s="208"/>
      <c r="L45" s="451"/>
      <c r="M45" s="551"/>
      <c r="N45" s="551"/>
      <c r="O45" s="551"/>
      <c r="P45" s="551"/>
      <c r="Q45" s="551"/>
      <c r="R45" s="207"/>
      <c r="S45" s="451"/>
      <c r="T45" s="551"/>
      <c r="U45" s="551"/>
      <c r="V45" s="551"/>
      <c r="W45" s="551"/>
      <c r="X45" s="551"/>
      <c r="Y45" s="207"/>
      <c r="Z45" s="208"/>
      <c r="AA45" s="551"/>
      <c r="AB45" s="551"/>
      <c r="AC45" s="551"/>
      <c r="AD45" s="476"/>
      <c r="AE45" s="451"/>
      <c r="AF45" s="542"/>
      <c r="AG45" s="543">
        <f t="shared" si="0"/>
        <v>8</v>
      </c>
      <c r="AH45" s="19">
        <f t="shared" si="4"/>
        <v>96</v>
      </c>
      <c r="AI45" s="10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ht="15.75" hidden="1" customHeight="1" x14ac:dyDescent="0.25">
      <c r="A46" s="58"/>
      <c r="B46" s="215"/>
      <c r="C46" s="215"/>
      <c r="D46" s="215"/>
      <c r="E46" s="60"/>
      <c r="F46" s="357"/>
      <c r="G46" s="385"/>
      <c r="H46" s="215"/>
      <c r="I46" s="215"/>
      <c r="J46" s="215"/>
      <c r="K46" s="215"/>
      <c r="L46" s="215"/>
      <c r="M46" s="390"/>
      <c r="N46" s="385"/>
      <c r="O46" s="215"/>
      <c r="P46" s="215"/>
      <c r="Q46" s="215"/>
      <c r="R46" s="60"/>
      <c r="S46" s="215"/>
      <c r="T46" s="357"/>
      <c r="U46" s="390"/>
      <c r="V46" s="215"/>
      <c r="W46" s="215"/>
      <c r="X46" s="215"/>
      <c r="Y46" s="60"/>
      <c r="Z46" s="215"/>
      <c r="AA46" s="357"/>
      <c r="AB46" s="390"/>
      <c r="AC46" s="381"/>
      <c r="AD46" s="381"/>
      <c r="AE46" s="545"/>
      <c r="AF46" s="542"/>
      <c r="AG46" s="543">
        <f t="shared" si="0"/>
        <v>0</v>
      </c>
      <c r="AH46" s="19">
        <f t="shared" si="4"/>
        <v>0</v>
      </c>
      <c r="AI46" s="10"/>
    </row>
    <row r="47" spans="1:54" ht="15" customHeight="1" x14ac:dyDescent="0.25">
      <c r="A47" s="45" t="s">
        <v>79</v>
      </c>
      <c r="B47" s="215"/>
      <c r="C47" s="215"/>
      <c r="D47" s="53" t="s">
        <v>74</v>
      </c>
      <c r="E47" s="53" t="s">
        <v>74</v>
      </c>
      <c r="F47" s="173"/>
      <c r="G47" s="357"/>
      <c r="H47" s="215"/>
      <c r="I47" s="215"/>
      <c r="J47" s="53" t="s">
        <v>74</v>
      </c>
      <c r="K47" s="53" t="s">
        <v>74</v>
      </c>
      <c r="L47" s="53" t="s">
        <v>74</v>
      </c>
      <c r="M47" s="53" t="s">
        <v>74</v>
      </c>
      <c r="N47" s="357"/>
      <c r="O47" s="542"/>
      <c r="P47" s="53" t="s">
        <v>74</v>
      </c>
      <c r="Q47" s="53" t="s">
        <v>74</v>
      </c>
      <c r="R47" s="53" t="s">
        <v>74</v>
      </c>
      <c r="S47" s="53" t="s">
        <v>74</v>
      </c>
      <c r="T47" s="173"/>
      <c r="U47" s="173"/>
      <c r="V47" s="53" t="s">
        <v>74</v>
      </c>
      <c r="W47" s="53" t="s">
        <v>74</v>
      </c>
      <c r="X47" s="53" t="s">
        <v>74</v>
      </c>
      <c r="Y47" s="60"/>
      <c r="Z47" s="215"/>
      <c r="AA47" s="53" t="s">
        <v>74</v>
      </c>
      <c r="AB47" s="53" t="s">
        <v>74</v>
      </c>
      <c r="AC47" s="53" t="s">
        <v>74</v>
      </c>
      <c r="AD47" s="542"/>
      <c r="AE47" s="53" t="s">
        <v>74</v>
      </c>
      <c r="AF47" s="542"/>
      <c r="AG47" s="543">
        <f t="shared" si="0"/>
        <v>17</v>
      </c>
      <c r="AH47" s="19">
        <f t="shared" si="4"/>
        <v>204</v>
      </c>
      <c r="AI47" s="10"/>
    </row>
    <row r="48" spans="1:54" ht="15.75" customHeight="1" x14ac:dyDescent="0.25">
      <c r="A48" s="58" t="s">
        <v>80</v>
      </c>
      <c r="B48" s="93" t="s">
        <v>102</v>
      </c>
      <c r="C48" s="93" t="s">
        <v>102</v>
      </c>
      <c r="D48" s="93" t="s">
        <v>102</v>
      </c>
      <c r="E48" s="93" t="s">
        <v>102</v>
      </c>
      <c r="F48" s="93" t="s">
        <v>102</v>
      </c>
      <c r="G48" s="93" t="s">
        <v>102</v>
      </c>
      <c r="H48" s="451"/>
      <c r="I48" s="21" t="s">
        <v>77</v>
      </c>
      <c r="J48" s="21" t="s">
        <v>77</v>
      </c>
      <c r="K48" s="21" t="s">
        <v>77</v>
      </c>
      <c r="L48" s="21" t="s">
        <v>77</v>
      </c>
      <c r="M48" s="173"/>
      <c r="N48" s="173"/>
      <c r="O48" s="21" t="s">
        <v>77</v>
      </c>
      <c r="P48" s="21" t="s">
        <v>77</v>
      </c>
      <c r="Q48" s="21" t="s">
        <v>77</v>
      </c>
      <c r="R48" s="21" t="s">
        <v>77</v>
      </c>
      <c r="S48" s="21" t="s">
        <v>77</v>
      </c>
      <c r="T48" s="688"/>
      <c r="U48" s="173"/>
      <c r="V48" s="21" t="s">
        <v>77</v>
      </c>
      <c r="W48" s="21" t="s">
        <v>77</v>
      </c>
      <c r="X48" s="21" t="s">
        <v>77</v>
      </c>
      <c r="Y48" s="21" t="s">
        <v>77</v>
      </c>
      <c r="Z48" s="21" t="s">
        <v>77</v>
      </c>
      <c r="AA48" s="568"/>
      <c r="AB48" s="568"/>
      <c r="AC48" s="21" t="s">
        <v>77</v>
      </c>
      <c r="AD48" s="21" t="s">
        <v>77</v>
      </c>
      <c r="AE48" s="21" t="s">
        <v>77</v>
      </c>
      <c r="AF48" s="559"/>
      <c r="AG48" s="543">
        <f t="shared" si="0"/>
        <v>23</v>
      </c>
      <c r="AH48" s="19">
        <f t="shared" si="4"/>
        <v>153</v>
      </c>
      <c r="AI48" s="10"/>
    </row>
    <row r="49" spans="1:54" ht="15.75" customHeight="1" x14ac:dyDescent="0.25">
      <c r="A49" s="58" t="s">
        <v>81</v>
      </c>
      <c r="B49" s="53" t="s">
        <v>74</v>
      </c>
      <c r="C49" s="53" t="s">
        <v>74</v>
      </c>
      <c r="D49" s="542"/>
      <c r="E49" s="542"/>
      <c r="F49" s="173"/>
      <c r="G49" s="173"/>
      <c r="H49" s="53" t="s">
        <v>74</v>
      </c>
      <c r="I49" s="53" t="s">
        <v>74</v>
      </c>
      <c r="J49" s="53" t="s">
        <v>74</v>
      </c>
      <c r="K49" s="53" t="s">
        <v>74</v>
      </c>
      <c r="L49" s="542"/>
      <c r="M49" s="385"/>
      <c r="N49" s="53" t="s">
        <v>74</v>
      </c>
      <c r="O49" s="53" t="s">
        <v>74</v>
      </c>
      <c r="P49" s="53" t="s">
        <v>74</v>
      </c>
      <c r="Q49" s="53" t="s">
        <v>74</v>
      </c>
      <c r="R49" s="542"/>
      <c r="S49" s="542"/>
      <c r="T49" s="53" t="s">
        <v>74</v>
      </c>
      <c r="U49" s="53" t="s">
        <v>74</v>
      </c>
      <c r="V49" s="53" t="s">
        <v>74</v>
      </c>
      <c r="W49" s="215"/>
      <c r="X49" s="215"/>
      <c r="Y49" s="53" t="s">
        <v>74</v>
      </c>
      <c r="Z49" s="53" t="s">
        <v>74</v>
      </c>
      <c r="AA49" s="173"/>
      <c r="AB49" s="173"/>
      <c r="AC49" s="542"/>
      <c r="AD49" s="53" t="s">
        <v>74</v>
      </c>
      <c r="AE49" s="53" t="s">
        <v>74</v>
      </c>
      <c r="AF49" s="542"/>
      <c r="AG49" s="543">
        <f>COUNTIF(B49:AF49,"*")</f>
        <v>17</v>
      </c>
      <c r="AH49" s="19">
        <f>COUNTIF(B49:AF49,"У1")*8+COUNTIF(B49:AF49,"У2")*8+COUNTIF(B49:AF49,"В1")*8+COUNTIF(B49:AF49,"В2")*8+COUNTIF(B49:AF49,"7-16")*9+COUNTIF(B49:AF49,"7-17")*10+COUNTIF(B49:AF49,"7-19")*12+COUNTIF(B49:AF49,"8-20")*12+COUNTIF(B49:AF49,"9-17")*8+COUNTIF(B49:AF49,"Д2")*12+COUNTIF(B49:AF49,"Д3")*9+COUNTIF(B49:AF49,"Д4")*12+COUNTIF(B49:AF49,"8-12")*4+COUNTIF(B49:AF49,"9-14")*5+COUNTIF(B49:AF49,"16-20")*4+COUNTIF(B49:AF49,"10-14")*4+COUNTIF(B49:AF49,"9-16")*7+COUNTIF(B49:AF49,"12-15")*3+COUNTIF(B49:AF49,"9-11")*2+COUNTIF(B49:AF49,"11-14")*3+COUNTIF(B49:AF49,"11-19")*6+COUNTIF(B49:AF49,"17-20")*3</f>
        <v>204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x14ac:dyDescent="0.25">
      <c r="A50" s="673" t="s">
        <v>82</v>
      </c>
      <c r="B50" s="542"/>
      <c r="C50" s="215"/>
      <c r="D50" s="53" t="s">
        <v>74</v>
      </c>
      <c r="E50" s="53" t="s">
        <v>74</v>
      </c>
      <c r="F50" s="173"/>
      <c r="G50" s="173"/>
      <c r="H50" s="53" t="s">
        <v>74</v>
      </c>
      <c r="I50" s="53" t="s">
        <v>74</v>
      </c>
      <c r="J50" s="215"/>
      <c r="K50" s="559"/>
      <c r="L50" s="53" t="s">
        <v>74</v>
      </c>
      <c r="M50" s="53" t="s">
        <v>74</v>
      </c>
      <c r="N50" s="53" t="s">
        <v>74</v>
      </c>
      <c r="O50" s="53" t="s">
        <v>74</v>
      </c>
      <c r="P50" s="559"/>
      <c r="Q50" s="53" t="s">
        <v>74</v>
      </c>
      <c r="R50" s="53" t="s">
        <v>74</v>
      </c>
      <c r="S50" s="53" t="s">
        <v>74</v>
      </c>
      <c r="T50" s="568"/>
      <c r="U50" s="53" t="s">
        <v>74</v>
      </c>
      <c r="V50" s="53" t="s">
        <v>74</v>
      </c>
      <c r="W50" s="559"/>
      <c r="X50" s="559"/>
      <c r="Y50" s="53" t="s">
        <v>74</v>
      </c>
      <c r="Z50" s="53" t="s">
        <v>74</v>
      </c>
      <c r="AA50" s="173"/>
      <c r="AB50" s="173"/>
      <c r="AC50" s="53" t="s">
        <v>74</v>
      </c>
      <c r="AD50" s="53" t="s">
        <v>74</v>
      </c>
      <c r="AE50" s="542"/>
      <c r="AF50" s="545"/>
      <c r="AG50" s="543">
        <f t="shared" si="0"/>
        <v>17</v>
      </c>
      <c r="AH50" s="19">
        <f t="shared" si="4"/>
        <v>204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750" t="s">
        <v>191</v>
      </c>
      <c r="B51" s="215"/>
      <c r="C51" s="215"/>
      <c r="D51" s="224"/>
      <c r="E51" s="215"/>
      <c r="F51" s="357"/>
      <c r="G51" s="400"/>
      <c r="H51" s="215"/>
      <c r="I51" s="215"/>
      <c r="J51" s="215"/>
      <c r="K51" s="224"/>
      <c r="L51" s="215"/>
      <c r="M51" s="357"/>
      <c r="N51" s="419"/>
      <c r="O51" s="215"/>
      <c r="P51" s="215"/>
      <c r="Q51" s="215"/>
      <c r="R51" s="224"/>
      <c r="S51" s="215"/>
      <c r="T51" s="357"/>
      <c r="U51" s="419"/>
      <c r="V51" s="215"/>
      <c r="W51" s="215"/>
      <c r="X51" s="215"/>
      <c r="Y51" s="224"/>
      <c r="Z51" s="215"/>
      <c r="AA51" s="357"/>
      <c r="AB51" s="400"/>
      <c r="AC51" s="381"/>
      <c r="AD51" s="381"/>
      <c r="AE51" s="224"/>
      <c r="AF51" s="542"/>
      <c r="AG51" s="543">
        <f t="shared" si="0"/>
        <v>0</v>
      </c>
      <c r="AH51" s="19">
        <f t="shared" si="4"/>
        <v>0</v>
      </c>
      <c r="AI51" s="10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thickBot="1" x14ac:dyDescent="0.3">
      <c r="A52" s="672" t="s">
        <v>172</v>
      </c>
      <c r="B52" s="53" t="s">
        <v>74</v>
      </c>
      <c r="C52" s="53" t="s">
        <v>74</v>
      </c>
      <c r="D52" s="541"/>
      <c r="E52" s="318"/>
      <c r="F52" s="387"/>
      <c r="G52" s="181"/>
      <c r="H52" s="53" t="s">
        <v>74</v>
      </c>
      <c r="I52" s="541"/>
      <c r="J52" s="318"/>
      <c r="K52" s="53" t="s">
        <v>74</v>
      </c>
      <c r="L52" s="53" t="s">
        <v>74</v>
      </c>
      <c r="M52" s="181"/>
      <c r="N52" s="435"/>
      <c r="O52" s="53" t="s">
        <v>74</v>
      </c>
      <c r="P52" s="53" t="s">
        <v>74</v>
      </c>
      <c r="Q52" s="318"/>
      <c r="R52" s="53" t="s">
        <v>74</v>
      </c>
      <c r="S52" s="53" t="s">
        <v>74</v>
      </c>
      <c r="T52" s="53" t="s">
        <v>74</v>
      </c>
      <c r="U52" s="181"/>
      <c r="V52" s="541"/>
      <c r="W52" s="53" t="s">
        <v>74</v>
      </c>
      <c r="X52" s="53" t="s">
        <v>74</v>
      </c>
      <c r="Y52" s="541"/>
      <c r="Z52" s="541"/>
      <c r="AA52" s="53" t="s">
        <v>74</v>
      </c>
      <c r="AB52" s="53" t="s">
        <v>74</v>
      </c>
      <c r="AC52" s="53" t="s">
        <v>74</v>
      </c>
      <c r="AD52" s="474"/>
      <c r="AE52" s="641"/>
      <c r="AF52" s="612"/>
      <c r="AG52" s="320">
        <f t="shared" si="0"/>
        <v>15</v>
      </c>
      <c r="AH52" s="321">
        <f t="shared" si="4"/>
        <v>180</v>
      </c>
      <c r="AI52" s="99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65" t="s">
        <v>83</v>
      </c>
      <c r="B53" s="440" t="s">
        <v>4</v>
      </c>
      <c r="C53" s="213" t="s">
        <v>5</v>
      </c>
      <c r="D53" s="7" t="s">
        <v>6</v>
      </c>
      <c r="E53" s="213" t="s">
        <v>7</v>
      </c>
      <c r="F53" s="382" t="s">
        <v>8</v>
      </c>
      <c r="G53" s="395" t="s">
        <v>9</v>
      </c>
      <c r="H53" s="213" t="s">
        <v>10</v>
      </c>
      <c r="I53" s="213" t="s">
        <v>11</v>
      </c>
      <c r="J53" s="213" t="s">
        <v>12</v>
      </c>
      <c r="K53" s="7" t="s">
        <v>13</v>
      </c>
      <c r="L53" s="213" t="s">
        <v>14</v>
      </c>
      <c r="M53" s="382" t="s">
        <v>15</v>
      </c>
      <c r="N53" s="395" t="s">
        <v>16</v>
      </c>
      <c r="O53" s="213" t="s">
        <v>17</v>
      </c>
      <c r="P53" s="213" t="s">
        <v>18</v>
      </c>
      <c r="Q53" s="213" t="s">
        <v>19</v>
      </c>
      <c r="R53" s="7" t="s">
        <v>20</v>
      </c>
      <c r="S53" s="213" t="s">
        <v>21</v>
      </c>
      <c r="T53" s="382" t="s">
        <v>22</v>
      </c>
      <c r="U53" s="395" t="s">
        <v>23</v>
      </c>
      <c r="V53" s="213" t="s">
        <v>24</v>
      </c>
      <c r="W53" s="213" t="s">
        <v>25</v>
      </c>
      <c r="X53" s="213" t="s">
        <v>26</v>
      </c>
      <c r="Y53" s="7" t="s">
        <v>27</v>
      </c>
      <c r="Z53" s="213" t="s">
        <v>28</v>
      </c>
      <c r="AA53" s="394" t="s">
        <v>29</v>
      </c>
      <c r="AB53" s="436" t="s">
        <v>30</v>
      </c>
      <c r="AC53" s="442" t="s">
        <v>31</v>
      </c>
      <c r="AD53" s="442" t="s">
        <v>32</v>
      </c>
      <c r="AE53" s="189">
        <v>30</v>
      </c>
      <c r="AF53" s="104">
        <v>31</v>
      </c>
      <c r="AG53" s="324">
        <f>SUM(AG54:AG55)</f>
        <v>0</v>
      </c>
      <c r="AH53" s="106">
        <f>SUM(AH54:AH55)</f>
        <v>0</v>
      </c>
      <c r="AI53" s="99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58" t="s">
        <v>84</v>
      </c>
      <c r="B54" s="214"/>
      <c r="C54" s="214"/>
      <c r="D54" s="66"/>
      <c r="E54" s="214"/>
      <c r="F54" s="368"/>
      <c r="G54" s="181"/>
      <c r="H54" s="214"/>
      <c r="I54" s="214"/>
      <c r="J54" s="214"/>
      <c r="K54" s="66"/>
      <c r="L54" s="214"/>
      <c r="M54" s="368"/>
      <c r="N54" s="181"/>
      <c r="O54" s="214"/>
      <c r="P54" s="214"/>
      <c r="Q54" s="214"/>
      <c r="R54" s="66"/>
      <c r="S54" s="214"/>
      <c r="T54" s="368"/>
      <c r="U54" s="181"/>
      <c r="V54" s="214"/>
      <c r="W54" s="214"/>
      <c r="X54" s="214"/>
      <c r="Y54" s="66"/>
      <c r="Z54" s="214"/>
      <c r="AA54" s="368"/>
      <c r="AB54" s="181"/>
      <c r="AC54" s="439"/>
      <c r="AD54" s="439"/>
      <c r="AE54" s="541"/>
      <c r="AF54" s="66"/>
      <c r="AG54" s="102">
        <f t="shared" si="0"/>
        <v>0</v>
      </c>
      <c r="AH54" s="103">
        <f>COUNTIF(B54:AF54,"У1")*8+COUNTIF(B54:AF54,"У2")*8+COUNTIF(B54:AF54,"В1")*8+COUNTIF(B54:AF54,"В2")*8+COUNTIF(B54:AF54,"7-16")*9+COUNTIF(B54:AF54,"7-17")*10+COUNTIF(B54:AF54,"7-19")*12+COUNTIF(B54:AF54,"8-20")*12+COUNTIF(B54:AF54,"9-17")*8+COUNTIF(B54:AF54,"Д2")*12+COUNTIF(B54:AF54,"Д3")*9+COUNTIF(B54:AF54,"Д4")*12+COUNTIF(B54:AF54,"8-12")*4+COUNTIF(B54:AF54,"9-14")*5+COUNTIF(B54:AF54,"16-20")*4+COUNTIF(B54:AF54,"10-14")*4+COUNTIF(B54:AF54,"9-16")*7+COUNTIF(B54:AF54,"12-15")*3+COUNTIF(B54:AF54,"9-11")*2+COUNTIF(B54:AF54,"11-14")*3+COUNTIF(B54:AF54,"11-19")*6+COUNTIF(B54:AF54,"17-20")*3+COUNTIF(B54:AF54,"10-14")*4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51" t="s">
        <v>85</v>
      </c>
      <c r="B55" s="218"/>
      <c r="C55" s="218"/>
      <c r="D55" s="220"/>
      <c r="E55" s="220"/>
      <c r="F55" s="388"/>
      <c r="G55" s="388"/>
      <c r="H55" s="218"/>
      <c r="I55" s="218"/>
      <c r="J55" s="218"/>
      <c r="K55" s="220"/>
      <c r="L55" s="220"/>
      <c r="M55" s="388"/>
      <c r="N55" s="384"/>
      <c r="O55" s="218"/>
      <c r="P55" s="218"/>
      <c r="Q55" s="218"/>
      <c r="R55" s="325"/>
      <c r="S55" s="218"/>
      <c r="T55" s="384"/>
      <c r="U55" s="384"/>
      <c r="V55" s="218"/>
      <c r="W55" s="218"/>
      <c r="X55" s="218"/>
      <c r="Y55" s="325"/>
      <c r="Z55" s="218"/>
      <c r="AA55" s="384"/>
      <c r="AB55" s="384"/>
      <c r="AC55" s="443"/>
      <c r="AD55" s="443"/>
      <c r="AE55" s="218"/>
      <c r="AF55" s="32"/>
      <c r="AG55" s="543">
        <f t="shared" si="0"/>
        <v>0</v>
      </c>
      <c r="AH55" s="19">
        <f>COUNTIF(B55:AF55,"У1")*8+COUNTIF(B55:AF55,"У2")*8+COUNTIF(B55:AF55,"В1")*8+COUNTIF(B55:AF55,"В2")*8+COUNTIF(B55:AF55,"7-16")*9+COUNTIF(B55:AF55,"7-17")*10+COUNTIF(B55:AF55,"7-19")*12+COUNTIF(B55:AF55,"8-20")*12+COUNTIF(B55:AF55,"9-17")*8+COUNTIF(B55:AF55,"Д2")*12+COUNTIF(B55:AF55,"Д3")*9+COUNTIF(B55:AF55,"Д4")*12+COUNTIF(B55:AF55,"8-12")*4+COUNTIF(B55:AF55,"9-14")*5+COUNTIF(B55:AF55,"16-20")*4+COUNTIF(B55:AF55,"10-14")*4+COUNTIF(B55:AF55,"9-16")*7+COUNTIF(B55:AF55,"12-15")*3+COUNTIF(B55:AF55,"9-11")*2+COUNTIF(B55:AF55,"11-14")*3+COUNTIF(B55:AF55,"11-19")*6+COUNTIF(B55:AF55,"17-20")*3+COUNTIF(B55:AF55,"10-14")*4</f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thickBot="1" x14ac:dyDescent="0.3">
      <c r="A56" s="41" t="s">
        <v>86</v>
      </c>
      <c r="B56" s="440" t="s">
        <v>4</v>
      </c>
      <c r="C56" s="213" t="s">
        <v>5</v>
      </c>
      <c r="D56" s="7" t="s">
        <v>6</v>
      </c>
      <c r="E56" s="213" t="s">
        <v>7</v>
      </c>
      <c r="F56" s="382" t="s">
        <v>8</v>
      </c>
      <c r="G56" s="395" t="s">
        <v>9</v>
      </c>
      <c r="H56" s="213" t="s">
        <v>10</v>
      </c>
      <c r="I56" s="213" t="s">
        <v>11</v>
      </c>
      <c r="J56" s="213" t="s">
        <v>12</v>
      </c>
      <c r="K56" s="7" t="s">
        <v>13</v>
      </c>
      <c r="L56" s="213" t="s">
        <v>14</v>
      </c>
      <c r="M56" s="382" t="s">
        <v>15</v>
      </c>
      <c r="N56" s="395" t="s">
        <v>16</v>
      </c>
      <c r="O56" s="213" t="s">
        <v>17</v>
      </c>
      <c r="P56" s="213" t="s">
        <v>18</v>
      </c>
      <c r="Q56" s="213" t="s">
        <v>19</v>
      </c>
      <c r="R56" s="7" t="s">
        <v>20</v>
      </c>
      <c r="S56" s="213" t="s">
        <v>21</v>
      </c>
      <c r="T56" s="382" t="s">
        <v>22</v>
      </c>
      <c r="U56" s="395" t="s">
        <v>23</v>
      </c>
      <c r="V56" s="213" t="s">
        <v>24</v>
      </c>
      <c r="W56" s="213" t="s">
        <v>25</v>
      </c>
      <c r="X56" s="213" t="s">
        <v>26</v>
      </c>
      <c r="Y56" s="7" t="s">
        <v>27</v>
      </c>
      <c r="Z56" s="213" t="s">
        <v>28</v>
      </c>
      <c r="AA56" s="382" t="s">
        <v>29</v>
      </c>
      <c r="AB56" s="395" t="s">
        <v>30</v>
      </c>
      <c r="AC56" s="442" t="s">
        <v>31</v>
      </c>
      <c r="AD56" s="442" t="s">
        <v>32</v>
      </c>
      <c r="AE56" s="189">
        <v>30</v>
      </c>
      <c r="AF56" s="104">
        <v>31</v>
      </c>
      <c r="AG56" s="185">
        <f>SUM(AG57:AG63)</f>
        <v>0</v>
      </c>
      <c r="AH56" s="9">
        <f>SUM(AH57:AH63)</f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87</v>
      </c>
      <c r="B57" s="214"/>
      <c r="C57" s="214"/>
      <c r="D57" s="15"/>
      <c r="E57" s="214"/>
      <c r="F57" s="368"/>
      <c r="G57" s="406"/>
      <c r="H57" s="214"/>
      <c r="I57" s="214"/>
      <c r="J57" s="214"/>
      <c r="K57" s="66"/>
      <c r="L57" s="214"/>
      <c r="M57" s="368"/>
      <c r="N57" s="406"/>
      <c r="O57" s="214"/>
      <c r="P57" s="214"/>
      <c r="Q57" s="214"/>
      <c r="R57" s="66"/>
      <c r="S57" s="214"/>
      <c r="T57" s="368"/>
      <c r="U57" s="406"/>
      <c r="V57" s="214"/>
      <c r="W57" s="214"/>
      <c r="X57" s="214"/>
      <c r="Y57" s="66"/>
      <c r="Z57" s="214"/>
      <c r="AA57" s="368"/>
      <c r="AB57" s="406"/>
      <c r="AC57" s="439"/>
      <c r="AD57" s="439"/>
      <c r="AE57" s="541"/>
      <c r="AF57" s="541"/>
      <c r="AG57" s="543">
        <f t="shared" si="0"/>
        <v>0</v>
      </c>
      <c r="AH57" s="19">
        <f t="shared" si="4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88</v>
      </c>
      <c r="B58" s="215"/>
      <c r="C58" s="215"/>
      <c r="D58" s="26"/>
      <c r="E58" s="215"/>
      <c r="F58" s="357"/>
      <c r="G58" s="423"/>
      <c r="H58" s="215"/>
      <c r="I58" s="215"/>
      <c r="J58" s="215"/>
      <c r="K58" s="547"/>
      <c r="L58" s="215"/>
      <c r="M58" s="357"/>
      <c r="N58" s="423"/>
      <c r="O58" s="215"/>
      <c r="P58" s="215"/>
      <c r="Q58" s="215"/>
      <c r="R58" s="24"/>
      <c r="S58" s="215"/>
      <c r="T58" s="357"/>
      <c r="U58" s="423"/>
      <c r="V58" s="215"/>
      <c r="W58" s="215"/>
      <c r="X58" s="215"/>
      <c r="Y58" s="24"/>
      <c r="Z58" s="215"/>
      <c r="AA58" s="357"/>
      <c r="AB58" s="423"/>
      <c r="AC58" s="381"/>
      <c r="AD58" s="381"/>
      <c r="AE58" s="26"/>
      <c r="AF58" s="26"/>
      <c r="AG58" s="543">
        <f t="shared" si="0"/>
        <v>0</v>
      </c>
      <c r="AH58" s="19">
        <f t="shared" si="4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89</v>
      </c>
      <c r="B59" s="215"/>
      <c r="C59" s="215"/>
      <c r="D59" s="24"/>
      <c r="E59" s="215"/>
      <c r="F59" s="357"/>
      <c r="G59" s="432"/>
      <c r="H59" s="215"/>
      <c r="I59" s="215"/>
      <c r="J59" s="215"/>
      <c r="K59" s="24"/>
      <c r="L59" s="215"/>
      <c r="M59" s="357"/>
      <c r="N59" s="432"/>
      <c r="O59" s="215"/>
      <c r="P59" s="215"/>
      <c r="Q59" s="215"/>
      <c r="R59" s="24"/>
      <c r="S59" s="215"/>
      <c r="T59" s="357"/>
      <c r="U59" s="432"/>
      <c r="V59" s="215"/>
      <c r="W59" s="215"/>
      <c r="X59" s="215"/>
      <c r="Y59" s="24"/>
      <c r="Z59" s="215"/>
      <c r="AA59" s="357"/>
      <c r="AB59" s="432"/>
      <c r="AC59" s="381"/>
      <c r="AD59" s="381"/>
      <c r="AE59" s="547"/>
      <c r="AF59" s="542"/>
      <c r="AG59" s="543">
        <f t="shared" si="0"/>
        <v>0</v>
      </c>
      <c r="AH59" s="19">
        <f t="shared" si="4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8" t="s">
        <v>90</v>
      </c>
      <c r="B60" s="215"/>
      <c r="C60" s="215"/>
      <c r="D60" s="24"/>
      <c r="E60" s="215"/>
      <c r="F60" s="357"/>
      <c r="G60" s="407"/>
      <c r="H60" s="215"/>
      <c r="I60" s="215"/>
      <c r="J60" s="215"/>
      <c r="K60" s="24"/>
      <c r="L60" s="215"/>
      <c r="M60" s="357"/>
      <c r="N60" s="407"/>
      <c r="O60" s="215"/>
      <c r="P60" s="215"/>
      <c r="Q60" s="215"/>
      <c r="R60" s="24"/>
      <c r="S60" s="215"/>
      <c r="T60" s="357"/>
      <c r="U60" s="407"/>
      <c r="V60" s="215"/>
      <c r="W60" s="215"/>
      <c r="X60" s="215"/>
      <c r="Y60" s="24"/>
      <c r="Z60" s="215"/>
      <c r="AA60" s="357"/>
      <c r="AB60" s="407"/>
      <c r="AC60" s="381"/>
      <c r="AD60" s="381"/>
      <c r="AE60" s="24"/>
      <c r="AF60" s="24"/>
      <c r="AG60" s="543">
        <f t="shared" si="0"/>
        <v>0</v>
      </c>
      <c r="AH60" s="19">
        <f t="shared" si="4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x14ac:dyDescent="0.25">
      <c r="A61" s="546" t="s">
        <v>91</v>
      </c>
      <c r="B61" s="215"/>
      <c r="C61" s="215"/>
      <c r="D61" s="26"/>
      <c r="E61" s="215"/>
      <c r="F61" s="357"/>
      <c r="G61" s="407"/>
      <c r="H61" s="215"/>
      <c r="I61" s="215"/>
      <c r="J61" s="215"/>
      <c r="K61" s="26"/>
      <c r="L61" s="215"/>
      <c r="M61" s="357"/>
      <c r="N61" s="407"/>
      <c r="O61" s="215"/>
      <c r="P61" s="215"/>
      <c r="Q61" s="215"/>
      <c r="R61" s="26"/>
      <c r="S61" s="215"/>
      <c r="T61" s="357"/>
      <c r="U61" s="407"/>
      <c r="V61" s="215"/>
      <c r="W61" s="215"/>
      <c r="X61" s="215"/>
      <c r="Y61" s="26"/>
      <c r="Z61" s="215"/>
      <c r="AA61" s="357"/>
      <c r="AB61" s="407"/>
      <c r="AC61" s="381"/>
      <c r="AD61" s="381"/>
      <c r="AE61" s="26"/>
      <c r="AF61" s="26"/>
      <c r="AG61" s="543">
        <f t="shared" si="0"/>
        <v>0</v>
      </c>
      <c r="AH61" s="19">
        <f t="shared" si="4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customHeight="1" thickBot="1" x14ac:dyDescent="0.3">
      <c r="A62" s="546" t="s">
        <v>92</v>
      </c>
      <c r="B62" s="215"/>
      <c r="C62" s="215"/>
      <c r="D62" s="26"/>
      <c r="E62" s="215"/>
      <c r="F62" s="357"/>
      <c r="G62" s="389"/>
      <c r="H62" s="215"/>
      <c r="I62" s="215"/>
      <c r="J62" s="215"/>
      <c r="K62" s="26"/>
      <c r="L62" s="215"/>
      <c r="M62" s="357"/>
      <c r="N62" s="389"/>
      <c r="O62" s="215"/>
      <c r="P62" s="215"/>
      <c r="Q62" s="215"/>
      <c r="R62" s="184"/>
      <c r="S62" s="215"/>
      <c r="T62" s="357"/>
      <c r="U62" s="389"/>
      <c r="V62" s="215"/>
      <c r="W62" s="215"/>
      <c r="X62" s="215"/>
      <c r="Y62" s="184"/>
      <c r="Z62" s="215"/>
      <c r="AA62" s="357"/>
      <c r="AB62" s="389"/>
      <c r="AC62" s="381"/>
      <c r="AD62" s="381"/>
      <c r="AE62" s="26"/>
      <c r="AF62" s="184"/>
      <c r="AG62" s="543">
        <f t="shared" si="0"/>
        <v>0</v>
      </c>
      <c r="AH62" s="19">
        <f t="shared" si="4"/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hidden="1" customHeight="1" x14ac:dyDescent="0.25">
      <c r="A63" s="51"/>
      <c r="B63" s="218"/>
      <c r="C63" s="218"/>
      <c r="D63" s="32"/>
      <c r="E63" s="218"/>
      <c r="F63" s="384"/>
      <c r="G63" s="433"/>
      <c r="H63" s="218"/>
      <c r="I63" s="218"/>
      <c r="J63" s="218"/>
      <c r="K63" s="32"/>
      <c r="L63" s="218"/>
      <c r="M63" s="384"/>
      <c r="N63" s="433"/>
      <c r="O63" s="218"/>
      <c r="P63" s="218"/>
      <c r="Q63" s="218"/>
      <c r="R63" s="32"/>
      <c r="S63" s="218"/>
      <c r="T63" s="384"/>
      <c r="U63" s="433"/>
      <c r="V63" s="218"/>
      <c r="W63" s="218"/>
      <c r="X63" s="218"/>
      <c r="Y63" s="32"/>
      <c r="Z63" s="218"/>
      <c r="AA63" s="384"/>
      <c r="AB63" s="433"/>
      <c r="AC63" s="443"/>
      <c r="AD63" s="443"/>
      <c r="AE63" s="32"/>
      <c r="AF63" s="32"/>
      <c r="AG63" s="543">
        <f t="shared" si="0"/>
        <v>0</v>
      </c>
      <c r="AH63" s="19">
        <f t="shared" si="4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7.25" customHeight="1" thickBot="1" x14ac:dyDescent="0.3">
      <c r="A64" s="73" t="s">
        <v>94</v>
      </c>
      <c r="B64" s="440" t="s">
        <v>4</v>
      </c>
      <c r="C64" s="213" t="s">
        <v>5</v>
      </c>
      <c r="D64" s="7" t="s">
        <v>6</v>
      </c>
      <c r="E64" s="213" t="s">
        <v>7</v>
      </c>
      <c r="F64" s="382" t="s">
        <v>8</v>
      </c>
      <c r="G64" s="395" t="s">
        <v>9</v>
      </c>
      <c r="H64" s="213" t="s">
        <v>10</v>
      </c>
      <c r="I64" s="213" t="s">
        <v>11</v>
      </c>
      <c r="J64" s="213" t="s">
        <v>12</v>
      </c>
      <c r="K64" s="7" t="s">
        <v>13</v>
      </c>
      <c r="L64" s="213" t="s">
        <v>14</v>
      </c>
      <c r="M64" s="382" t="s">
        <v>15</v>
      </c>
      <c r="N64" s="395" t="s">
        <v>16</v>
      </c>
      <c r="O64" s="213" t="s">
        <v>17</v>
      </c>
      <c r="P64" s="213" t="s">
        <v>18</v>
      </c>
      <c r="Q64" s="213" t="s">
        <v>19</v>
      </c>
      <c r="R64" s="7" t="s">
        <v>20</v>
      </c>
      <c r="S64" s="213" t="s">
        <v>21</v>
      </c>
      <c r="T64" s="382" t="s">
        <v>22</v>
      </c>
      <c r="U64" s="395" t="s">
        <v>23</v>
      </c>
      <c r="V64" s="213" t="s">
        <v>24</v>
      </c>
      <c r="W64" s="213" t="s">
        <v>25</v>
      </c>
      <c r="X64" s="213" t="s">
        <v>26</v>
      </c>
      <c r="Y64" s="7" t="s">
        <v>27</v>
      </c>
      <c r="Z64" s="213" t="s">
        <v>28</v>
      </c>
      <c r="AA64" s="394" t="s">
        <v>29</v>
      </c>
      <c r="AB64" s="436" t="s">
        <v>30</v>
      </c>
      <c r="AC64" s="442" t="s">
        <v>31</v>
      </c>
      <c r="AD64" s="442" t="s">
        <v>32</v>
      </c>
      <c r="AE64" s="189">
        <v>30</v>
      </c>
      <c r="AF64" s="104">
        <v>31</v>
      </c>
      <c r="AG64" s="185">
        <f>SUM(AG65:AG66)</f>
        <v>0</v>
      </c>
      <c r="AH64" s="9">
        <f>SUM(AH65:AH66)</f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5.75" customHeight="1" x14ac:dyDescent="0.25">
      <c r="A65" s="58" t="s">
        <v>95</v>
      </c>
      <c r="B65" s="214"/>
      <c r="C65" s="214"/>
      <c r="D65" s="74"/>
      <c r="E65" s="214"/>
      <c r="F65" s="368"/>
      <c r="G65" s="422"/>
      <c r="H65" s="214"/>
      <c r="I65" s="214"/>
      <c r="J65" s="214"/>
      <c r="K65" s="74"/>
      <c r="L65" s="214"/>
      <c r="M65" s="368"/>
      <c r="N65" s="422"/>
      <c r="O65" s="214"/>
      <c r="P65" s="214"/>
      <c r="Q65" s="214"/>
      <c r="R65" s="74"/>
      <c r="S65" s="214"/>
      <c r="T65" s="368"/>
      <c r="U65" s="422"/>
      <c r="V65" s="214"/>
      <c r="W65" s="214"/>
      <c r="X65" s="214"/>
      <c r="Y65" s="74"/>
      <c r="Z65" s="214"/>
      <c r="AA65" s="368"/>
      <c r="AB65" s="422"/>
      <c r="AC65" s="439"/>
      <c r="AD65" s="439"/>
      <c r="AE65" s="74"/>
      <c r="AF65" s="74"/>
      <c r="AG65" s="543">
        <f t="shared" si="0"/>
        <v>0</v>
      </c>
      <c r="AH65" s="19">
        <f t="shared" si="4"/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6.5" customHeight="1" thickBot="1" x14ac:dyDescent="0.3">
      <c r="A66" s="51" t="s">
        <v>96</v>
      </c>
      <c r="B66" s="218"/>
      <c r="C66" s="218"/>
      <c r="D66" s="192"/>
      <c r="E66" s="218"/>
      <c r="F66" s="384"/>
      <c r="G66" s="434"/>
      <c r="H66" s="218"/>
      <c r="I66" s="218"/>
      <c r="J66" s="218"/>
      <c r="K66" s="192"/>
      <c r="L66" s="218"/>
      <c r="M66" s="384"/>
      <c r="N66" s="434"/>
      <c r="O66" s="218"/>
      <c r="P66" s="218"/>
      <c r="Q66" s="218"/>
      <c r="R66" s="192"/>
      <c r="S66" s="218"/>
      <c r="T66" s="384"/>
      <c r="U66" s="434"/>
      <c r="V66" s="218"/>
      <c r="W66" s="218"/>
      <c r="X66" s="218"/>
      <c r="Y66" s="192"/>
      <c r="Z66" s="218"/>
      <c r="AA66" s="384"/>
      <c r="AB66" s="434"/>
      <c r="AC66" s="443"/>
      <c r="AD66" s="443"/>
      <c r="AE66" s="192"/>
      <c r="AF66" s="192"/>
      <c r="AG66" s="543">
        <f t="shared" si="0"/>
        <v>0</v>
      </c>
      <c r="AH66" s="19">
        <f>COUNTIF(B66:AF66,"У1")*8+COUNTIF(B66:AF66,"У2")*8+COUNTIF(B66:AF66,"В1")*8+COUNTIF(B66:AF66,"В2")*8+COUNTIF(B66:AF66,"7-16")*9+COUNTIF(B66:AF66,"7-17")*10+COUNTIF(B66:AF66,"7-19")*12+COUNTIF(B66:AF66,"8-20")*12+COUNTIF(B66:AF66,"9-17")*8+COUNTIF(B66:AF66,"Д2")*12+COUNTIF(B66:AF66,"Д3")*9+COUNTIF(B66:AF66,"Д4")*12+COUNTIF(B66:AF66,"8-12")*4+COUNTIF(B66:AF66,"9-14")*5+COUNTIF(B66:AF66,"16-20")*4+COUNTIF(B66:AF66,"10-14")*4+COUNTIF(B66:AF66,"9-16")*7+COUNTIF(B66:AF66,"12-15")*3+COUNTIF(B66:AF66,"9-11")*2+COUNTIF(B66:AF66,"11-14")*3+COUNTIF(B66:AF66,"11-19")*6+COUNTIF(B66:AF66,"17-20")*3+COUNTIF(B66:AF66,"15-18")*3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4.25" customHeight="1" thickBot="1" x14ac:dyDescent="0.3">
      <c r="A67" s="73" t="s">
        <v>97</v>
      </c>
      <c r="B67" s="440" t="s">
        <v>4</v>
      </c>
      <c r="C67" s="213" t="s">
        <v>5</v>
      </c>
      <c r="D67" s="7" t="s">
        <v>6</v>
      </c>
      <c r="E67" s="213" t="s">
        <v>7</v>
      </c>
      <c r="F67" s="382" t="s">
        <v>8</v>
      </c>
      <c r="G67" s="395" t="s">
        <v>9</v>
      </c>
      <c r="H67" s="213" t="s">
        <v>10</v>
      </c>
      <c r="I67" s="213" t="s">
        <v>11</v>
      </c>
      <c r="J67" s="213" t="s">
        <v>12</v>
      </c>
      <c r="K67" s="7" t="s">
        <v>13</v>
      </c>
      <c r="L67" s="213" t="s">
        <v>14</v>
      </c>
      <c r="M67" s="382" t="s">
        <v>15</v>
      </c>
      <c r="N67" s="395" t="s">
        <v>16</v>
      </c>
      <c r="O67" s="213" t="s">
        <v>17</v>
      </c>
      <c r="P67" s="213" t="s">
        <v>18</v>
      </c>
      <c r="Q67" s="213" t="s">
        <v>19</v>
      </c>
      <c r="R67" s="7" t="s">
        <v>20</v>
      </c>
      <c r="S67" s="213" t="s">
        <v>21</v>
      </c>
      <c r="T67" s="382" t="s">
        <v>22</v>
      </c>
      <c r="U67" s="395" t="s">
        <v>23</v>
      </c>
      <c r="V67" s="213" t="s">
        <v>24</v>
      </c>
      <c r="W67" s="213" t="s">
        <v>25</v>
      </c>
      <c r="X67" s="213" t="s">
        <v>26</v>
      </c>
      <c r="Y67" s="7" t="s">
        <v>27</v>
      </c>
      <c r="Z67" s="213" t="s">
        <v>28</v>
      </c>
      <c r="AA67" s="394" t="s">
        <v>29</v>
      </c>
      <c r="AB67" s="436" t="s">
        <v>30</v>
      </c>
      <c r="AC67" s="442" t="s">
        <v>31</v>
      </c>
      <c r="AD67" s="442" t="s">
        <v>32</v>
      </c>
      <c r="AE67" s="189">
        <v>30</v>
      </c>
      <c r="AF67" s="104">
        <v>31</v>
      </c>
      <c r="AG67" s="185">
        <f>SUM(AG68:AG69)</f>
        <v>0</v>
      </c>
      <c r="AH67" s="9">
        <f>SUM(AH68:AH69)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58" t="s">
        <v>98</v>
      </c>
      <c r="B68" s="214"/>
      <c r="C68" s="214"/>
      <c r="D68" s="194"/>
      <c r="E68" s="214"/>
      <c r="F68" s="368"/>
      <c r="G68" s="414"/>
      <c r="H68" s="214"/>
      <c r="I68" s="214"/>
      <c r="J68" s="214"/>
      <c r="K68" s="193"/>
      <c r="L68" s="74"/>
      <c r="M68" s="391"/>
      <c r="N68" s="414"/>
      <c r="O68" s="214"/>
      <c r="P68" s="214"/>
      <c r="Q68" s="214"/>
      <c r="R68" s="193"/>
      <c r="S68" s="74"/>
      <c r="T68" s="391"/>
      <c r="U68" s="414"/>
      <c r="V68" s="214"/>
      <c r="W68" s="214"/>
      <c r="X68" s="214"/>
      <c r="Y68" s="193"/>
      <c r="Z68" s="74"/>
      <c r="AA68" s="391"/>
      <c r="AB68" s="414"/>
      <c r="AC68" s="439"/>
      <c r="AD68" s="439"/>
      <c r="AE68" s="195"/>
      <c r="AF68" s="196"/>
      <c r="AG68" s="543">
        <f t="shared" si="0"/>
        <v>0</v>
      </c>
      <c r="AH68" s="79">
        <f>COUNTIF(B68:AF68,"8-11")*3+COUNTIF(B68:AF68,"15-18")*3</f>
        <v>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thickBot="1" x14ac:dyDescent="0.3">
      <c r="A69" s="51" t="s">
        <v>99</v>
      </c>
      <c r="B69" s="215"/>
      <c r="C69" s="215"/>
      <c r="D69" s="63"/>
      <c r="E69" s="68"/>
      <c r="F69" s="386"/>
      <c r="G69" s="410"/>
      <c r="H69" s="215"/>
      <c r="I69" s="215"/>
      <c r="J69" s="215"/>
      <c r="K69" s="201"/>
      <c r="L69" s="34"/>
      <c r="M69" s="392"/>
      <c r="N69" s="415"/>
      <c r="O69" s="215"/>
      <c r="P69" s="215"/>
      <c r="Q69" s="215"/>
      <c r="R69" s="201"/>
      <c r="S69" s="34"/>
      <c r="T69" s="392"/>
      <c r="U69" s="415"/>
      <c r="V69" s="215"/>
      <c r="W69" s="215"/>
      <c r="X69" s="215"/>
      <c r="Y69" s="201"/>
      <c r="Z69" s="34"/>
      <c r="AA69" s="392"/>
      <c r="AB69" s="415"/>
      <c r="AC69" s="381"/>
      <c r="AD69" s="381"/>
      <c r="AE69" s="80"/>
      <c r="AF69" s="199"/>
      <c r="AG69" s="543">
        <f t="shared" si="0"/>
        <v>0</v>
      </c>
      <c r="AH69" s="79">
        <f>COUNTIF(B69:AF69,"8-11")*3+COUNTIF(B69:AF69,"15-18")*3</f>
        <v>0</v>
      </c>
      <c r="AI69" s="10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.5" customHeight="1" x14ac:dyDescent="0.25">
      <c r="A70" s="46"/>
      <c r="B70" s="631"/>
      <c r="C70" s="84"/>
      <c r="D70" s="83"/>
      <c r="E70" s="83"/>
      <c r="F70" s="84"/>
      <c r="G70" s="83"/>
      <c r="H70" s="83"/>
      <c r="I70" s="84"/>
      <c r="J70" s="84"/>
      <c r="K70" s="83"/>
      <c r="L70" s="84"/>
      <c r="M70" s="83"/>
      <c r="N70" s="83"/>
      <c r="O70" s="84"/>
      <c r="P70" s="85"/>
      <c r="Q70" s="85"/>
      <c r="R70" s="84"/>
      <c r="S70" s="83"/>
      <c r="T70" s="83"/>
      <c r="U70" s="84"/>
      <c r="V70" s="83"/>
      <c r="W70" s="84"/>
      <c r="X70" s="84"/>
      <c r="Y70" s="83"/>
      <c r="Z70" s="83"/>
      <c r="AA70" s="84"/>
      <c r="AB70" s="83"/>
      <c r="AC70" s="83"/>
      <c r="AD70" s="84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" customHeight="1" x14ac:dyDescent="0.25">
      <c r="A71" s="46"/>
      <c r="B71" s="82"/>
      <c r="C71" s="82"/>
      <c r="D71" s="82"/>
      <c r="E71" s="46"/>
      <c r="F71" s="46"/>
      <c r="G71" s="84"/>
      <c r="H71" s="88"/>
      <c r="I71" s="84"/>
      <c r="J71" s="84"/>
      <c r="K71" s="83"/>
      <c r="L71" s="83"/>
      <c r="M71" s="84"/>
      <c r="N71" s="83"/>
      <c r="O71" s="83"/>
      <c r="P71" s="84"/>
      <c r="Q71" s="84"/>
      <c r="R71" s="83"/>
      <c r="S71" s="84"/>
      <c r="T71" s="83"/>
      <c r="U71" s="83"/>
      <c r="V71" s="84"/>
      <c r="W71" s="85"/>
      <c r="X71" s="85"/>
      <c r="Y71" s="84"/>
      <c r="Z71" s="83"/>
      <c r="AA71" s="83"/>
      <c r="AB71" s="84"/>
      <c r="AC71" s="83"/>
      <c r="AD71" s="85"/>
      <c r="AE71" s="84"/>
      <c r="AF71" s="86"/>
      <c r="AG71" s="87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4.25" customHeight="1" x14ac:dyDescent="0.25">
      <c r="A72" s="46"/>
      <c r="B72" s="82"/>
      <c r="C72" s="82"/>
      <c r="D72" s="46"/>
      <c r="E72" s="82"/>
      <c r="F72" s="46"/>
      <c r="G72" s="83"/>
      <c r="H72" s="84"/>
      <c r="I72" s="85"/>
      <c r="J72" s="85"/>
      <c r="K72" s="84"/>
      <c r="L72" s="83"/>
      <c r="M72" s="83"/>
      <c r="N72" s="84"/>
      <c r="O72" s="83"/>
      <c r="P72" s="84"/>
      <c r="Q72" s="84"/>
      <c r="R72" s="83"/>
      <c r="S72" s="83"/>
      <c r="T72" s="84"/>
      <c r="U72" s="83"/>
      <c r="V72" s="83"/>
      <c r="W72" s="84"/>
      <c r="X72" s="84"/>
      <c r="Y72" s="83"/>
      <c r="Z72" s="84"/>
      <c r="AA72" s="83"/>
      <c r="AB72" s="83"/>
      <c r="AC72" s="84"/>
      <c r="AD72" s="85"/>
      <c r="AE72" s="85"/>
      <c r="AF72" s="86"/>
      <c r="AG72" s="87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5.75" customHeight="1" x14ac:dyDescent="0.25">
      <c r="A73" s="46"/>
      <c r="B73" s="82"/>
      <c r="C73" s="82"/>
      <c r="D73" s="4"/>
      <c r="E73" s="4"/>
      <c r="F73" s="4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0"/>
      <c r="C74" s="1044" t="s">
        <v>100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2"/>
      <c r="C75" s="1044" t="s">
        <v>101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3" t="s">
        <v>102</v>
      </c>
      <c r="C76" s="1044" t="s">
        <v>103</v>
      </c>
      <c r="D76" s="1045"/>
      <c r="E76" s="1045"/>
      <c r="F76" s="1045"/>
      <c r="G76" s="1045"/>
      <c r="H76" s="1045"/>
      <c r="I76" s="104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93"/>
      <c r="C77" s="1044" t="s">
        <v>104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B78" s="1046" t="s">
        <v>105</v>
      </c>
      <c r="C78" s="1047"/>
      <c r="D78" s="1047"/>
      <c r="E78" s="1047"/>
      <c r="F78" s="1047"/>
      <c r="G78" s="1047"/>
      <c r="H78" s="1047"/>
      <c r="I78" s="1048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1" t="s">
        <v>38</v>
      </c>
      <c r="C79" s="1044" t="s">
        <v>106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53" t="s">
        <v>37</v>
      </c>
      <c r="C80" s="1044" t="s">
        <v>107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8" t="s">
        <v>46</v>
      </c>
      <c r="C81" s="1044" t="s">
        <v>108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5" t="s">
        <v>34</v>
      </c>
      <c r="C82" s="1044" t="s">
        <v>109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21" t="s">
        <v>42</v>
      </c>
      <c r="C83" s="1044" t="s">
        <v>110</v>
      </c>
      <c r="D83" s="1045"/>
      <c r="E83" s="1045"/>
      <c r="F83" s="1045"/>
      <c r="G83" s="1045"/>
      <c r="H83" s="1045"/>
      <c r="I83" s="1045"/>
      <c r="J83" s="85"/>
      <c r="K83" s="85"/>
      <c r="L83" s="85"/>
      <c r="M83" s="85"/>
      <c r="N83" s="85"/>
      <c r="O83" s="85"/>
      <c r="P83" s="85" t="s">
        <v>111</v>
      </c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6"/>
      <c r="AG83" s="87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ht="15.75" customHeight="1" x14ac:dyDescent="0.25">
      <c r="A84" s="89"/>
      <c r="B84" s="21" t="s">
        <v>192</v>
      </c>
      <c r="C84" s="1044" t="s">
        <v>193</v>
      </c>
      <c r="D84" s="1045"/>
      <c r="E84" s="1045"/>
      <c r="F84" s="1045"/>
      <c r="G84" s="1045"/>
      <c r="H84" s="1045"/>
      <c r="I84" s="104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6"/>
      <c r="AG84" s="87"/>
      <c r="AI84" s="91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</row>
    <row r="85" spans="1:54" ht="15.75" customHeight="1" x14ac:dyDescent="0.25">
      <c r="A85" s="89"/>
      <c r="B85" s="21" t="s">
        <v>167</v>
      </c>
      <c r="C85" s="1044" t="s">
        <v>169</v>
      </c>
      <c r="D85" s="1045"/>
      <c r="E85" s="1045"/>
      <c r="F85" s="1045"/>
      <c r="G85" s="1045"/>
      <c r="H85" s="1045"/>
      <c r="I85" s="104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6"/>
      <c r="AG85" s="87"/>
      <c r="AI85" s="91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</row>
    <row r="86" spans="1:54" ht="15.75" customHeight="1" x14ac:dyDescent="0.25">
      <c r="A86" s="89"/>
      <c r="B86" s="21" t="s">
        <v>177</v>
      </c>
      <c r="C86" s="1044" t="s">
        <v>194</v>
      </c>
      <c r="D86" s="1045"/>
      <c r="E86" s="1045"/>
      <c r="F86" s="1045"/>
      <c r="G86" s="1045"/>
      <c r="H86" s="1045"/>
      <c r="I86" s="104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6"/>
      <c r="AG86" s="87"/>
      <c r="AI86" s="91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</row>
    <row r="87" spans="1:54" ht="15.75" customHeight="1" x14ac:dyDescent="0.25">
      <c r="A87" s="89"/>
      <c r="B87" s="21" t="s">
        <v>41</v>
      </c>
      <c r="C87" s="1044" t="s">
        <v>112</v>
      </c>
      <c r="D87" s="1045"/>
      <c r="E87" s="1045"/>
      <c r="F87" s="1045"/>
      <c r="G87" s="1045"/>
      <c r="H87" s="1045"/>
      <c r="I87" s="104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6"/>
      <c r="AG87" s="87"/>
      <c r="AI87" s="91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</row>
    <row r="88" spans="1:54" x14ac:dyDescent="0.25">
      <c r="B88" s="94" t="s">
        <v>39</v>
      </c>
      <c r="C88" s="1044" t="s">
        <v>113</v>
      </c>
      <c r="D88" s="1045"/>
      <c r="E88" s="1045"/>
      <c r="F88" s="1045"/>
      <c r="G88" s="1045"/>
      <c r="H88" s="1045"/>
      <c r="I88" s="1045"/>
    </row>
    <row r="89" spans="1:54" x14ac:dyDescent="0.25">
      <c r="B89" s="94" t="s">
        <v>35</v>
      </c>
      <c r="C89" s="1044" t="s">
        <v>114</v>
      </c>
      <c r="D89" s="1045"/>
      <c r="E89" s="1045"/>
      <c r="F89" s="1045"/>
      <c r="G89" s="1045"/>
      <c r="H89" s="1045"/>
      <c r="I89" s="1045"/>
    </row>
    <row r="90" spans="1:54" x14ac:dyDescent="0.25">
      <c r="B90" s="95" t="s">
        <v>39</v>
      </c>
      <c r="C90" s="1044" t="s">
        <v>115</v>
      </c>
      <c r="D90" s="1045"/>
      <c r="E90" s="1045"/>
      <c r="F90" s="1045"/>
      <c r="G90" s="1045"/>
      <c r="H90" s="1045"/>
      <c r="I90" s="1045"/>
    </row>
    <row r="91" spans="1:54" x14ac:dyDescent="0.25">
      <c r="B91" s="95" t="s">
        <v>35</v>
      </c>
      <c r="C91" s="1044" t="s">
        <v>116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71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0" t="s">
        <v>76</v>
      </c>
      <c r="C93" s="1044" t="s">
        <v>117</v>
      </c>
      <c r="D93" s="1045"/>
      <c r="E93" s="1045"/>
      <c r="F93" s="1045"/>
      <c r="G93" s="1045"/>
      <c r="H93" s="1045"/>
      <c r="I93" s="1045"/>
    </row>
    <row r="94" spans="1:54" x14ac:dyDescent="0.25">
      <c r="B94" s="53" t="s">
        <v>74</v>
      </c>
      <c r="C94" s="1044" t="s">
        <v>118</v>
      </c>
      <c r="D94" s="1045"/>
      <c r="E94" s="1045"/>
      <c r="F94" s="1045"/>
      <c r="G94" s="1045"/>
      <c r="H94" s="1045"/>
      <c r="I94" s="1045"/>
    </row>
    <row r="95" spans="1:54" x14ac:dyDescent="0.25">
      <c r="B95" s="21" t="s">
        <v>77</v>
      </c>
      <c r="C95" s="1044" t="s">
        <v>119</v>
      </c>
      <c r="D95" s="1045"/>
      <c r="E95" s="1045"/>
      <c r="F95" s="1045"/>
      <c r="G95" s="1045"/>
      <c r="H95" s="1045"/>
      <c r="I95" s="1045"/>
    </row>
    <row r="96" spans="1:54" x14ac:dyDescent="0.25">
      <c r="B96" s="28" t="s">
        <v>75</v>
      </c>
      <c r="C96" s="1044" t="s">
        <v>120</v>
      </c>
      <c r="D96" s="1045"/>
      <c r="E96" s="1045"/>
      <c r="F96" s="1045"/>
      <c r="G96" s="1045"/>
      <c r="H96" s="1045"/>
      <c r="I96" s="1045"/>
    </row>
    <row r="97" spans="2:35" x14ac:dyDescent="0.25">
      <c r="B97" s="1046" t="s">
        <v>83</v>
      </c>
      <c r="C97" s="1047"/>
      <c r="D97" s="1047"/>
      <c r="E97" s="1047"/>
      <c r="F97" s="1047"/>
      <c r="G97" s="1047"/>
      <c r="H97" s="1047"/>
      <c r="I97" s="1048"/>
    </row>
    <row r="98" spans="2:35" x14ac:dyDescent="0.25">
      <c r="B98" s="544" t="s">
        <v>121</v>
      </c>
      <c r="C98" s="1044" t="s">
        <v>122</v>
      </c>
      <c r="D98" s="1045"/>
      <c r="E98" s="1045"/>
      <c r="F98" s="1045"/>
      <c r="G98" s="1045"/>
      <c r="H98" s="1045"/>
      <c r="I98" s="1045"/>
    </row>
    <row r="99" spans="2:35" x14ac:dyDescent="0.25">
      <c r="B99" s="544" t="s">
        <v>123</v>
      </c>
      <c r="C99" s="1044" t="s">
        <v>124</v>
      </c>
      <c r="D99" s="1045"/>
      <c r="E99" s="1045"/>
      <c r="F99" s="1045"/>
      <c r="G99" s="1045"/>
      <c r="H99" s="1045"/>
      <c r="I99" s="1045"/>
    </row>
    <row r="100" spans="2:35" x14ac:dyDescent="0.25">
      <c r="B100" s="544" t="s">
        <v>125</v>
      </c>
      <c r="C100" s="1044" t="s">
        <v>126</v>
      </c>
      <c r="D100" s="1045"/>
      <c r="E100" s="1045"/>
      <c r="F100" s="1045"/>
      <c r="G100" s="1045"/>
      <c r="H100" s="1045"/>
      <c r="I100" s="1045"/>
    </row>
    <row r="101" spans="2:35" x14ac:dyDescent="0.25">
      <c r="B101" s="544" t="s">
        <v>127</v>
      </c>
      <c r="C101" s="1044" t="s">
        <v>128</v>
      </c>
      <c r="D101" s="1045"/>
      <c r="E101" s="1045"/>
      <c r="F101" s="1045"/>
      <c r="G101" s="1045"/>
      <c r="H101" s="1045"/>
      <c r="I101" s="1045"/>
    </row>
    <row r="102" spans="2:35" x14ac:dyDescent="0.25">
      <c r="B102" s="1046" t="s">
        <v>129</v>
      </c>
      <c r="C102" s="1047"/>
      <c r="D102" s="1047"/>
      <c r="E102" s="1047"/>
      <c r="F102" s="1047"/>
      <c r="G102" s="1047"/>
      <c r="H102" s="1047"/>
      <c r="I102" s="104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x14ac:dyDescent="0.25">
      <c r="B103" s="544" t="s">
        <v>123</v>
      </c>
      <c r="C103" s="1044" t="s">
        <v>130</v>
      </c>
      <c r="D103" s="1045"/>
      <c r="E103" s="1045"/>
      <c r="F103" s="1045"/>
      <c r="G103" s="1045"/>
      <c r="H103" s="1045"/>
      <c r="I103" s="104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x14ac:dyDescent="0.25">
      <c r="B104" s="96" t="s">
        <v>123</v>
      </c>
      <c r="C104" s="1044" t="s">
        <v>131</v>
      </c>
      <c r="D104" s="1045"/>
      <c r="E104" s="1045"/>
      <c r="F104" s="1045"/>
      <c r="G104" s="1045"/>
      <c r="H104" s="1045"/>
      <c r="I104" s="104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x14ac:dyDescent="0.25">
      <c r="B105" s="544" t="s">
        <v>132</v>
      </c>
      <c r="C105" s="1044" t="s">
        <v>133</v>
      </c>
      <c r="D105" s="1045"/>
      <c r="E105" s="1045"/>
      <c r="F105" s="1045"/>
      <c r="G105" s="1045"/>
      <c r="H105" s="1045"/>
      <c r="I105" s="104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x14ac:dyDescent="0.25">
      <c r="B106" s="544" t="s">
        <v>134</v>
      </c>
      <c r="C106" s="1044" t="s">
        <v>135</v>
      </c>
      <c r="D106" s="1045"/>
      <c r="E106" s="1045"/>
      <c r="F106" s="1045"/>
      <c r="G106" s="1045"/>
      <c r="H106" s="1045"/>
      <c r="I106" s="104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2:35" x14ac:dyDescent="0.25">
      <c r="B107" s="96" t="s">
        <v>136</v>
      </c>
      <c r="C107" s="1044" t="s">
        <v>137</v>
      </c>
      <c r="D107" s="1045"/>
      <c r="E107" s="1045"/>
      <c r="F107" s="1045"/>
      <c r="G107" s="1045"/>
      <c r="H107" s="1045"/>
      <c r="I107" s="104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x14ac:dyDescent="0.25">
      <c r="B108" s="96" t="s">
        <v>138</v>
      </c>
      <c r="C108" s="1044" t="s">
        <v>139</v>
      </c>
      <c r="D108" s="1045"/>
      <c r="E108" s="1045"/>
      <c r="F108" s="1045"/>
      <c r="G108" s="1045"/>
      <c r="H108" s="1045"/>
      <c r="I108" s="104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x14ac:dyDescent="0.25">
      <c r="B109" s="96" t="s">
        <v>140</v>
      </c>
      <c r="C109" s="1044" t="s">
        <v>141</v>
      </c>
      <c r="D109" s="1045"/>
      <c r="E109" s="1045"/>
      <c r="F109" s="1045"/>
      <c r="G109" s="1045"/>
      <c r="H109" s="1045"/>
      <c r="I109" s="104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x14ac:dyDescent="0.25">
      <c r="B110" s="96" t="s">
        <v>142</v>
      </c>
      <c r="C110" s="1044" t="s">
        <v>143</v>
      </c>
      <c r="D110" s="1045"/>
      <c r="E110" s="1045"/>
      <c r="F110" s="1045"/>
      <c r="G110" s="1045"/>
      <c r="H110" s="1045"/>
      <c r="I110" s="104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2:35" x14ac:dyDescent="0.25">
      <c r="B111" s="96" t="s">
        <v>144</v>
      </c>
      <c r="C111" s="1044" t="s">
        <v>145</v>
      </c>
      <c r="D111" s="1045"/>
      <c r="E111" s="1045"/>
      <c r="F111" s="1045"/>
      <c r="G111" s="1045"/>
      <c r="H111" s="1045"/>
      <c r="I111" s="104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2:35" x14ac:dyDescent="0.25">
      <c r="B112" s="1046" t="s">
        <v>97</v>
      </c>
      <c r="C112" s="1047"/>
      <c r="D112" s="1047"/>
      <c r="E112" s="1047"/>
      <c r="F112" s="1047"/>
      <c r="G112" s="1047"/>
      <c r="H112" s="1047"/>
      <c r="I112" s="104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2:35" x14ac:dyDescent="0.25">
      <c r="B113" s="96" t="s">
        <v>146</v>
      </c>
      <c r="C113" s="1044" t="s">
        <v>147</v>
      </c>
      <c r="D113" s="1045"/>
      <c r="E113" s="1045"/>
      <c r="F113" s="1045"/>
      <c r="G113" s="1045"/>
      <c r="H113" s="1045"/>
      <c r="I113" s="104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2:35" x14ac:dyDescent="0.25">
      <c r="B114" s="96" t="s">
        <v>142</v>
      </c>
      <c r="C114" s="1044" t="s">
        <v>148</v>
      </c>
      <c r="D114" s="1045"/>
      <c r="E114" s="1045"/>
      <c r="F114" s="1045"/>
      <c r="G114" s="1045"/>
      <c r="H114" s="1045"/>
      <c r="I114" s="104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6" spans="2:35" x14ac:dyDescent="0.25">
      <c r="B116" s="747" t="s">
        <v>181</v>
      </c>
    </row>
    <row r="117" spans="2:35" x14ac:dyDescent="0.25">
      <c r="B117" s="122" t="s">
        <v>167</v>
      </c>
      <c r="C117" s="746" t="s">
        <v>183</v>
      </c>
      <c r="D117" s="743"/>
      <c r="E117" s="743"/>
      <c r="F117" s="743"/>
      <c r="G117" s="744"/>
      <c r="H117" s="744"/>
      <c r="I117" s="745"/>
    </row>
    <row r="118" spans="2:35" x14ac:dyDescent="0.25">
      <c r="B118" s="146" t="s">
        <v>35</v>
      </c>
      <c r="C118" s="746" t="s">
        <v>184</v>
      </c>
      <c r="D118" s="743"/>
      <c r="E118" s="743"/>
      <c r="F118" s="743"/>
      <c r="G118" s="744"/>
      <c r="H118" s="744"/>
      <c r="I118" s="745"/>
    </row>
    <row r="119" spans="2:35" x14ac:dyDescent="0.25">
      <c r="B119" s="146" t="s">
        <v>180</v>
      </c>
      <c r="C119" s="746" t="s">
        <v>185</v>
      </c>
      <c r="D119" s="743"/>
      <c r="E119" s="743"/>
      <c r="F119" s="743"/>
      <c r="G119" s="744"/>
      <c r="H119" s="744"/>
      <c r="I119" s="745"/>
    </row>
    <row r="120" spans="2:35" x14ac:dyDescent="0.25">
      <c r="B120" s="146" t="s">
        <v>182</v>
      </c>
      <c r="C120" s="746" t="s">
        <v>186</v>
      </c>
      <c r="D120" s="743"/>
      <c r="E120" s="743"/>
      <c r="F120" s="743"/>
      <c r="G120" s="744"/>
      <c r="H120" s="744"/>
      <c r="I120" s="745"/>
    </row>
    <row r="121" spans="2:35" x14ac:dyDescent="0.25">
      <c r="B121" s="146" t="s">
        <v>177</v>
      </c>
      <c r="C121" s="746" t="s">
        <v>187</v>
      </c>
      <c r="D121" s="743"/>
      <c r="E121" s="743"/>
      <c r="F121" s="743"/>
      <c r="G121" s="744"/>
      <c r="H121" s="744"/>
      <c r="I121" s="745"/>
    </row>
  </sheetData>
  <mergeCells count="41">
    <mergeCell ref="C113:I113"/>
    <mergeCell ref="C114:I114"/>
    <mergeCell ref="C107:I107"/>
    <mergeCell ref="C108:I108"/>
    <mergeCell ref="C109:I109"/>
    <mergeCell ref="C110:I110"/>
    <mergeCell ref="C111:I111"/>
    <mergeCell ref="B112:I112"/>
    <mergeCell ref="C106:I106"/>
    <mergeCell ref="C95:I95"/>
    <mergeCell ref="C96:I96"/>
    <mergeCell ref="B97:I97"/>
    <mergeCell ref="C98:I98"/>
    <mergeCell ref="C99:I99"/>
    <mergeCell ref="C100:I100"/>
    <mergeCell ref="C101:I101"/>
    <mergeCell ref="B102:I102"/>
    <mergeCell ref="C103:I103"/>
    <mergeCell ref="C104:I104"/>
    <mergeCell ref="C105:I105"/>
    <mergeCell ref="C94:I94"/>
    <mergeCell ref="C80:I80"/>
    <mergeCell ref="C81:I81"/>
    <mergeCell ref="C82:I82"/>
    <mergeCell ref="C83:I83"/>
    <mergeCell ref="C87:I87"/>
    <mergeCell ref="C88:I88"/>
    <mergeCell ref="C89:I89"/>
    <mergeCell ref="C90:I90"/>
    <mergeCell ref="C91:I91"/>
    <mergeCell ref="B92:I92"/>
    <mergeCell ref="C93:I93"/>
    <mergeCell ref="C84:I84"/>
    <mergeCell ref="C86:I86"/>
    <mergeCell ref="C85:I85"/>
    <mergeCell ref="C79:I79"/>
    <mergeCell ref="C74:I74"/>
    <mergeCell ref="C75:I75"/>
    <mergeCell ref="C76:I76"/>
    <mergeCell ref="C77:I77"/>
    <mergeCell ref="B78:I78"/>
  </mergeCells>
  <conditionalFormatting sqref="N58">
    <cfRule type="dataBar" priority="47">
      <dataBar>
        <cfvo type="min"/>
        <cfvo type="max"/>
        <color rgb="FF638EC6"/>
      </dataBar>
    </cfRule>
  </conditionalFormatting>
  <conditionalFormatting sqref="U58">
    <cfRule type="dataBar" priority="46">
      <dataBar>
        <cfvo type="min"/>
        <cfvo type="max"/>
        <color rgb="FF638EC6"/>
      </dataBar>
    </cfRule>
  </conditionalFormatting>
  <conditionalFormatting sqref="AC58">
    <cfRule type="dataBar" priority="45">
      <dataBar>
        <cfvo type="min"/>
        <cfvo type="max"/>
        <color rgb="FF638EC6"/>
      </dataBar>
    </cfRule>
  </conditionalFormatting>
  <conditionalFormatting sqref="AB58">
    <cfRule type="dataBar" priority="44">
      <dataBar>
        <cfvo type="min"/>
        <cfvo type="max"/>
        <color rgb="FF638EC6"/>
      </dataBar>
    </cfRule>
  </conditionalFormatting>
  <conditionalFormatting sqref="AB58:AC58">
    <cfRule type="dataBar" priority="43">
      <dataBar>
        <cfvo type="min"/>
        <cfvo type="max"/>
        <color rgb="FF638EC6"/>
      </dataBar>
    </cfRule>
  </conditionalFormatting>
  <conditionalFormatting sqref="G58">
    <cfRule type="dataBar" priority="42">
      <dataBar>
        <cfvo type="min"/>
        <cfvo type="max"/>
        <color rgb="FF638EC6"/>
      </dataBar>
    </cfRule>
  </conditionalFormatting>
  <conditionalFormatting sqref="N59">
    <cfRule type="dataBar" priority="41">
      <dataBar>
        <cfvo type="min"/>
        <cfvo type="max"/>
        <color rgb="FF638EC6"/>
      </dataBar>
    </cfRule>
  </conditionalFormatting>
  <conditionalFormatting sqref="U59">
    <cfRule type="dataBar" priority="40">
      <dataBar>
        <cfvo type="min"/>
        <cfvo type="max"/>
        <color rgb="FF638EC6"/>
      </dataBar>
    </cfRule>
  </conditionalFormatting>
  <conditionalFormatting sqref="AC59">
    <cfRule type="dataBar" priority="39">
      <dataBar>
        <cfvo type="min"/>
        <cfvo type="max"/>
        <color rgb="FF638EC6"/>
      </dataBar>
    </cfRule>
  </conditionalFormatting>
  <conditionalFormatting sqref="AB59">
    <cfRule type="dataBar" priority="38">
      <dataBar>
        <cfvo type="min"/>
        <cfvo type="max"/>
        <color rgb="FF638EC6"/>
      </dataBar>
    </cfRule>
  </conditionalFormatting>
  <conditionalFormatting sqref="AB59:AC59">
    <cfRule type="dataBar" priority="37">
      <dataBar>
        <cfvo type="min"/>
        <cfvo type="max"/>
        <color rgb="FF638EC6"/>
      </dataBar>
    </cfRule>
  </conditionalFormatting>
  <conditionalFormatting sqref="G59">
    <cfRule type="dataBar" priority="36">
      <dataBar>
        <cfvo type="min"/>
        <cfvo type="max"/>
        <color rgb="FF638EC6"/>
      </dataBar>
    </cfRule>
  </conditionalFormatting>
  <conditionalFormatting sqref="G66">
    <cfRule type="dataBar" priority="35">
      <dataBar>
        <cfvo type="min"/>
        <cfvo type="max"/>
        <color rgb="FF638EC6"/>
      </dataBar>
    </cfRule>
  </conditionalFormatting>
  <conditionalFormatting sqref="N66">
    <cfRule type="dataBar" priority="34">
      <dataBar>
        <cfvo type="min"/>
        <cfvo type="max"/>
        <color rgb="FF638EC6"/>
      </dataBar>
    </cfRule>
  </conditionalFormatting>
  <conditionalFormatting sqref="U66">
    <cfRule type="dataBar" priority="33">
      <dataBar>
        <cfvo type="min"/>
        <cfvo type="max"/>
        <color rgb="FF638EC6"/>
      </dataBar>
    </cfRule>
  </conditionalFormatting>
  <conditionalFormatting sqref="AC66">
    <cfRule type="dataBar" priority="32">
      <dataBar>
        <cfvo type="min"/>
        <cfvo type="max"/>
        <color rgb="FF638EC6"/>
      </dataBar>
    </cfRule>
  </conditionalFormatting>
  <conditionalFormatting sqref="AB66">
    <cfRule type="dataBar" priority="31">
      <dataBar>
        <cfvo type="min"/>
        <cfvo type="max"/>
        <color rgb="FF638EC6"/>
      </dataBar>
    </cfRule>
  </conditionalFormatting>
  <conditionalFormatting sqref="AB66:AC66">
    <cfRule type="dataBar" priority="30">
      <dataBar>
        <cfvo type="min"/>
        <cfvo type="max"/>
        <color rgb="FF638EC6"/>
      </dataBar>
    </cfRule>
  </conditionalFormatting>
  <conditionalFormatting sqref="G60">
    <cfRule type="dataBar" priority="29">
      <dataBar>
        <cfvo type="min"/>
        <cfvo type="max"/>
        <color rgb="FF638EC6"/>
      </dataBar>
    </cfRule>
  </conditionalFormatting>
  <conditionalFormatting sqref="N60">
    <cfRule type="dataBar" priority="28">
      <dataBar>
        <cfvo type="min"/>
        <cfvo type="max"/>
        <color rgb="FF638EC6"/>
      </dataBar>
    </cfRule>
  </conditionalFormatting>
  <conditionalFormatting sqref="U60">
    <cfRule type="dataBar" priority="27">
      <dataBar>
        <cfvo type="min"/>
        <cfvo type="max"/>
        <color rgb="FF638EC6"/>
      </dataBar>
    </cfRule>
  </conditionalFormatting>
  <conditionalFormatting sqref="AC60">
    <cfRule type="dataBar" priority="26">
      <dataBar>
        <cfvo type="min"/>
        <cfvo type="max"/>
        <color rgb="FF638EC6"/>
      </dataBar>
    </cfRule>
  </conditionalFormatting>
  <conditionalFormatting sqref="AB60">
    <cfRule type="dataBar" priority="25">
      <dataBar>
        <cfvo type="min"/>
        <cfvo type="max"/>
        <color rgb="FF638EC6"/>
      </dataBar>
    </cfRule>
  </conditionalFormatting>
  <conditionalFormatting sqref="AB60:AC60">
    <cfRule type="dataBar" priority="24">
      <dataBar>
        <cfvo type="min"/>
        <cfvo type="max"/>
        <color rgb="FF638EC6"/>
      </dataBar>
    </cfRule>
  </conditionalFormatting>
  <conditionalFormatting sqref="AC61">
    <cfRule type="dataBar" priority="23">
      <dataBar>
        <cfvo type="min"/>
        <cfvo type="max"/>
        <color rgb="FF638EC6"/>
      </dataBar>
    </cfRule>
  </conditionalFormatting>
  <conditionalFormatting sqref="AC62">
    <cfRule type="dataBar" priority="22">
      <dataBar>
        <cfvo type="min"/>
        <cfvo type="max"/>
        <color rgb="FF638EC6"/>
      </dataBar>
    </cfRule>
  </conditionalFormatting>
  <conditionalFormatting sqref="G62">
    <cfRule type="dataBar" priority="21">
      <dataBar>
        <cfvo type="min"/>
        <cfvo type="max"/>
        <color rgb="FF638EC6"/>
      </dataBar>
    </cfRule>
  </conditionalFormatting>
  <conditionalFormatting sqref="N62">
    <cfRule type="dataBar" priority="20">
      <dataBar>
        <cfvo type="min"/>
        <cfvo type="max"/>
        <color rgb="FF638EC6"/>
      </dataBar>
    </cfRule>
  </conditionalFormatting>
  <conditionalFormatting sqref="U62">
    <cfRule type="dataBar" priority="19">
      <dataBar>
        <cfvo type="min"/>
        <cfvo type="max"/>
        <color rgb="FF638EC6"/>
      </dataBar>
    </cfRule>
  </conditionalFormatting>
  <conditionalFormatting sqref="AB62:AC62">
    <cfRule type="dataBar" priority="18">
      <dataBar>
        <cfvo type="min"/>
        <cfvo type="max"/>
        <color rgb="FF638EC6"/>
      </dataBar>
    </cfRule>
  </conditionalFormatting>
  <conditionalFormatting sqref="N57">
    <cfRule type="dataBar" priority="17">
      <dataBar>
        <cfvo type="min"/>
        <cfvo type="max"/>
        <color rgb="FF638EC6"/>
      </dataBar>
    </cfRule>
  </conditionalFormatting>
  <conditionalFormatting sqref="U57">
    <cfRule type="dataBar" priority="16">
      <dataBar>
        <cfvo type="min"/>
        <cfvo type="max"/>
        <color rgb="FF638EC6"/>
      </dataBar>
    </cfRule>
  </conditionalFormatting>
  <conditionalFormatting sqref="AC57">
    <cfRule type="dataBar" priority="15">
      <dataBar>
        <cfvo type="min"/>
        <cfvo type="max"/>
        <color rgb="FF638EC6"/>
      </dataBar>
    </cfRule>
  </conditionalFormatting>
  <conditionalFormatting sqref="AB57">
    <cfRule type="dataBar" priority="14">
      <dataBar>
        <cfvo type="min"/>
        <cfvo type="max"/>
        <color rgb="FF638EC6"/>
      </dataBar>
    </cfRule>
  </conditionalFormatting>
  <conditionalFormatting sqref="AB57:AC57">
    <cfRule type="dataBar" priority="13">
      <dataBar>
        <cfvo type="min"/>
        <cfvo type="max"/>
        <color rgb="FF638EC6"/>
      </dataBar>
    </cfRule>
  </conditionalFormatting>
  <conditionalFormatting sqref="G57">
    <cfRule type="dataBar" priority="12">
      <dataBar>
        <cfvo type="min"/>
        <cfvo type="max"/>
        <color rgb="FF638EC6"/>
      </dataBar>
    </cfRule>
  </conditionalFormatting>
  <conditionalFormatting sqref="G65">
    <cfRule type="dataBar" priority="11">
      <dataBar>
        <cfvo type="min"/>
        <cfvo type="max"/>
        <color rgb="FF638EC6"/>
      </dataBar>
    </cfRule>
  </conditionalFormatting>
  <conditionalFormatting sqref="N65">
    <cfRule type="dataBar" priority="10">
      <dataBar>
        <cfvo type="min"/>
        <cfvo type="max"/>
        <color rgb="FF638EC6"/>
      </dataBar>
    </cfRule>
  </conditionalFormatting>
  <conditionalFormatting sqref="U65">
    <cfRule type="dataBar" priority="9">
      <dataBar>
        <cfvo type="min"/>
        <cfvo type="max"/>
        <color rgb="FF638EC6"/>
      </dataBar>
    </cfRule>
  </conditionalFormatting>
  <conditionalFormatting sqref="AC65">
    <cfRule type="dataBar" priority="8">
      <dataBar>
        <cfvo type="min"/>
        <cfvo type="max"/>
        <color rgb="FF638EC6"/>
      </dataBar>
    </cfRule>
  </conditionalFormatting>
  <conditionalFormatting sqref="AB65">
    <cfRule type="dataBar" priority="7">
      <dataBar>
        <cfvo type="min"/>
        <cfvo type="max"/>
        <color rgb="FF638EC6"/>
      </dataBar>
    </cfRule>
  </conditionalFormatting>
  <conditionalFormatting sqref="AB65:AC65">
    <cfRule type="dataBar" priority="6">
      <dataBar>
        <cfvo type="min"/>
        <cfvo type="max"/>
        <color rgb="FF638EC6"/>
      </dataBar>
    </cfRule>
  </conditionalFormatting>
  <conditionalFormatting sqref="AC63">
    <cfRule type="dataBar" priority="5">
      <dataBar>
        <cfvo type="min"/>
        <cfvo type="max"/>
        <color rgb="FF638EC6"/>
      </dataBar>
    </cfRule>
  </conditionalFormatting>
  <conditionalFormatting sqref="G61">
    <cfRule type="dataBar" priority="4">
      <dataBar>
        <cfvo type="min"/>
        <cfvo type="max"/>
        <color rgb="FF638EC6"/>
      </dataBar>
    </cfRule>
  </conditionalFormatting>
  <conditionalFormatting sqref="N61">
    <cfRule type="dataBar" priority="3">
      <dataBar>
        <cfvo type="min"/>
        <cfvo type="max"/>
        <color rgb="FF638EC6"/>
      </dataBar>
    </cfRule>
  </conditionalFormatting>
  <conditionalFormatting sqref="U61">
    <cfRule type="dataBar" priority="2">
      <dataBar>
        <cfvo type="min"/>
        <cfvo type="max"/>
        <color rgb="FF638EC6"/>
      </dataBar>
    </cfRule>
  </conditionalFormatting>
  <conditionalFormatting sqref="AB61:AC61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7:AF63 B65:AF66">
      <formula1>КУВТ</formula1>
    </dataValidation>
    <dataValidation type="list" allowBlank="1" showInputMessage="1" showErrorMessage="1" sqref="B68:AF69">
      <formula1>Наркозы</formula1>
    </dataValidation>
    <dataValidation type="list" allowBlank="1" showInputMessage="1" showErrorMessage="1" sqref="B54:AF55">
      <formula1>УЗИ</formula1>
    </dataValidation>
    <dataValidation type="list" allowBlank="1" showInputMessage="1" showErrorMessage="1" sqref="AF42">
      <formula1>кцВРЕМЯ1</formula1>
    </dataValidation>
    <dataValidation type="list" allowBlank="1" showInputMessage="1" showErrorMessage="1" sqref="AF50:AF52 R51:AC51 AD51:AE52 Q51:Q52 N51:N52 C50:C51 T46:X46 D43:D44 O51:P51 K51:M51 B51 E51:F52 J50:J52 R45:S46 I46:I47 B43:C43 D51 J46 N46:N47 W49:X49 T43:AA43 AD43:AF43 E43:I43 AB43:AC44 D46:F46 AD45:AE46 M46 AA46:AC46 O46:Q46 B46:C47 AF46 G46:G47 H46:H48 Y45:Z47 K45:L46 M49 G51:I51">
      <formula1>КЦ</formula1>
    </dataValidation>
    <dataValidation type="list" allowBlank="1" showInputMessage="1" showErrorMessage="1" sqref="J43:S43 AF13:AF16 B16:O16 AD14:AE15 U13:V15 AC13:AC15 O13:O15 B17:AF17 S3:V11 B15:N15 Q3:Q11 P14:T16 W15:AB15 N13:N14 AB13:AB14 W14:AA14 I14:M14 B13:B14 G13:H14 E13:E14 C14:D14 C8:C10 K11 R7:R8 J3:J11 U16:AE16 F14 D3:E4 AD3:AD5 AE3:AF11 Z3:AC11 Y3:Y4 W3:W4 X3:X11 L3:O11 P3:P4 R3:R4 R11 K3:K4 I3:I4 I7:I11 AD7:AD11 E5:E6 P7:P11 Y7:Y11 D7:D8 B4:B11 W7:W11 F3:H11 C4:C6 P40 P38 Q38:Q40 O38:O40 W38 X38:X40 V38:V40 H38:J40 AF38 AC38:AE40 Y38:AB38 Y40:AB40 R38:U38 R40:U40 W40 K38:N38 K40:N40 AF40 D38:G38 D40:G40 B38:C40 B22:AF28 B30:AF36 K8 AK3 C11:E11 C13">
      <formula1>МРТ</formula1>
    </dataValidation>
  </dataValidations>
  <pageMargins left="0.25" right="0.25" top="0.75" bottom="0.75" header="0.3" footer="0.3"/>
  <pageSetup paperSize="9" scale="3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"/>
  <sheetViews>
    <sheetView topLeftCell="A7" zoomScale="71" zoomScaleNormal="71" workbookViewId="0">
      <selection activeCell="A36" sqref="A36"/>
    </sheetView>
  </sheetViews>
  <sheetFormatPr defaultColWidth="6" defaultRowHeight="15" x14ac:dyDescent="0.25"/>
  <cols>
    <col min="1" max="1" width="29.42578125" style="5" customWidth="1"/>
    <col min="2" max="6" width="6" style="5"/>
    <col min="7" max="32" width="6" style="98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162</v>
      </c>
      <c r="C1" s="2" t="s">
        <v>163</v>
      </c>
      <c r="D1" s="767" t="s">
        <v>164</v>
      </c>
      <c r="E1" s="767" t="s">
        <v>159</v>
      </c>
      <c r="F1" s="2" t="s">
        <v>160</v>
      </c>
      <c r="G1" s="2" t="s">
        <v>161</v>
      </c>
      <c r="H1" s="2" t="s">
        <v>149</v>
      </c>
      <c r="I1" s="2" t="s">
        <v>162</v>
      </c>
      <c r="J1" s="2" t="s">
        <v>163</v>
      </c>
      <c r="K1" s="466" t="s">
        <v>164</v>
      </c>
      <c r="L1" s="466" t="s">
        <v>159</v>
      </c>
      <c r="M1" s="2" t="s">
        <v>160</v>
      </c>
      <c r="N1" s="2" t="s">
        <v>161</v>
      </c>
      <c r="O1" s="2" t="s">
        <v>149</v>
      </c>
      <c r="P1" s="2" t="s">
        <v>162</v>
      </c>
      <c r="Q1" s="2" t="s">
        <v>163</v>
      </c>
      <c r="R1" s="767" t="s">
        <v>164</v>
      </c>
      <c r="S1" s="767" t="s">
        <v>159</v>
      </c>
      <c r="T1" s="2" t="s">
        <v>160</v>
      </c>
      <c r="U1" s="2" t="s">
        <v>161</v>
      </c>
      <c r="V1" s="2" t="s">
        <v>149</v>
      </c>
      <c r="W1" s="2" t="s">
        <v>162</v>
      </c>
      <c r="X1" s="2" t="s">
        <v>163</v>
      </c>
      <c r="Y1" s="767" t="s">
        <v>164</v>
      </c>
      <c r="Z1" s="767" t="s">
        <v>159</v>
      </c>
      <c r="AA1" s="2" t="s">
        <v>160</v>
      </c>
      <c r="AB1" s="2" t="s">
        <v>161</v>
      </c>
      <c r="AC1" s="2" t="s">
        <v>149</v>
      </c>
      <c r="AD1" s="2" t="s">
        <v>162</v>
      </c>
      <c r="AE1" s="2" t="s">
        <v>163</v>
      </c>
      <c r="AF1" s="803" t="s">
        <v>164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213" t="s">
        <v>5</v>
      </c>
      <c r="D2" s="768" t="s">
        <v>6</v>
      </c>
      <c r="E2" s="769" t="s">
        <v>7</v>
      </c>
      <c r="F2" s="213" t="s">
        <v>8</v>
      </c>
      <c r="G2" s="7" t="s">
        <v>9</v>
      </c>
      <c r="H2" s="213" t="s">
        <v>10</v>
      </c>
      <c r="I2" s="213" t="s">
        <v>11</v>
      </c>
      <c r="J2" s="213" t="s">
        <v>12</v>
      </c>
      <c r="K2" s="768" t="s">
        <v>13</v>
      </c>
      <c r="L2" s="769" t="s">
        <v>14</v>
      </c>
      <c r="M2" s="213" t="s">
        <v>15</v>
      </c>
      <c r="N2" s="7" t="s">
        <v>16</v>
      </c>
      <c r="O2" s="213" t="s">
        <v>17</v>
      </c>
      <c r="P2" s="213" t="s">
        <v>18</v>
      </c>
      <c r="Q2" s="330" t="s">
        <v>19</v>
      </c>
      <c r="R2" s="800" t="s">
        <v>20</v>
      </c>
      <c r="S2" s="769" t="s">
        <v>21</v>
      </c>
      <c r="T2" s="213" t="s">
        <v>22</v>
      </c>
      <c r="U2" s="7" t="s">
        <v>23</v>
      </c>
      <c r="V2" s="213" t="s">
        <v>24</v>
      </c>
      <c r="W2" s="213" t="s">
        <v>25</v>
      </c>
      <c r="X2" s="213" t="s">
        <v>26</v>
      </c>
      <c r="Y2" s="768" t="s">
        <v>27</v>
      </c>
      <c r="Z2" s="769" t="s">
        <v>28</v>
      </c>
      <c r="AA2" s="213" t="s">
        <v>29</v>
      </c>
      <c r="AB2" s="7" t="s">
        <v>30</v>
      </c>
      <c r="AC2" s="442" t="s">
        <v>31</v>
      </c>
      <c r="AD2" s="442" t="s">
        <v>32</v>
      </c>
      <c r="AE2" s="189">
        <v>30</v>
      </c>
      <c r="AF2" s="796">
        <v>31</v>
      </c>
      <c r="AG2" s="105">
        <f>SUM(AG3:AG9)</f>
        <v>83</v>
      </c>
      <c r="AH2" s="106">
        <f>SUM(AH3:AH9)</f>
        <v>800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679" t="s">
        <v>35</v>
      </c>
      <c r="C3" s="373" t="s">
        <v>167</v>
      </c>
      <c r="D3" s="569"/>
      <c r="E3" s="477"/>
      <c r="F3" s="373" t="s">
        <v>167</v>
      </c>
      <c r="G3" s="564" t="s">
        <v>167</v>
      </c>
      <c r="H3" s="373" t="s">
        <v>167</v>
      </c>
      <c r="I3" s="372" t="s">
        <v>37</v>
      </c>
      <c r="J3" s="696"/>
      <c r="K3" s="119" t="s">
        <v>167</v>
      </c>
      <c r="L3" s="462"/>
      <c r="M3" s="373" t="s">
        <v>167</v>
      </c>
      <c r="N3" s="138" t="s">
        <v>167</v>
      </c>
      <c r="O3" s="26"/>
      <c r="P3" s="26"/>
      <c r="Q3" s="122" t="s">
        <v>35</v>
      </c>
      <c r="R3" s="804" t="s">
        <v>167</v>
      </c>
      <c r="S3" s="679" t="s">
        <v>35</v>
      </c>
      <c r="T3" s="214"/>
      <c r="U3" s="577"/>
      <c r="V3" s="119" t="s">
        <v>167</v>
      </c>
      <c r="W3" s="214"/>
      <c r="X3" s="679" t="s">
        <v>35</v>
      </c>
      <c r="Y3" s="681" t="s">
        <v>38</v>
      </c>
      <c r="Z3" s="462"/>
      <c r="AA3" s="493" t="s">
        <v>46</v>
      </c>
      <c r="AB3" s="12"/>
      <c r="AC3" s="761"/>
      <c r="AD3" s="848" t="s">
        <v>46</v>
      </c>
      <c r="AE3" s="553"/>
      <c r="AF3" s="553"/>
      <c r="AG3" s="102">
        <f>COUNTIF(B3:AF3,"*")</f>
        <v>17</v>
      </c>
      <c r="AH3" s="103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170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451"/>
      <c r="C4" s="380"/>
      <c r="D4" s="21" t="s">
        <v>167</v>
      </c>
      <c r="E4" s="352" t="s">
        <v>167</v>
      </c>
      <c r="F4" s="295" t="s">
        <v>167</v>
      </c>
      <c r="G4" s="542"/>
      <c r="H4" s="295" t="s">
        <v>167</v>
      </c>
      <c r="I4" s="451"/>
      <c r="J4" s="295" t="s">
        <v>167</v>
      </c>
      <c r="K4" s="21" t="s">
        <v>167</v>
      </c>
      <c r="L4" s="771"/>
      <c r="M4" s="295" t="s">
        <v>167</v>
      </c>
      <c r="N4" s="26"/>
      <c r="O4" s="295" t="s">
        <v>167</v>
      </c>
      <c r="P4" s="297" t="s">
        <v>35</v>
      </c>
      <c r="Q4" s="215"/>
      <c r="R4" s="21" t="s">
        <v>167</v>
      </c>
      <c r="S4" s="771"/>
      <c r="T4" s="295" t="s">
        <v>167</v>
      </c>
      <c r="U4" s="542"/>
      <c r="V4" s="295" t="s">
        <v>167</v>
      </c>
      <c r="W4" s="297" t="s">
        <v>35</v>
      </c>
      <c r="X4" s="215"/>
      <c r="Y4" s="110"/>
      <c r="Z4" s="846" t="s">
        <v>38</v>
      </c>
      <c r="AA4" s="295" t="s">
        <v>38</v>
      </c>
      <c r="AB4" s="122" t="s">
        <v>35</v>
      </c>
      <c r="AC4" s="592" t="s">
        <v>38</v>
      </c>
      <c r="AD4" s="551"/>
      <c r="AE4" s="551"/>
      <c r="AF4" s="551"/>
      <c r="AG4" s="543">
        <f t="shared" ref="AG4:AG72" si="0">COUNTIF(B4:AF4,"*")</f>
        <v>17</v>
      </c>
      <c r="AH4" s="103">
        <f t="shared" ref="AH4:AH17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170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295" t="s">
        <v>167</v>
      </c>
      <c r="C5" s="215"/>
      <c r="D5" s="122" t="s">
        <v>167</v>
      </c>
      <c r="E5" s="110"/>
      <c r="F5" s="559"/>
      <c r="G5" s="21" t="s">
        <v>167</v>
      </c>
      <c r="H5" s="297" t="s">
        <v>167</v>
      </c>
      <c r="I5" s="295" t="s">
        <v>167</v>
      </c>
      <c r="J5" s="215"/>
      <c r="K5" s="472"/>
      <c r="L5" s="110"/>
      <c r="M5" s="542"/>
      <c r="N5" s="21" t="s">
        <v>167</v>
      </c>
      <c r="O5" s="215"/>
      <c r="P5" s="295" t="s">
        <v>167</v>
      </c>
      <c r="Q5" s="215"/>
      <c r="R5" s="752" t="s">
        <v>35</v>
      </c>
      <c r="S5" s="771"/>
      <c r="T5" s="215"/>
      <c r="U5" s="21" t="s">
        <v>167</v>
      </c>
      <c r="V5" s="215"/>
      <c r="W5" s="295" t="s">
        <v>167</v>
      </c>
      <c r="X5" s="215"/>
      <c r="Y5" s="122" t="s">
        <v>35</v>
      </c>
      <c r="Z5" s="771"/>
      <c r="AA5" s="215"/>
      <c r="AB5" s="21" t="s">
        <v>38</v>
      </c>
      <c r="AC5" s="381"/>
      <c r="AD5" s="592" t="s">
        <v>38</v>
      </c>
      <c r="AE5" s="542"/>
      <c r="AF5" s="122" t="s">
        <v>35</v>
      </c>
      <c r="AG5" s="543">
        <f t="shared" si="0"/>
        <v>14</v>
      </c>
      <c r="AH5" s="103">
        <f t="shared" si="1"/>
        <v>142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451"/>
      <c r="C6" s="451"/>
      <c r="D6" s="551"/>
      <c r="E6" s="451"/>
      <c r="F6" s="451"/>
      <c r="G6" s="551"/>
      <c r="H6" s="451"/>
      <c r="I6" s="451"/>
      <c r="J6" s="297" t="s">
        <v>192</v>
      </c>
      <c r="K6" s="551"/>
      <c r="L6" s="451"/>
      <c r="M6" s="451"/>
      <c r="N6" s="122" t="s">
        <v>192</v>
      </c>
      <c r="O6" s="297" t="s">
        <v>35</v>
      </c>
      <c r="P6" s="215"/>
      <c r="Q6" s="352" t="s">
        <v>167</v>
      </c>
      <c r="R6" s="755"/>
      <c r="S6" s="755"/>
      <c r="T6" s="352" t="s">
        <v>167</v>
      </c>
      <c r="U6" s="119" t="s">
        <v>167</v>
      </c>
      <c r="V6" s="215"/>
      <c r="W6" s="351" t="s">
        <v>37</v>
      </c>
      <c r="X6" s="492" t="s">
        <v>46</v>
      </c>
      <c r="Y6" s="28" t="s">
        <v>46</v>
      </c>
      <c r="Z6" s="771"/>
      <c r="AA6" s="297" t="s">
        <v>35</v>
      </c>
      <c r="AB6" s="28" t="s">
        <v>46</v>
      </c>
      <c r="AC6" s="381"/>
      <c r="AD6" s="762"/>
      <c r="AE6" s="206" t="s">
        <v>38</v>
      </c>
      <c r="AF6" s="21" t="s">
        <v>38</v>
      </c>
      <c r="AG6" s="543">
        <f t="shared" si="0"/>
        <v>13</v>
      </c>
      <c r="AH6" s="103">
        <f t="shared" si="1"/>
        <v>116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138" t="s">
        <v>167</v>
      </c>
      <c r="C7" s="21" t="s">
        <v>167</v>
      </c>
      <c r="D7" s="138" t="s">
        <v>167</v>
      </c>
      <c r="E7" s="771"/>
      <c r="F7" s="297" t="s">
        <v>192</v>
      </c>
      <c r="G7" s="122" t="s">
        <v>35</v>
      </c>
      <c r="H7" s="215"/>
      <c r="I7" s="297" t="s">
        <v>35</v>
      </c>
      <c r="J7" s="352" t="s">
        <v>167</v>
      </c>
      <c r="K7" s="297" t="s">
        <v>192</v>
      </c>
      <c r="L7" s="352" t="s">
        <v>167</v>
      </c>
      <c r="M7" s="215"/>
      <c r="N7" s="545"/>
      <c r="O7" s="94" t="s">
        <v>167</v>
      </c>
      <c r="P7" s="351" t="s">
        <v>37</v>
      </c>
      <c r="Q7" s="295" t="s">
        <v>167</v>
      </c>
      <c r="R7" s="169"/>
      <c r="S7" s="352" t="s">
        <v>167</v>
      </c>
      <c r="T7" s="297" t="s">
        <v>35</v>
      </c>
      <c r="U7" s="545"/>
      <c r="V7" s="380"/>
      <c r="W7" s="451"/>
      <c r="X7" s="295" t="s">
        <v>38</v>
      </c>
      <c r="Y7" s="548"/>
      <c r="Z7" s="492" t="s">
        <v>46</v>
      </c>
      <c r="AA7" s="215"/>
      <c r="AB7" s="575"/>
      <c r="AC7" s="847" t="s">
        <v>46</v>
      </c>
      <c r="AD7" s="381"/>
      <c r="AE7" s="134" t="s">
        <v>46</v>
      </c>
      <c r="AF7" s="28" t="s">
        <v>46</v>
      </c>
      <c r="AG7" s="543">
        <f t="shared" si="0"/>
        <v>19</v>
      </c>
      <c r="AH7" s="103">
        <f t="shared" si="1"/>
        <v>178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215"/>
      <c r="C8" s="215"/>
      <c r="D8" s="390"/>
      <c r="E8" s="357"/>
      <c r="F8" s="215"/>
      <c r="G8" s="545"/>
      <c r="H8" s="215"/>
      <c r="I8" s="215"/>
      <c r="J8" s="215"/>
      <c r="K8" s="390"/>
      <c r="L8" s="357"/>
      <c r="M8" s="215"/>
      <c r="N8" s="545"/>
      <c r="O8" s="215"/>
      <c r="P8" s="215"/>
      <c r="Q8" s="215"/>
      <c r="R8" s="110"/>
      <c r="S8" s="357"/>
      <c r="T8" s="215"/>
      <c r="U8" s="542"/>
      <c r="V8" s="215"/>
      <c r="W8" s="215"/>
      <c r="X8" s="215"/>
      <c r="Y8" s="390"/>
      <c r="Z8" s="771"/>
      <c r="AA8" s="215"/>
      <c r="AB8" s="545"/>
      <c r="AC8" s="381"/>
      <c r="AD8" s="381"/>
      <c r="AE8" s="545"/>
      <c r="AF8" s="173"/>
      <c r="AG8" s="543"/>
      <c r="AH8" s="103">
        <f t="shared" si="1"/>
        <v>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4.25" customHeight="1" thickBot="1" x14ac:dyDescent="0.3">
      <c r="A9" s="11" t="s">
        <v>44</v>
      </c>
      <c r="B9" s="218"/>
      <c r="C9" s="218"/>
      <c r="D9" s="770"/>
      <c r="E9" s="466"/>
      <c r="F9" s="218"/>
      <c r="G9" s="30"/>
      <c r="H9" s="218"/>
      <c r="I9" s="760" t="s">
        <v>34</v>
      </c>
      <c r="J9" s="218"/>
      <c r="K9" s="770"/>
      <c r="L9" s="466"/>
      <c r="M9" s="218"/>
      <c r="N9" s="30"/>
      <c r="O9" s="218"/>
      <c r="P9" s="760" t="s">
        <v>34</v>
      </c>
      <c r="Q9" s="218"/>
      <c r="R9" s="467"/>
      <c r="S9" s="466"/>
      <c r="T9" s="218"/>
      <c r="U9" s="31"/>
      <c r="V9" s="218"/>
      <c r="W9" s="760" t="s">
        <v>34</v>
      </c>
      <c r="X9" s="218"/>
      <c r="Y9" s="770"/>
      <c r="Z9" s="466"/>
      <c r="AA9" s="218"/>
      <c r="AB9" s="30"/>
      <c r="AC9" s="443"/>
      <c r="AD9" s="443"/>
      <c r="AE9" s="30"/>
      <c r="AF9" s="467"/>
      <c r="AG9" s="555">
        <f t="shared" si="0"/>
        <v>3</v>
      </c>
      <c r="AH9" s="103">
        <f t="shared" si="1"/>
        <v>24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440" t="s">
        <v>4</v>
      </c>
      <c r="C10" s="213" t="s">
        <v>5</v>
      </c>
      <c r="D10" s="768" t="s">
        <v>6</v>
      </c>
      <c r="E10" s="769" t="s">
        <v>7</v>
      </c>
      <c r="F10" s="213" t="s">
        <v>8</v>
      </c>
      <c r="G10" s="7" t="s">
        <v>9</v>
      </c>
      <c r="H10" s="213" t="s">
        <v>10</v>
      </c>
      <c r="I10" s="213" t="s">
        <v>11</v>
      </c>
      <c r="J10" s="213" t="s">
        <v>12</v>
      </c>
      <c r="K10" s="768" t="s">
        <v>13</v>
      </c>
      <c r="L10" s="769" t="s">
        <v>14</v>
      </c>
      <c r="M10" s="213" t="s">
        <v>15</v>
      </c>
      <c r="N10" s="7" t="s">
        <v>16</v>
      </c>
      <c r="O10" s="213" t="s">
        <v>17</v>
      </c>
      <c r="P10" s="213" t="s">
        <v>18</v>
      </c>
      <c r="Q10" s="330" t="s">
        <v>19</v>
      </c>
      <c r="R10" s="800" t="s">
        <v>20</v>
      </c>
      <c r="S10" s="769" t="s">
        <v>21</v>
      </c>
      <c r="T10" s="213" t="s">
        <v>22</v>
      </c>
      <c r="U10" s="7" t="s">
        <v>23</v>
      </c>
      <c r="V10" s="213" t="s">
        <v>24</v>
      </c>
      <c r="W10" s="213" t="s">
        <v>25</v>
      </c>
      <c r="X10" s="213" t="s">
        <v>26</v>
      </c>
      <c r="Y10" s="768" t="s">
        <v>27</v>
      </c>
      <c r="Z10" s="769" t="s">
        <v>28</v>
      </c>
      <c r="AA10" s="213" t="s">
        <v>29</v>
      </c>
      <c r="AB10" s="7" t="s">
        <v>30</v>
      </c>
      <c r="AC10" s="442" t="s">
        <v>31</v>
      </c>
      <c r="AD10" s="442" t="s">
        <v>32</v>
      </c>
      <c r="AE10" s="189">
        <v>30</v>
      </c>
      <c r="AF10" s="796">
        <v>31</v>
      </c>
      <c r="AG10" s="105">
        <f>SUM(AG11:AG17)</f>
        <v>62</v>
      </c>
      <c r="AH10" s="106">
        <f>SUM(AH11:AH17)</f>
        <v>572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365" t="s">
        <v>167</v>
      </c>
      <c r="C11" s="214"/>
      <c r="D11" s="471" t="s">
        <v>167</v>
      </c>
      <c r="E11" s="462"/>
      <c r="F11" s="214"/>
      <c r="G11" s="541"/>
      <c r="H11" s="365" t="s">
        <v>167</v>
      </c>
      <c r="I11" s="365" t="s">
        <v>167</v>
      </c>
      <c r="J11" s="214"/>
      <c r="K11" s="165" t="s">
        <v>167</v>
      </c>
      <c r="L11" s="373" t="s">
        <v>167</v>
      </c>
      <c r="M11" s="365" t="s">
        <v>167</v>
      </c>
      <c r="N11" s="541"/>
      <c r="O11" s="214"/>
      <c r="P11" s="365" t="s">
        <v>167</v>
      </c>
      <c r="Q11" s="365" t="s">
        <v>167</v>
      </c>
      <c r="R11" s="166"/>
      <c r="S11" s="462"/>
      <c r="T11" s="365" t="s">
        <v>167</v>
      </c>
      <c r="U11" s="471" t="s">
        <v>167</v>
      </c>
      <c r="V11" s="214"/>
      <c r="W11" s="214"/>
      <c r="X11" s="763"/>
      <c r="Y11" s="164" t="s">
        <v>38</v>
      </c>
      <c r="Z11" s="493" t="s">
        <v>46</v>
      </c>
      <c r="AA11" s="214"/>
      <c r="AB11" s="164" t="s">
        <v>38</v>
      </c>
      <c r="AC11" s="848" t="s">
        <v>46</v>
      </c>
      <c r="AD11" s="439"/>
      <c r="AE11" s="541"/>
      <c r="AF11" s="164" t="s">
        <v>38</v>
      </c>
      <c r="AG11" s="102">
        <f t="shared" si="0"/>
        <v>16</v>
      </c>
      <c r="AH11" s="103">
        <f t="shared" si="1"/>
        <v>150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551"/>
      <c r="C12" s="551"/>
      <c r="D12" s="551"/>
      <c r="E12" s="551"/>
      <c r="F12" s="295" t="s">
        <v>167</v>
      </c>
      <c r="G12" s="21" t="s">
        <v>167</v>
      </c>
      <c r="H12" s="215"/>
      <c r="I12" s="215"/>
      <c r="J12" s="295" t="s">
        <v>167</v>
      </c>
      <c r="K12" s="21" t="s">
        <v>167</v>
      </c>
      <c r="L12" s="110"/>
      <c r="M12" s="542"/>
      <c r="N12" s="21" t="s">
        <v>167</v>
      </c>
      <c r="O12" s="21" t="s">
        <v>167</v>
      </c>
      <c r="P12" s="214"/>
      <c r="Q12" s="214"/>
      <c r="R12" s="206" t="s">
        <v>167</v>
      </c>
      <c r="S12" s="771"/>
      <c r="T12" s="215"/>
      <c r="U12" s="542"/>
      <c r="V12" s="295" t="s">
        <v>167</v>
      </c>
      <c r="W12" s="295" t="s">
        <v>167</v>
      </c>
      <c r="X12" s="215"/>
      <c r="Y12" s="169"/>
      <c r="Z12" s="206" t="s">
        <v>38</v>
      </c>
      <c r="AA12" s="206" t="s">
        <v>38</v>
      </c>
      <c r="AB12" s="545"/>
      <c r="AC12" s="545"/>
      <c r="AD12" s="206" t="s">
        <v>38</v>
      </c>
      <c r="AE12" s="206" t="s">
        <v>38</v>
      </c>
      <c r="AF12" s="173"/>
      <c r="AG12" s="543">
        <f t="shared" si="0"/>
        <v>13</v>
      </c>
      <c r="AH12" s="103">
        <f t="shared" si="1"/>
        <v>122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215"/>
      <c r="C13" s="352" t="s">
        <v>167</v>
      </c>
      <c r="D13" s="138" t="s">
        <v>167</v>
      </c>
      <c r="E13" s="771"/>
      <c r="F13" s="215"/>
      <c r="G13" s="545"/>
      <c r="H13" s="352" t="s">
        <v>167</v>
      </c>
      <c r="I13" s="759" t="s">
        <v>34</v>
      </c>
      <c r="J13" s="215"/>
      <c r="K13" s="110"/>
      <c r="L13" s="771"/>
      <c r="M13" s="542"/>
      <c r="N13" s="758"/>
      <c r="O13" s="352" t="s">
        <v>167</v>
      </c>
      <c r="P13" s="759" t="s">
        <v>34</v>
      </c>
      <c r="Q13" s="215"/>
      <c r="R13" s="138" t="s">
        <v>167</v>
      </c>
      <c r="S13" s="352" t="s">
        <v>167</v>
      </c>
      <c r="T13" s="215"/>
      <c r="U13" s="138" t="s">
        <v>167</v>
      </c>
      <c r="V13" s="352" t="s">
        <v>167</v>
      </c>
      <c r="W13" s="759" t="s">
        <v>34</v>
      </c>
      <c r="X13" s="215"/>
      <c r="Y13" s="492" t="s">
        <v>46</v>
      </c>
      <c r="Z13" s="771"/>
      <c r="AA13" s="215"/>
      <c r="AB13" s="134" t="s">
        <v>46</v>
      </c>
      <c r="AC13" s="592" t="s">
        <v>38</v>
      </c>
      <c r="AD13" s="381"/>
      <c r="AE13" s="542"/>
      <c r="AF13" s="130" t="s">
        <v>46</v>
      </c>
      <c r="AG13" s="543">
        <f t="shared" si="0"/>
        <v>15</v>
      </c>
      <c r="AH13" s="103">
        <f t="shared" si="1"/>
        <v>136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352" t="s">
        <v>167</v>
      </c>
      <c r="C14" s="215"/>
      <c r="D14" s="771"/>
      <c r="E14" s="771"/>
      <c r="F14" s="352" t="s">
        <v>167</v>
      </c>
      <c r="G14" s="119" t="s">
        <v>167</v>
      </c>
      <c r="H14" s="545"/>
      <c r="I14" s="351" t="s">
        <v>37</v>
      </c>
      <c r="J14" s="352" t="s">
        <v>167</v>
      </c>
      <c r="K14" s="110"/>
      <c r="L14" s="169"/>
      <c r="M14" s="352" t="s">
        <v>167</v>
      </c>
      <c r="N14" s="119" t="s">
        <v>167</v>
      </c>
      <c r="O14" s="215"/>
      <c r="P14" s="351" t="s">
        <v>37</v>
      </c>
      <c r="Q14" s="352" t="s">
        <v>167</v>
      </c>
      <c r="R14" s="169"/>
      <c r="S14" s="771"/>
      <c r="T14" s="352" t="s">
        <v>167</v>
      </c>
      <c r="U14" s="545"/>
      <c r="V14" s="215"/>
      <c r="W14" s="351" t="s">
        <v>37</v>
      </c>
      <c r="X14" s="492" t="s">
        <v>46</v>
      </c>
      <c r="Y14" s="771"/>
      <c r="Z14" s="771"/>
      <c r="AA14" s="492" t="s">
        <v>46</v>
      </c>
      <c r="AB14" s="545"/>
      <c r="AC14" s="381"/>
      <c r="AD14" s="847" t="s">
        <v>46</v>
      </c>
      <c r="AE14" s="134" t="s">
        <v>46</v>
      </c>
      <c r="AF14" s="476"/>
      <c r="AG14" s="543">
        <f t="shared" si="0"/>
        <v>15</v>
      </c>
      <c r="AH14" s="103">
        <f t="shared" si="1"/>
        <v>136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546" t="s">
        <v>54</v>
      </c>
      <c r="B15" s="215"/>
      <c r="C15" s="215"/>
      <c r="D15" s="772"/>
      <c r="E15" s="771"/>
      <c r="F15" s="215"/>
      <c r="G15" s="545"/>
      <c r="H15" s="215"/>
      <c r="I15" s="215"/>
      <c r="J15" s="215"/>
      <c r="K15" s="169"/>
      <c r="L15" s="771"/>
      <c r="M15" s="215"/>
      <c r="N15" s="545"/>
      <c r="O15" s="215"/>
      <c r="P15" s="215"/>
      <c r="Q15" s="215"/>
      <c r="R15" s="169"/>
      <c r="S15" s="771"/>
      <c r="T15" s="215"/>
      <c r="U15" s="545"/>
      <c r="V15" s="215"/>
      <c r="W15" s="215"/>
      <c r="X15" s="215"/>
      <c r="Y15" s="423"/>
      <c r="Z15" s="357"/>
      <c r="AA15" s="215"/>
      <c r="AB15" s="545"/>
      <c r="AC15" s="381"/>
      <c r="AD15" s="381"/>
      <c r="AE15" s="545"/>
      <c r="AF15" s="173"/>
      <c r="AG15" s="543">
        <f t="shared" si="0"/>
        <v>0</v>
      </c>
      <c r="AH15" s="103">
        <f t="shared" si="1"/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x14ac:dyDescent="0.25">
      <c r="A16" s="42" t="s">
        <v>55</v>
      </c>
      <c r="B16" s="215"/>
      <c r="C16" s="295" t="s">
        <v>167</v>
      </c>
      <c r="D16" s="169"/>
      <c r="E16" s="771"/>
      <c r="F16" s="215"/>
      <c r="G16" s="545"/>
      <c r="H16" s="215"/>
      <c r="I16" s="215"/>
      <c r="J16" s="215"/>
      <c r="K16" s="110"/>
      <c r="L16" s="771"/>
      <c r="M16" s="215"/>
      <c r="N16" s="545"/>
      <c r="O16" s="215"/>
      <c r="P16" s="215"/>
      <c r="Q16" s="215"/>
      <c r="R16" s="169"/>
      <c r="S16" s="771"/>
      <c r="T16" s="215"/>
      <c r="U16" s="545"/>
      <c r="V16" s="215"/>
      <c r="W16" s="215"/>
      <c r="X16" s="215"/>
      <c r="Y16" s="553"/>
      <c r="Z16" s="553"/>
      <c r="AA16" s="215"/>
      <c r="AB16" s="545"/>
      <c r="AC16" s="381"/>
      <c r="AD16" s="381"/>
      <c r="AE16" s="26"/>
      <c r="AF16" s="553"/>
      <c r="AG16" s="543">
        <f t="shared" si="0"/>
        <v>1</v>
      </c>
      <c r="AH16" s="103">
        <f t="shared" si="1"/>
        <v>10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4.25" customHeight="1" thickBot="1" x14ac:dyDescent="0.3">
      <c r="A17" s="756" t="s">
        <v>54</v>
      </c>
      <c r="B17" s="218"/>
      <c r="C17" s="481"/>
      <c r="D17" s="770"/>
      <c r="E17" s="500" t="s">
        <v>167</v>
      </c>
      <c r="F17" s="218"/>
      <c r="G17" s="757"/>
      <c r="H17" s="218"/>
      <c r="I17" s="481"/>
      <c r="J17" s="218"/>
      <c r="K17" s="757"/>
      <c r="L17" s="757"/>
      <c r="M17" s="757"/>
      <c r="N17" s="220"/>
      <c r="O17" s="757"/>
      <c r="P17" s="218"/>
      <c r="Q17" s="757"/>
      <c r="R17" s="786"/>
      <c r="S17" s="786"/>
      <c r="T17" s="220"/>
      <c r="U17" s="757"/>
      <c r="V17" s="218"/>
      <c r="W17" s="757"/>
      <c r="X17" s="583" t="s">
        <v>38</v>
      </c>
      <c r="Y17" s="802"/>
      <c r="Z17" s="466"/>
      <c r="AA17" s="757"/>
      <c r="AB17" s="30"/>
      <c r="AC17" s="757"/>
      <c r="AD17" s="443"/>
      <c r="AE17" s="757"/>
      <c r="AF17" s="775"/>
      <c r="AG17" s="555">
        <f t="shared" si="0"/>
        <v>2</v>
      </c>
      <c r="AH17" s="103">
        <f t="shared" si="1"/>
        <v>18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440" t="s">
        <v>4</v>
      </c>
      <c r="C18" s="213" t="s">
        <v>5</v>
      </c>
      <c r="D18" s="768" t="s">
        <v>6</v>
      </c>
      <c r="E18" s="769" t="s">
        <v>7</v>
      </c>
      <c r="F18" s="213" t="s">
        <v>8</v>
      </c>
      <c r="G18" s="7" t="s">
        <v>9</v>
      </c>
      <c r="H18" s="213" t="s">
        <v>10</v>
      </c>
      <c r="I18" s="213" t="s">
        <v>11</v>
      </c>
      <c r="J18" s="213" t="s">
        <v>12</v>
      </c>
      <c r="K18" s="768" t="s">
        <v>13</v>
      </c>
      <c r="L18" s="769" t="s">
        <v>14</v>
      </c>
      <c r="M18" s="213" t="s">
        <v>15</v>
      </c>
      <c r="N18" s="7" t="s">
        <v>16</v>
      </c>
      <c r="O18" s="213" t="s">
        <v>17</v>
      </c>
      <c r="P18" s="213" t="s">
        <v>18</v>
      </c>
      <c r="Q18" s="330" t="s">
        <v>19</v>
      </c>
      <c r="R18" s="800" t="s">
        <v>20</v>
      </c>
      <c r="S18" s="769" t="s">
        <v>21</v>
      </c>
      <c r="T18" s="213" t="s">
        <v>22</v>
      </c>
      <c r="U18" s="7" t="s">
        <v>23</v>
      </c>
      <c r="V18" s="213" t="s">
        <v>24</v>
      </c>
      <c r="W18" s="213" t="s">
        <v>25</v>
      </c>
      <c r="X18" s="213" t="s">
        <v>26</v>
      </c>
      <c r="Y18" s="768" t="s">
        <v>27</v>
      </c>
      <c r="Z18" s="769" t="s">
        <v>28</v>
      </c>
      <c r="AA18" s="213" t="s">
        <v>29</v>
      </c>
      <c r="AB18" s="7" t="s">
        <v>30</v>
      </c>
      <c r="AC18" s="442" t="s">
        <v>31</v>
      </c>
      <c r="AD18" s="442" t="s">
        <v>32</v>
      </c>
      <c r="AE18" s="189">
        <v>30</v>
      </c>
      <c r="AF18" s="796">
        <v>31</v>
      </c>
      <c r="AG18" s="105">
        <f>SUM(AG19:AG26)</f>
        <v>62</v>
      </c>
      <c r="AH18" s="106">
        <f>SUM(AH19:AH26)</f>
        <v>620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477"/>
      <c r="C19" s="477"/>
      <c r="D19" s="569"/>
      <c r="E19" s="477"/>
      <c r="F19" s="477"/>
      <c r="G19" s="553"/>
      <c r="H19" s="477"/>
      <c r="I19" s="477"/>
      <c r="J19" s="477"/>
      <c r="K19" s="553"/>
      <c r="L19" s="477"/>
      <c r="M19" s="477"/>
      <c r="N19" s="553"/>
      <c r="O19" s="477"/>
      <c r="P19" s="477"/>
      <c r="Q19" s="477"/>
      <c r="R19" s="553"/>
      <c r="S19" s="477"/>
      <c r="T19" s="477"/>
      <c r="U19" s="569"/>
      <c r="V19" s="477"/>
      <c r="W19" s="477"/>
      <c r="X19" s="477"/>
      <c r="Y19" s="553"/>
      <c r="Z19" s="521"/>
      <c r="AA19" s="521"/>
      <c r="AB19" s="569"/>
      <c r="AC19" s="519"/>
      <c r="AD19" s="519"/>
      <c r="AE19" s="553"/>
      <c r="AF19" s="553"/>
      <c r="AG19" s="102">
        <f t="shared" si="0"/>
        <v>0</v>
      </c>
      <c r="AH19" s="103">
        <f t="shared" ref="AH19:AH31" si="2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0</v>
      </c>
      <c r="AI19" s="61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451"/>
      <c r="C20" s="592" t="s">
        <v>167</v>
      </c>
      <c r="D20" s="295" t="s">
        <v>167</v>
      </c>
      <c r="E20" s="771"/>
      <c r="F20" s="352" t="s">
        <v>167</v>
      </c>
      <c r="G20" s="21" t="s">
        <v>167</v>
      </c>
      <c r="H20" s="295" t="s">
        <v>167</v>
      </c>
      <c r="I20" s="380"/>
      <c r="J20" s="295" t="s">
        <v>167</v>
      </c>
      <c r="K20" s="21" t="s">
        <v>167</v>
      </c>
      <c r="L20" s="771"/>
      <c r="M20" s="352" t="s">
        <v>167</v>
      </c>
      <c r="N20" s="206" t="s">
        <v>167</v>
      </c>
      <c r="O20" s="295" t="s">
        <v>167</v>
      </c>
      <c r="P20" s="380"/>
      <c r="Q20" s="295" t="s">
        <v>167</v>
      </c>
      <c r="R20" s="21" t="s">
        <v>167</v>
      </c>
      <c r="S20" s="352" t="s">
        <v>167</v>
      </c>
      <c r="T20" s="380"/>
      <c r="U20" s="138" t="s">
        <v>167</v>
      </c>
      <c r="V20" s="295" t="s">
        <v>167</v>
      </c>
      <c r="W20" s="380"/>
      <c r="X20" s="295" t="s">
        <v>167</v>
      </c>
      <c r="Y20" s="21" t="s">
        <v>167</v>
      </c>
      <c r="Z20" s="771"/>
      <c r="AA20" s="380"/>
      <c r="AB20" s="21" t="s">
        <v>167</v>
      </c>
      <c r="AC20" s="592" t="s">
        <v>167</v>
      </c>
      <c r="AD20" s="762"/>
      <c r="AE20" s="21" t="s">
        <v>167</v>
      </c>
      <c r="AF20" s="21" t="s">
        <v>167</v>
      </c>
      <c r="AG20" s="543">
        <f t="shared" si="0"/>
        <v>21</v>
      </c>
      <c r="AH20" s="103">
        <f t="shared" si="2"/>
        <v>210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546" t="s">
        <v>60</v>
      </c>
      <c r="B21" s="295" t="s">
        <v>167</v>
      </c>
      <c r="C21" s="451"/>
      <c r="D21" s="551"/>
      <c r="E21" s="548" t="s">
        <v>167</v>
      </c>
      <c r="F21" s="295" t="s">
        <v>167</v>
      </c>
      <c r="G21" s="206" t="s">
        <v>167</v>
      </c>
      <c r="H21" s="577"/>
      <c r="I21" s="471" t="s">
        <v>167</v>
      </c>
      <c r="J21" s="295" t="s">
        <v>167</v>
      </c>
      <c r="K21" s="295" t="s">
        <v>167</v>
      </c>
      <c r="L21" s="771"/>
      <c r="M21" s="295" t="s">
        <v>167</v>
      </c>
      <c r="N21" s="119" t="s">
        <v>167</v>
      </c>
      <c r="O21" s="577"/>
      <c r="P21" s="564" t="s">
        <v>167</v>
      </c>
      <c r="Q21" s="295" t="s">
        <v>167</v>
      </c>
      <c r="R21" s="110"/>
      <c r="S21" s="352" t="s">
        <v>167</v>
      </c>
      <c r="T21" s="295" t="s">
        <v>167</v>
      </c>
      <c r="U21" s="544"/>
      <c r="V21" s="352" t="s">
        <v>167</v>
      </c>
      <c r="W21" s="352" t="s">
        <v>167</v>
      </c>
      <c r="X21" s="295" t="s">
        <v>167</v>
      </c>
      <c r="Y21" s="110"/>
      <c r="Z21" s="771"/>
      <c r="AA21" s="295" t="s">
        <v>167</v>
      </c>
      <c r="AB21" s="21" t="s">
        <v>167</v>
      </c>
      <c r="AC21" s="762"/>
      <c r="AD21" s="592" t="s">
        <v>167</v>
      </c>
      <c r="AE21" s="21" t="s">
        <v>167</v>
      </c>
      <c r="AF21" s="110"/>
      <c r="AG21" s="543">
        <f t="shared" si="0"/>
        <v>20</v>
      </c>
      <c r="AH21" s="103">
        <f t="shared" si="2"/>
        <v>200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380"/>
      <c r="C22" s="215"/>
      <c r="D22" s="389"/>
      <c r="E22" s="357"/>
      <c r="F22" s="380"/>
      <c r="G22" s="575"/>
      <c r="H22" s="380"/>
      <c r="I22" s="215"/>
      <c r="J22" s="215"/>
      <c r="K22" s="173"/>
      <c r="L22" s="352"/>
      <c r="M22" s="380"/>
      <c r="N22" s="544"/>
      <c r="O22" s="380"/>
      <c r="P22" s="380"/>
      <c r="Q22" s="380"/>
      <c r="R22" s="110"/>
      <c r="S22" s="771"/>
      <c r="T22" s="380"/>
      <c r="U22" s="575"/>
      <c r="V22" s="380"/>
      <c r="W22" s="380"/>
      <c r="X22" s="380"/>
      <c r="Y22" s="110"/>
      <c r="Z22" s="771"/>
      <c r="AA22" s="380"/>
      <c r="AB22" s="575"/>
      <c r="AC22" s="762"/>
      <c r="AD22" s="762"/>
      <c r="AE22" s="544"/>
      <c r="AF22" s="110"/>
      <c r="AG22" s="543">
        <f t="shared" si="0"/>
        <v>0</v>
      </c>
      <c r="AH22" s="103">
        <f t="shared" si="2"/>
        <v>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380"/>
      <c r="C23" s="215"/>
      <c r="D23" s="389"/>
      <c r="E23" s="357"/>
      <c r="F23" s="380"/>
      <c r="G23" s="96"/>
      <c r="H23" s="380"/>
      <c r="I23" s="215"/>
      <c r="J23" s="215"/>
      <c r="K23" s="568"/>
      <c r="L23" s="766"/>
      <c r="M23" s="805"/>
      <c r="N23" s="805"/>
      <c r="O23" s="380"/>
      <c r="P23" s="380"/>
      <c r="Q23" s="380"/>
      <c r="R23" s="774"/>
      <c r="S23" s="774"/>
      <c r="T23" s="805"/>
      <c r="U23" s="96"/>
      <c r="V23" s="380"/>
      <c r="W23" s="380"/>
      <c r="X23" s="380"/>
      <c r="Y23" s="772"/>
      <c r="Z23" s="771"/>
      <c r="AA23" s="380"/>
      <c r="AB23" s="96"/>
      <c r="AC23" s="762"/>
      <c r="AD23" s="762"/>
      <c r="AE23" s="96"/>
      <c r="AF23" s="772"/>
      <c r="AG23" s="543">
        <f t="shared" si="0"/>
        <v>0</v>
      </c>
      <c r="AH23" s="103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380"/>
      <c r="C24" s="215"/>
      <c r="D24" s="568"/>
      <c r="E24" s="568"/>
      <c r="F24" s="805"/>
      <c r="G24" s="805"/>
      <c r="H24" s="380"/>
      <c r="I24" s="215"/>
      <c r="J24" s="215"/>
      <c r="K24" s="568"/>
      <c r="L24" s="766"/>
      <c r="M24" s="805"/>
      <c r="N24" s="544"/>
      <c r="O24" s="380"/>
      <c r="P24" s="380"/>
      <c r="Q24" s="380"/>
      <c r="R24" s="110"/>
      <c r="S24" s="110"/>
      <c r="T24" s="544"/>
      <c r="U24" s="544"/>
      <c r="V24" s="380"/>
      <c r="W24" s="380"/>
      <c r="X24" s="380"/>
      <c r="Y24" s="110"/>
      <c r="Z24" s="110"/>
      <c r="AA24" s="544"/>
      <c r="AB24" s="544"/>
      <c r="AC24" s="762"/>
      <c r="AD24" s="762"/>
      <c r="AE24" s="544"/>
      <c r="AF24" s="110"/>
      <c r="AG24" s="543">
        <f t="shared" si="0"/>
        <v>0</v>
      </c>
      <c r="AH24" s="103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380"/>
      <c r="C25" s="215"/>
      <c r="D25" s="397"/>
      <c r="E25" s="357"/>
      <c r="F25" s="380"/>
      <c r="G25" s="524"/>
      <c r="H25" s="380"/>
      <c r="I25" s="215"/>
      <c r="J25" s="215"/>
      <c r="K25" s="398"/>
      <c r="L25" s="352"/>
      <c r="M25" s="380"/>
      <c r="N25" s="806"/>
      <c r="O25" s="380"/>
      <c r="P25" s="380"/>
      <c r="Q25" s="380"/>
      <c r="R25" s="467"/>
      <c r="S25" s="771"/>
      <c r="T25" s="380"/>
      <c r="U25" s="524"/>
      <c r="V25" s="380"/>
      <c r="W25" s="380"/>
      <c r="X25" s="380"/>
      <c r="Y25" s="467"/>
      <c r="Z25" s="771"/>
      <c r="AA25" s="380"/>
      <c r="AB25" s="524"/>
      <c r="AC25" s="762"/>
      <c r="AD25" s="762"/>
      <c r="AE25" s="524"/>
      <c r="AF25" s="110"/>
      <c r="AG25" s="543">
        <f t="shared" si="0"/>
        <v>0</v>
      </c>
      <c r="AH25" s="103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753" t="s">
        <v>165</v>
      </c>
      <c r="B26" s="295" t="s">
        <v>167</v>
      </c>
      <c r="C26" s="451"/>
      <c r="D26" s="295" t="s">
        <v>167</v>
      </c>
      <c r="E26" s="352" t="s">
        <v>167</v>
      </c>
      <c r="F26" s="295" t="s">
        <v>167</v>
      </c>
      <c r="G26" s="544"/>
      <c r="H26" s="295" t="s">
        <v>167</v>
      </c>
      <c r="I26" s="451"/>
      <c r="J26" s="451"/>
      <c r="K26" s="451"/>
      <c r="L26" s="352" t="s">
        <v>167</v>
      </c>
      <c r="M26" s="352" t="s">
        <v>167</v>
      </c>
      <c r="N26" s="21" t="s">
        <v>167</v>
      </c>
      <c r="O26" s="295" t="s">
        <v>167</v>
      </c>
      <c r="P26" s="380"/>
      <c r="Q26" s="352" t="s">
        <v>167</v>
      </c>
      <c r="R26" s="709" t="s">
        <v>167</v>
      </c>
      <c r="S26" s="771"/>
      <c r="T26" s="295" t="s">
        <v>167</v>
      </c>
      <c r="U26" s="21" t="s">
        <v>167</v>
      </c>
      <c r="V26" s="295" t="s">
        <v>167</v>
      </c>
      <c r="W26" s="295" t="s">
        <v>167</v>
      </c>
      <c r="X26" s="380"/>
      <c r="Y26" s="21" t="s">
        <v>167</v>
      </c>
      <c r="Z26" s="352" t="s">
        <v>167</v>
      </c>
      <c r="AA26" s="295" t="s">
        <v>167</v>
      </c>
      <c r="AB26" s="544"/>
      <c r="AC26" s="592" t="s">
        <v>167</v>
      </c>
      <c r="AD26" s="485" t="s">
        <v>167</v>
      </c>
      <c r="AE26" s="544"/>
      <c r="AF26" s="21" t="s">
        <v>167</v>
      </c>
      <c r="AG26" s="543">
        <f t="shared" si="0"/>
        <v>21</v>
      </c>
      <c r="AH26" s="103">
        <f t="shared" si="2"/>
        <v>210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380"/>
      <c r="C27" s="215"/>
      <c r="D27" s="400"/>
      <c r="E27" s="357"/>
      <c r="F27" s="215"/>
      <c r="G27" s="224"/>
      <c r="H27" s="215"/>
      <c r="I27" s="215"/>
      <c r="J27" s="215"/>
      <c r="K27" s="400"/>
      <c r="L27" s="357"/>
      <c r="M27" s="380"/>
      <c r="N27" s="807"/>
      <c r="O27" s="380"/>
      <c r="P27" s="380"/>
      <c r="Q27" s="522"/>
      <c r="R27" s="781"/>
      <c r="S27" s="771"/>
      <c r="T27" s="380"/>
      <c r="U27" s="807"/>
      <c r="V27" s="380"/>
      <c r="W27" s="380"/>
      <c r="X27" s="380"/>
      <c r="Y27" s="781"/>
      <c r="Z27" s="771"/>
      <c r="AA27" s="380"/>
      <c r="AB27" s="807"/>
      <c r="AC27" s="762"/>
      <c r="AD27" s="762"/>
      <c r="AE27" s="808"/>
      <c r="AF27" s="812"/>
      <c r="AG27" s="9">
        <f>SUM(AG28:AG35)</f>
        <v>53</v>
      </c>
      <c r="AH27" s="103">
        <f t="shared" si="2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754" t="s">
        <v>63</v>
      </c>
      <c r="B28" s="352" t="s">
        <v>167</v>
      </c>
      <c r="C28" s="138" t="s">
        <v>167</v>
      </c>
      <c r="D28" s="138" t="s">
        <v>167</v>
      </c>
      <c r="E28" s="772"/>
      <c r="F28" s="544"/>
      <c r="G28" s="138" t="s">
        <v>167</v>
      </c>
      <c r="H28" s="138" t="s">
        <v>167</v>
      </c>
      <c r="I28" s="506" t="s">
        <v>37</v>
      </c>
      <c r="J28" s="352" t="s">
        <v>167</v>
      </c>
      <c r="K28" s="352" t="s">
        <v>167</v>
      </c>
      <c r="L28" s="110"/>
      <c r="M28" s="544"/>
      <c r="N28" s="138" t="s">
        <v>167</v>
      </c>
      <c r="O28" s="119" t="s">
        <v>167</v>
      </c>
      <c r="P28" s="506" t="s">
        <v>37</v>
      </c>
      <c r="Q28" s="352" t="s">
        <v>167</v>
      </c>
      <c r="R28" s="138" t="s">
        <v>167</v>
      </c>
      <c r="S28" s="771"/>
      <c r="T28" s="352" t="s">
        <v>167</v>
      </c>
      <c r="U28" s="551"/>
      <c r="V28" s="451"/>
      <c r="W28" s="451"/>
      <c r="X28" s="451"/>
      <c r="Y28" s="138" t="s">
        <v>167</v>
      </c>
      <c r="Z28" s="352" t="s">
        <v>167</v>
      </c>
      <c r="AA28" s="352" t="s">
        <v>167</v>
      </c>
      <c r="AB28" s="544"/>
      <c r="AC28" s="485" t="s">
        <v>167</v>
      </c>
      <c r="AD28" s="485" t="s">
        <v>167</v>
      </c>
      <c r="AE28" s="138" t="s">
        <v>167</v>
      </c>
      <c r="AF28" s="169"/>
      <c r="AG28" s="543">
        <f t="shared" si="0"/>
        <v>20</v>
      </c>
      <c r="AH28" s="103">
        <f t="shared" si="2"/>
        <v>196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45" t="s">
        <v>65</v>
      </c>
      <c r="B29" s="352" t="s">
        <v>167</v>
      </c>
      <c r="C29" s="352" t="s">
        <v>167</v>
      </c>
      <c r="D29" s="138" t="s">
        <v>167</v>
      </c>
      <c r="E29" s="771"/>
      <c r="F29" s="352" t="s">
        <v>167</v>
      </c>
      <c r="G29" s="93" t="s">
        <v>102</v>
      </c>
      <c r="H29" s="93" t="s">
        <v>102</v>
      </c>
      <c r="I29" s="93" t="s">
        <v>102</v>
      </c>
      <c r="J29" s="93" t="s">
        <v>102</v>
      </c>
      <c r="K29" s="93" t="s">
        <v>102</v>
      </c>
      <c r="L29" s="93" t="s">
        <v>102</v>
      </c>
      <c r="M29" s="93" t="s">
        <v>102</v>
      </c>
      <c r="N29" s="93" t="s">
        <v>102</v>
      </c>
      <c r="O29" s="93" t="s">
        <v>102</v>
      </c>
      <c r="P29" s="93" t="s">
        <v>102</v>
      </c>
      <c r="Q29" s="93" t="s">
        <v>102</v>
      </c>
      <c r="R29" s="93" t="s">
        <v>102</v>
      </c>
      <c r="S29" s="93" t="s">
        <v>102</v>
      </c>
      <c r="T29" s="93" t="s">
        <v>102</v>
      </c>
      <c r="U29" s="119" t="s">
        <v>167</v>
      </c>
      <c r="V29" s="119" t="s">
        <v>167</v>
      </c>
      <c r="W29" s="821" t="s">
        <v>37</v>
      </c>
      <c r="X29" s="119" t="s">
        <v>167</v>
      </c>
      <c r="Y29" s="814"/>
      <c r="Z29" s="814"/>
      <c r="AA29" s="352" t="s">
        <v>167</v>
      </c>
      <c r="AB29" s="119" t="s">
        <v>167</v>
      </c>
      <c r="AC29" s="485" t="s">
        <v>167</v>
      </c>
      <c r="AD29" s="762"/>
      <c r="AE29" s="138" t="s">
        <v>167</v>
      </c>
      <c r="AF29" s="138" t="s">
        <v>167</v>
      </c>
      <c r="AG29" s="543">
        <f t="shared" si="0"/>
        <v>27</v>
      </c>
      <c r="AH29" s="103">
        <f t="shared" si="2"/>
        <v>128</v>
      </c>
      <c r="AI29" s="61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thickBot="1" x14ac:dyDescent="0.3">
      <c r="A30" s="39" t="s">
        <v>67</v>
      </c>
      <c r="B30" s="215"/>
      <c r="C30" s="215"/>
      <c r="D30" s="110"/>
      <c r="E30" s="352" t="s">
        <v>167</v>
      </c>
      <c r="F30" s="380"/>
      <c r="G30" s="544"/>
      <c r="H30" s="380"/>
      <c r="I30" s="813" t="s">
        <v>34</v>
      </c>
      <c r="J30" s="696"/>
      <c r="K30" s="110"/>
      <c r="L30" s="352" t="s">
        <v>167</v>
      </c>
      <c r="M30" s="380"/>
      <c r="N30" s="575"/>
      <c r="O30" s="380"/>
      <c r="P30" s="380"/>
      <c r="Q30" s="380"/>
      <c r="R30" s="169"/>
      <c r="S30" s="771"/>
      <c r="T30" s="380"/>
      <c r="U30" s="544"/>
      <c r="V30" s="696"/>
      <c r="W30" s="815" t="s">
        <v>34</v>
      </c>
      <c r="X30" s="696"/>
      <c r="Y30" s="138" t="s">
        <v>167</v>
      </c>
      <c r="Z30" s="771"/>
      <c r="AA30" s="380"/>
      <c r="AB30" s="544"/>
      <c r="AC30" s="762"/>
      <c r="AD30" s="762"/>
      <c r="AE30" s="575"/>
      <c r="AF30" s="119" t="s">
        <v>167</v>
      </c>
      <c r="AG30" s="543">
        <f t="shared" si="0"/>
        <v>6</v>
      </c>
      <c r="AH30" s="103">
        <f t="shared" si="2"/>
        <v>56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4.25" hidden="1" customHeight="1" thickBot="1" x14ac:dyDescent="0.3">
      <c r="B31" s="215"/>
      <c r="C31" s="215"/>
      <c r="D31" s="773"/>
      <c r="E31" s="771"/>
      <c r="F31" s="380"/>
      <c r="G31" s="544"/>
      <c r="H31" s="380"/>
      <c r="I31" s="380"/>
      <c r="J31" s="380"/>
      <c r="K31" s="771"/>
      <c r="L31" s="771"/>
      <c r="M31" s="380"/>
      <c r="N31" s="809"/>
      <c r="O31" s="380"/>
      <c r="P31" s="380"/>
      <c r="Q31" s="380"/>
      <c r="R31" s="773"/>
      <c r="S31" s="771"/>
      <c r="T31" s="380"/>
      <c r="U31" s="809"/>
      <c r="V31" s="380"/>
      <c r="W31" s="380"/>
      <c r="X31" s="380"/>
      <c r="Y31" s="110"/>
      <c r="Z31" s="771"/>
      <c r="AA31" s="380"/>
      <c r="AB31" s="809"/>
      <c r="AC31" s="762"/>
      <c r="AD31" s="762"/>
      <c r="AE31" s="809"/>
      <c r="AF31" s="773"/>
      <c r="AG31" s="543">
        <f t="shared" si="0"/>
        <v>0</v>
      </c>
      <c r="AH31" s="103">
        <f t="shared" si="2"/>
        <v>0</v>
      </c>
    </row>
    <row r="32" spans="1:54" ht="14.25" hidden="1" customHeight="1" x14ac:dyDescent="0.25">
      <c r="B32" s="215"/>
      <c r="C32" s="215"/>
      <c r="D32" s="774"/>
      <c r="E32" s="774"/>
      <c r="F32" s="805"/>
      <c r="G32" s="575"/>
      <c r="H32" s="380"/>
      <c r="I32" s="380"/>
      <c r="J32" s="380"/>
      <c r="K32" s="169"/>
      <c r="L32" s="771"/>
      <c r="M32" s="380"/>
      <c r="N32" s="575"/>
      <c r="O32" s="380"/>
      <c r="P32" s="380"/>
      <c r="Q32" s="380"/>
      <c r="R32" s="169"/>
      <c r="S32" s="771"/>
      <c r="T32" s="380"/>
      <c r="U32" s="805"/>
      <c r="V32" s="380"/>
      <c r="W32" s="380"/>
      <c r="X32" s="380"/>
      <c r="Y32" s="774"/>
      <c r="Z32" s="774"/>
      <c r="AA32" s="805"/>
      <c r="AB32" s="544"/>
      <c r="AC32" s="762"/>
      <c r="AD32" s="762"/>
      <c r="AE32" s="575"/>
      <c r="AF32" s="169"/>
      <c r="AG32" s="543">
        <f t="shared" si="0"/>
        <v>0</v>
      </c>
      <c r="AH32" s="19">
        <f t="shared" ref="AH32:AH68" si="3">COUNTIF(B32:AF32,"У1")*8+COUNTIF(B32:AF32,"У2")*8+COUNTIF(B32:AF32,"В1")*8+COUNTIF(B32:AF32,"В2")*8+COUNTIF(B32:AF32,"7-16")*9+COUNTIF(B32:AF32,"7-17")*10+COUNTIF(B32:AF32,"7-19")*12+COUNTIF(B32:AF32,"8-20")*12+COUNTIF(B32:AF32,"9-17")*8+COUNTIF(B32:AF32,"Д2")*12+COUNTIF(B32:AF32,"Д3")*9+COUNTIF(B32:AF32,"Д4")*12+COUNTIF(B32:AF32,"8-12")*4+COUNTIF(B32:AF32,"9-14")*5+COUNTIF(B32:AF32,"16-20")*4+COUNTIF(B32:AF32,"10-14")*4+COUNTIF(B32:AF32,"9-16")*7+COUNTIF(B32:AF32,"12-15")*3+COUNTIF(B32:AF32,"9-11")*2+COUNTIF(B32:AF32,"11-14")*3+COUNTIF(B32:AF32,"11-19")*6+COUNTIF(B32:AF32,"17-20")*3</f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7.25" hidden="1" customHeight="1" x14ac:dyDescent="0.25">
      <c r="A33" s="45"/>
      <c r="B33" s="215"/>
      <c r="C33" s="215"/>
      <c r="D33" s="772"/>
      <c r="E33" s="771"/>
      <c r="F33" s="380"/>
      <c r="G33" s="544"/>
      <c r="H33" s="380"/>
      <c r="I33" s="380"/>
      <c r="J33" s="380"/>
      <c r="K33" s="110"/>
      <c r="L33" s="771"/>
      <c r="M33" s="380"/>
      <c r="N33" s="575"/>
      <c r="O33" s="380"/>
      <c r="P33" s="380"/>
      <c r="Q33" s="380"/>
      <c r="R33" s="169"/>
      <c r="S33" s="771"/>
      <c r="T33" s="380"/>
      <c r="U33" s="544"/>
      <c r="V33" s="380"/>
      <c r="W33" s="380"/>
      <c r="X33" s="380"/>
      <c r="Y33" s="772"/>
      <c r="Z33" s="771"/>
      <c r="AA33" s="380"/>
      <c r="AB33" s="544"/>
      <c r="AC33" s="762"/>
      <c r="AD33" s="762"/>
      <c r="AE33" s="575"/>
      <c r="AF33" s="169"/>
      <c r="AG33" s="543">
        <f t="shared" si="0"/>
        <v>0</v>
      </c>
      <c r="AH33" s="19">
        <f t="shared" si="3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9.5" hidden="1" customHeight="1" x14ac:dyDescent="0.25">
      <c r="A34" s="50"/>
      <c r="B34" s="215"/>
      <c r="C34" s="215"/>
      <c r="D34" s="775"/>
      <c r="E34" s="771"/>
      <c r="F34" s="380"/>
      <c r="G34" s="524"/>
      <c r="H34" s="380"/>
      <c r="I34" s="380"/>
      <c r="J34" s="380"/>
      <c r="K34" s="774"/>
      <c r="L34" s="774"/>
      <c r="M34" s="805"/>
      <c r="N34" s="805"/>
      <c r="O34" s="380"/>
      <c r="P34" s="380"/>
      <c r="Q34" s="380"/>
      <c r="R34" s="774"/>
      <c r="S34" s="771"/>
      <c r="T34" s="380"/>
      <c r="U34" s="524"/>
      <c r="V34" s="380"/>
      <c r="W34" s="380"/>
      <c r="X34" s="380"/>
      <c r="Y34" s="110"/>
      <c r="Z34" s="774"/>
      <c r="AA34" s="805"/>
      <c r="AB34" s="805"/>
      <c r="AC34" s="762"/>
      <c r="AD34" s="762"/>
      <c r="AE34" s="805"/>
      <c r="AF34" s="774"/>
      <c r="AG34" s="543">
        <f t="shared" si="0"/>
        <v>0</v>
      </c>
      <c r="AH34" s="19">
        <f t="shared" si="3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4.25" hidden="1" customHeight="1" thickBot="1" x14ac:dyDescent="0.3">
      <c r="A35" s="51"/>
      <c r="B35" s="218"/>
      <c r="C35" s="218"/>
      <c r="D35" s="467"/>
      <c r="E35" s="466"/>
      <c r="F35" s="522"/>
      <c r="G35" s="525"/>
      <c r="H35" s="522"/>
      <c r="I35" s="522"/>
      <c r="J35" s="522"/>
      <c r="K35" s="770"/>
      <c r="L35" s="466"/>
      <c r="M35" s="522"/>
      <c r="N35" s="524"/>
      <c r="O35" s="522"/>
      <c r="P35" s="522"/>
      <c r="Q35" s="522"/>
      <c r="R35" s="467"/>
      <c r="S35" s="466"/>
      <c r="T35" s="522"/>
      <c r="U35" s="524"/>
      <c r="V35" s="522"/>
      <c r="W35" s="522"/>
      <c r="X35" s="522"/>
      <c r="Y35" s="467"/>
      <c r="Z35" s="466"/>
      <c r="AA35" s="522"/>
      <c r="AB35" s="525"/>
      <c r="AC35" s="526"/>
      <c r="AD35" s="526"/>
      <c r="AE35" s="524"/>
      <c r="AF35" s="770"/>
      <c r="AG35" s="555">
        <f t="shared" si="0"/>
        <v>0</v>
      </c>
      <c r="AH35" s="157">
        <f t="shared" si="3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7.25" customHeight="1" x14ac:dyDescent="0.25">
      <c r="A36" s="765" t="s">
        <v>195</v>
      </c>
      <c r="B36" s="215"/>
      <c r="C36" s="295" t="s">
        <v>167</v>
      </c>
      <c r="D36" s="110"/>
      <c r="E36" s="771"/>
      <c r="F36" s="380"/>
      <c r="G36" s="119" t="s">
        <v>167</v>
      </c>
      <c r="H36" s="380"/>
      <c r="I36" s="352" t="s">
        <v>167</v>
      </c>
      <c r="J36" s="352" t="s">
        <v>167</v>
      </c>
      <c r="K36" s="169"/>
      <c r="L36" s="771"/>
      <c r="M36" s="380"/>
      <c r="N36" s="544"/>
      <c r="O36" s="352" t="s">
        <v>167</v>
      </c>
      <c r="P36" s="380"/>
      <c r="Q36" s="380"/>
      <c r="R36" s="110"/>
      <c r="S36" s="771"/>
      <c r="T36" s="352" t="s">
        <v>167</v>
      </c>
      <c r="U36" s="544"/>
      <c r="V36" s="380"/>
      <c r="W36" s="380"/>
      <c r="X36" s="352" t="s">
        <v>167</v>
      </c>
      <c r="Y36" s="110"/>
      <c r="Z36" s="771"/>
      <c r="AA36" s="380"/>
      <c r="AB36" s="575"/>
      <c r="AC36" s="762"/>
      <c r="AD36" s="762"/>
      <c r="AE36" s="544"/>
      <c r="AF36" s="169"/>
      <c r="AG36" s="543">
        <f t="shared" si="0"/>
        <v>7</v>
      </c>
      <c r="AH36" s="694"/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7.25" customHeight="1" x14ac:dyDescent="0.25">
      <c r="A37" s="546" t="s">
        <v>55</v>
      </c>
      <c r="B37" s="522"/>
      <c r="C37" s="218"/>
      <c r="D37" s="467"/>
      <c r="E37" s="466"/>
      <c r="F37" s="522"/>
      <c r="G37" s="525"/>
      <c r="H37" s="522"/>
      <c r="I37" s="583" t="s">
        <v>167</v>
      </c>
      <c r="J37" s="522"/>
      <c r="K37" s="770"/>
      <c r="L37" s="466"/>
      <c r="M37" s="583" t="s">
        <v>167</v>
      </c>
      <c r="N37" s="524"/>
      <c r="O37" s="522"/>
      <c r="P37" s="583" t="s">
        <v>167</v>
      </c>
      <c r="Q37" s="522"/>
      <c r="R37" s="467"/>
      <c r="S37" s="466"/>
      <c r="T37" s="522"/>
      <c r="U37" s="675" t="s">
        <v>167</v>
      </c>
      <c r="V37" s="522"/>
      <c r="W37" s="583" t="s">
        <v>167</v>
      </c>
      <c r="X37" s="522"/>
      <c r="Y37" s="467"/>
      <c r="Z37" s="466"/>
      <c r="AA37" s="522"/>
      <c r="AB37" s="525"/>
      <c r="AC37" s="526"/>
      <c r="AD37" s="591" t="s">
        <v>167</v>
      </c>
      <c r="AE37" s="524"/>
      <c r="AF37" s="770"/>
      <c r="AG37" s="543">
        <f t="shared" si="0"/>
        <v>6</v>
      </c>
      <c r="AH37" s="694"/>
      <c r="AI37" s="99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7.25" customHeight="1" thickBot="1" x14ac:dyDescent="0.3">
      <c r="A38" s="546" t="s">
        <v>69</v>
      </c>
      <c r="B38" s="68"/>
      <c r="C38" s="68"/>
      <c r="D38" s="340"/>
      <c r="E38" s="777"/>
      <c r="F38" s="339"/>
      <c r="G38" s="811"/>
      <c r="H38" s="482" t="s">
        <v>167</v>
      </c>
      <c r="I38" s="764"/>
      <c r="J38" s="764"/>
      <c r="K38" s="355" t="s">
        <v>167</v>
      </c>
      <c r="L38" s="777"/>
      <c r="M38" s="764"/>
      <c r="N38" s="340"/>
      <c r="O38" s="764"/>
      <c r="P38" s="816" t="s">
        <v>34</v>
      </c>
      <c r="Q38" s="764"/>
      <c r="R38" s="490" t="s">
        <v>167</v>
      </c>
      <c r="S38" s="777"/>
      <c r="T38" s="764"/>
      <c r="U38" s="810"/>
      <c r="V38" s="764"/>
      <c r="W38" s="764"/>
      <c r="X38" s="764"/>
      <c r="Y38" s="776"/>
      <c r="Z38" s="777"/>
      <c r="AA38" s="68"/>
      <c r="AB38" s="355" t="s">
        <v>167</v>
      </c>
      <c r="AC38" s="475"/>
      <c r="AD38" s="475"/>
      <c r="AE38" s="234"/>
      <c r="AF38" s="778"/>
      <c r="AG38" s="543">
        <f t="shared" si="0"/>
        <v>5</v>
      </c>
      <c r="AH38" s="694"/>
      <c r="AI38" s="99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thickBot="1" x14ac:dyDescent="0.3">
      <c r="A39" s="52" t="s">
        <v>70</v>
      </c>
      <c r="B39" s="440" t="s">
        <v>4</v>
      </c>
      <c r="C39" s="213" t="s">
        <v>5</v>
      </c>
      <c r="D39" s="768" t="s">
        <v>6</v>
      </c>
      <c r="E39" s="769" t="s">
        <v>7</v>
      </c>
      <c r="F39" s="213" t="s">
        <v>8</v>
      </c>
      <c r="G39" s="7" t="s">
        <v>9</v>
      </c>
      <c r="H39" s="213" t="s">
        <v>10</v>
      </c>
      <c r="I39" s="213" t="s">
        <v>11</v>
      </c>
      <c r="J39" s="213" t="s">
        <v>12</v>
      </c>
      <c r="K39" s="768" t="s">
        <v>13</v>
      </c>
      <c r="L39" s="769" t="s">
        <v>14</v>
      </c>
      <c r="M39" s="213" t="s">
        <v>15</v>
      </c>
      <c r="N39" s="7" t="s">
        <v>16</v>
      </c>
      <c r="O39" s="213" t="s">
        <v>17</v>
      </c>
      <c r="P39" s="213" t="s">
        <v>18</v>
      </c>
      <c r="Q39" s="330" t="s">
        <v>19</v>
      </c>
      <c r="R39" s="800" t="s">
        <v>20</v>
      </c>
      <c r="S39" s="769" t="s">
        <v>21</v>
      </c>
      <c r="T39" s="213" t="s">
        <v>22</v>
      </c>
      <c r="U39" s="7" t="s">
        <v>23</v>
      </c>
      <c r="V39" s="213" t="s">
        <v>24</v>
      </c>
      <c r="W39" s="213" t="s">
        <v>25</v>
      </c>
      <c r="X39" s="213" t="s">
        <v>26</v>
      </c>
      <c r="Y39" s="395" t="s">
        <v>27</v>
      </c>
      <c r="Z39" s="382" t="s">
        <v>28</v>
      </c>
      <c r="AA39" s="213" t="s">
        <v>29</v>
      </c>
      <c r="AB39" s="7" t="s">
        <v>30</v>
      </c>
      <c r="AC39" s="442" t="s">
        <v>31</v>
      </c>
      <c r="AD39" s="442" t="s">
        <v>32</v>
      </c>
      <c r="AE39" s="189">
        <v>30</v>
      </c>
      <c r="AF39" s="796">
        <v>31</v>
      </c>
      <c r="AG39" s="105">
        <f>SUM(AG40:AG42)</f>
        <v>0</v>
      </c>
      <c r="AH39" s="106">
        <f>SUM(AH40:AH42)</f>
        <v>0</v>
      </c>
      <c r="AI39" s="99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x14ac:dyDescent="0.25">
      <c r="A40" s="546" t="s">
        <v>69</v>
      </c>
      <c r="B40" s="214"/>
      <c r="C40" s="214"/>
      <c r="D40" s="110"/>
      <c r="E40" s="110"/>
      <c r="F40" s="542"/>
      <c r="G40" s="542"/>
      <c r="H40" s="542"/>
      <c r="I40" s="32"/>
      <c r="J40" s="214"/>
      <c r="K40" s="110"/>
      <c r="L40" s="110"/>
      <c r="M40" s="542"/>
      <c r="N40" s="542"/>
      <c r="O40" s="542"/>
      <c r="P40" s="214"/>
      <c r="Q40" s="214"/>
      <c r="R40" s="110"/>
      <c r="S40" s="110"/>
      <c r="T40" s="542"/>
      <c r="U40" s="542"/>
      <c r="V40" s="542"/>
      <c r="W40" s="214"/>
      <c r="X40" s="214"/>
      <c r="Y40" s="173"/>
      <c r="Z40" s="173"/>
      <c r="AA40" s="542"/>
      <c r="AB40" s="542"/>
      <c r="AC40" s="542"/>
      <c r="AD40" s="439"/>
      <c r="AE40" s="541"/>
      <c r="AF40" s="110"/>
      <c r="AG40" s="102">
        <f t="shared" si="0"/>
        <v>0</v>
      </c>
      <c r="AH40" s="103">
        <f t="shared" si="3"/>
        <v>0</v>
      </c>
      <c r="AI40" s="10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6.5" customHeight="1" thickBot="1" x14ac:dyDescent="0.3">
      <c r="A41" s="42" t="s">
        <v>55</v>
      </c>
      <c r="B41" s="215"/>
      <c r="C41" s="215"/>
      <c r="D41" s="110"/>
      <c r="E41" s="110"/>
      <c r="F41" s="215"/>
      <c r="G41" s="215"/>
      <c r="H41" s="215"/>
      <c r="I41" s="215"/>
      <c r="J41" s="215"/>
      <c r="K41" s="110"/>
      <c r="L41" s="110"/>
      <c r="M41" s="215"/>
      <c r="N41" s="215"/>
      <c r="O41" s="215"/>
      <c r="P41" s="215"/>
      <c r="Q41" s="215"/>
      <c r="R41" s="110"/>
      <c r="S41" s="110"/>
      <c r="T41" s="215"/>
      <c r="U41" s="215"/>
      <c r="V41" s="215"/>
      <c r="W41" s="215"/>
      <c r="X41" s="215"/>
      <c r="Y41" s="173"/>
      <c r="Z41" s="173"/>
      <c r="AA41" s="215"/>
      <c r="AB41" s="215"/>
      <c r="AC41" s="215"/>
      <c r="AD41" s="215"/>
      <c r="AE41" s="215"/>
      <c r="AF41" s="110"/>
      <c r="AG41" s="543">
        <f t="shared" si="0"/>
        <v>0</v>
      </c>
      <c r="AH41" s="19">
        <f t="shared" si="3"/>
        <v>0</v>
      </c>
      <c r="AI41" s="10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2.75" hidden="1" customHeight="1" x14ac:dyDescent="0.25">
      <c r="B42" s="218"/>
      <c r="C42" s="218"/>
      <c r="D42" s="782"/>
      <c r="E42" s="466"/>
      <c r="F42" s="218"/>
      <c r="G42" s="55"/>
      <c r="H42" s="218"/>
      <c r="I42" s="218"/>
      <c r="J42" s="218"/>
      <c r="K42" s="779"/>
      <c r="L42" s="466"/>
      <c r="M42" s="218"/>
      <c r="N42" s="55"/>
      <c r="O42" s="218"/>
      <c r="P42" s="218"/>
      <c r="Q42" s="218"/>
      <c r="R42" s="782"/>
      <c r="S42" s="466"/>
      <c r="T42" s="218"/>
      <c r="U42" s="54"/>
      <c r="V42" s="218"/>
      <c r="W42" s="218"/>
      <c r="X42" s="218"/>
      <c r="Y42" s="411"/>
      <c r="Z42" s="384"/>
      <c r="AA42" s="218"/>
      <c r="AB42" s="54"/>
      <c r="AC42" s="443"/>
      <c r="AD42" s="443"/>
      <c r="AE42" s="56"/>
      <c r="AF42" s="799"/>
      <c r="AG42" s="555">
        <f t="shared" si="0"/>
        <v>0</v>
      </c>
      <c r="AH42" s="157">
        <f t="shared" si="3"/>
        <v>0</v>
      </c>
      <c r="AI42" s="10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thickBot="1" x14ac:dyDescent="0.3">
      <c r="A43" s="57" t="s">
        <v>71</v>
      </c>
      <c r="B43" s="440" t="s">
        <v>4</v>
      </c>
      <c r="C43" s="213" t="s">
        <v>5</v>
      </c>
      <c r="D43" s="768" t="s">
        <v>6</v>
      </c>
      <c r="E43" s="769" t="s">
        <v>7</v>
      </c>
      <c r="F43" s="213" t="s">
        <v>8</v>
      </c>
      <c r="G43" s="7" t="s">
        <v>9</v>
      </c>
      <c r="H43" s="213" t="s">
        <v>10</v>
      </c>
      <c r="I43" s="213" t="s">
        <v>11</v>
      </c>
      <c r="J43" s="213" t="s">
        <v>12</v>
      </c>
      <c r="K43" s="768" t="s">
        <v>13</v>
      </c>
      <c r="L43" s="769" t="s">
        <v>14</v>
      </c>
      <c r="M43" s="213" t="s">
        <v>15</v>
      </c>
      <c r="N43" s="7" t="s">
        <v>16</v>
      </c>
      <c r="O43" s="213" t="s">
        <v>17</v>
      </c>
      <c r="P43" s="213" t="s">
        <v>18</v>
      </c>
      <c r="Q43" s="330" t="s">
        <v>19</v>
      </c>
      <c r="R43" s="800" t="s">
        <v>20</v>
      </c>
      <c r="S43" s="769" t="s">
        <v>21</v>
      </c>
      <c r="T43" s="213" t="s">
        <v>22</v>
      </c>
      <c r="U43" s="7" t="s">
        <v>23</v>
      </c>
      <c r="V43" s="213" t="s">
        <v>24</v>
      </c>
      <c r="W43" s="213" t="s">
        <v>25</v>
      </c>
      <c r="X43" s="213" t="s">
        <v>26</v>
      </c>
      <c r="Y43" s="395" t="s">
        <v>27</v>
      </c>
      <c r="Z43" s="382" t="s">
        <v>28</v>
      </c>
      <c r="AA43" s="213" t="s">
        <v>29</v>
      </c>
      <c r="AB43" s="7" t="s">
        <v>30</v>
      </c>
      <c r="AC43" s="442" t="s">
        <v>31</v>
      </c>
      <c r="AD43" s="442" t="s">
        <v>32</v>
      </c>
      <c r="AE43" s="189">
        <v>30</v>
      </c>
      <c r="AF43" s="796">
        <v>31</v>
      </c>
      <c r="AG43" s="105">
        <f>SUM(AG44:AG53)</f>
        <v>130</v>
      </c>
      <c r="AH43" s="106">
        <f>SUM(AH44:AH53)</f>
        <v>1158</v>
      </c>
      <c r="AI43" s="99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hidden="1" customHeight="1" x14ac:dyDescent="0.25">
      <c r="A44" s="58" t="s">
        <v>72</v>
      </c>
      <c r="B44" s="214"/>
      <c r="C44" s="214"/>
      <c r="D44" s="783"/>
      <c r="E44" s="462"/>
      <c r="F44" s="214"/>
      <c r="G44" s="59"/>
      <c r="H44" s="214"/>
      <c r="I44" s="214"/>
      <c r="J44" s="214"/>
      <c r="K44" s="402"/>
      <c r="L44" s="368"/>
      <c r="M44" s="214"/>
      <c r="N44" s="59"/>
      <c r="O44" s="214"/>
      <c r="P44" s="214"/>
      <c r="Q44" s="214"/>
      <c r="R44" s="402"/>
      <c r="S44" s="368"/>
      <c r="T44" s="214"/>
      <c r="U44" s="59"/>
      <c r="V44" s="214"/>
      <c r="W44" s="214"/>
      <c r="X44" s="214"/>
      <c r="Y44" s="402"/>
      <c r="Z44" s="368"/>
      <c r="AA44" s="214"/>
      <c r="AB44" s="59"/>
      <c r="AC44" s="439"/>
      <c r="AD44" s="439"/>
      <c r="AE44" s="59"/>
      <c r="AF44" s="166"/>
      <c r="AG44" s="102">
        <f t="shared" si="0"/>
        <v>0</v>
      </c>
      <c r="AH44" s="103">
        <f t="shared" si="3"/>
        <v>0</v>
      </c>
      <c r="AI44" s="10"/>
    </row>
    <row r="45" spans="1:54" ht="15.75" hidden="1" customHeight="1" x14ac:dyDescent="0.25">
      <c r="A45" s="58"/>
      <c r="B45" s="215"/>
      <c r="C45" s="215"/>
      <c r="D45" s="780"/>
      <c r="E45" s="771"/>
      <c r="F45" s="215"/>
      <c r="G45" s="60"/>
      <c r="H45" s="215"/>
      <c r="I45" s="215"/>
      <c r="J45" s="215"/>
      <c r="K45" s="568"/>
      <c r="L45" s="568"/>
      <c r="M45" s="559"/>
      <c r="N45" s="559"/>
      <c r="O45" s="215"/>
      <c r="P45" s="215"/>
      <c r="Q45" s="215"/>
      <c r="R45" s="568"/>
      <c r="S45" s="568"/>
      <c r="T45" s="215"/>
      <c r="U45" s="545"/>
      <c r="V45" s="215"/>
      <c r="W45" s="215"/>
      <c r="X45" s="215"/>
      <c r="Y45" s="390"/>
      <c r="Z45" s="357"/>
      <c r="AA45" s="215"/>
      <c r="AB45" s="60"/>
      <c r="AC45" s="381"/>
      <c r="AD45" s="381"/>
      <c r="AE45" s="545"/>
      <c r="AF45" s="110"/>
      <c r="AG45" s="543">
        <f t="shared" si="0"/>
        <v>0</v>
      </c>
      <c r="AH45" s="19">
        <f t="shared" si="3"/>
        <v>0</v>
      </c>
      <c r="AI45" s="10"/>
    </row>
    <row r="46" spans="1:54" ht="15.75" customHeight="1" x14ac:dyDescent="0.25">
      <c r="A46" s="58" t="s">
        <v>61</v>
      </c>
      <c r="B46" s="53" t="s">
        <v>74</v>
      </c>
      <c r="C46" s="215"/>
      <c r="D46" s="169"/>
      <c r="E46" s="110"/>
      <c r="F46" s="53" t="s">
        <v>74</v>
      </c>
      <c r="G46" s="53" t="s">
        <v>74</v>
      </c>
      <c r="H46" s="53" t="s">
        <v>74</v>
      </c>
      <c r="I46" s="542"/>
      <c r="J46" s="542"/>
      <c r="K46" s="110"/>
      <c r="L46" s="53" t="s">
        <v>74</v>
      </c>
      <c r="M46" s="53" t="s">
        <v>74</v>
      </c>
      <c r="N46" s="53" t="s">
        <v>74</v>
      </c>
      <c r="O46" s="542"/>
      <c r="P46" s="215"/>
      <c r="Q46" s="53" t="s">
        <v>74</v>
      </c>
      <c r="R46" s="53" t="s">
        <v>74</v>
      </c>
      <c r="S46" s="53" t="s">
        <v>74</v>
      </c>
      <c r="T46" s="542"/>
      <c r="U46" s="53" t="s">
        <v>74</v>
      </c>
      <c r="V46" s="53" t="s">
        <v>74</v>
      </c>
      <c r="W46" s="53" t="s">
        <v>74</v>
      </c>
      <c r="X46" s="215"/>
      <c r="Y46" s="93"/>
      <c r="Z46" s="93"/>
      <c r="AA46" s="53" t="s">
        <v>74</v>
      </c>
      <c r="AB46" s="53" t="s">
        <v>74</v>
      </c>
      <c r="AC46" s="53" t="s">
        <v>74</v>
      </c>
      <c r="AD46" s="381"/>
      <c r="AE46" s="545"/>
      <c r="AF46" s="110"/>
      <c r="AG46" s="543">
        <f t="shared" si="0"/>
        <v>16</v>
      </c>
      <c r="AH46" s="19">
        <f t="shared" si="3"/>
        <v>192</v>
      </c>
      <c r="AI46" s="10"/>
    </row>
    <row r="47" spans="1:54" ht="15.75" customHeight="1" x14ac:dyDescent="0.25">
      <c r="A47" s="58" t="s">
        <v>78</v>
      </c>
      <c r="B47" s="53" t="s">
        <v>74</v>
      </c>
      <c r="C47" s="53" t="s">
        <v>74</v>
      </c>
      <c r="D47" s="93"/>
      <c r="E47" s="93"/>
      <c r="F47" s="53" t="s">
        <v>74</v>
      </c>
      <c r="G47" s="53" t="s">
        <v>74</v>
      </c>
      <c r="H47" s="53" t="s">
        <v>74</v>
      </c>
      <c r="I47" s="53" t="s">
        <v>74</v>
      </c>
      <c r="J47" s="559"/>
      <c r="K47" s="780"/>
      <c r="L47" s="771"/>
      <c r="M47" s="53" t="s">
        <v>74</v>
      </c>
      <c r="N47" s="53" t="s">
        <v>74</v>
      </c>
      <c r="O47" s="53" t="s">
        <v>74</v>
      </c>
      <c r="P47" s="542"/>
      <c r="Q47" s="542"/>
      <c r="R47" s="801"/>
      <c r="S47" s="53" t="s">
        <v>74</v>
      </c>
      <c r="T47" s="53" t="s">
        <v>74</v>
      </c>
      <c r="U47" s="93"/>
      <c r="V47" s="93"/>
      <c r="W47" s="542"/>
      <c r="X47" s="53" t="s">
        <v>74</v>
      </c>
      <c r="Y47" s="53" t="s">
        <v>74</v>
      </c>
      <c r="Z47" s="53" t="s">
        <v>74</v>
      </c>
      <c r="AA47" s="53" t="s">
        <v>74</v>
      </c>
      <c r="AB47" s="542"/>
      <c r="AC47" s="542"/>
      <c r="AD47" s="381"/>
      <c r="AE47" s="53" t="s">
        <v>74</v>
      </c>
      <c r="AF47" s="110"/>
      <c r="AG47" s="543">
        <f t="shared" si="0"/>
        <v>16</v>
      </c>
      <c r="AH47" s="19">
        <f t="shared" si="3"/>
        <v>192</v>
      </c>
      <c r="AI47" s="10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hidden="1" customHeight="1" x14ac:dyDescent="0.25">
      <c r="A48" s="58"/>
      <c r="B48" s="215"/>
      <c r="C48" s="215"/>
      <c r="D48" s="357"/>
      <c r="E48" s="385"/>
      <c r="F48" s="215"/>
      <c r="G48" s="60"/>
      <c r="H48" s="215"/>
      <c r="I48" s="215"/>
      <c r="J48" s="215"/>
      <c r="K48" s="357"/>
      <c r="L48" s="357"/>
      <c r="M48" s="545"/>
      <c r="N48" s="60"/>
      <c r="O48" s="215"/>
      <c r="P48" s="215"/>
      <c r="Q48" s="215"/>
      <c r="R48" s="385"/>
      <c r="S48" s="357"/>
      <c r="T48" s="215"/>
      <c r="U48" s="545"/>
      <c r="V48" s="215"/>
      <c r="W48" s="215"/>
      <c r="X48" s="215"/>
      <c r="Y48" s="385"/>
      <c r="Z48" s="357"/>
      <c r="AA48" s="215"/>
      <c r="AB48" s="545"/>
      <c r="AC48" s="381"/>
      <c r="AD48" s="381"/>
      <c r="AE48" s="545"/>
      <c r="AF48" s="173"/>
      <c r="AG48" s="543">
        <f t="shared" si="0"/>
        <v>0</v>
      </c>
      <c r="AH48" s="19">
        <f t="shared" si="3"/>
        <v>0</v>
      </c>
      <c r="AI48" s="10"/>
    </row>
    <row r="49" spans="1:54" ht="15" customHeight="1" x14ac:dyDescent="0.25">
      <c r="A49" s="45" t="s">
        <v>79</v>
      </c>
      <c r="B49" s="93" t="s">
        <v>102</v>
      </c>
      <c r="C49" s="93" t="s">
        <v>102</v>
      </c>
      <c r="D49" s="93" t="s">
        <v>102</v>
      </c>
      <c r="E49" s="93" t="s">
        <v>102</v>
      </c>
      <c r="F49" s="93" t="s">
        <v>102</v>
      </c>
      <c r="G49" s="93" t="s">
        <v>102</v>
      </c>
      <c r="H49" s="93" t="s">
        <v>102</v>
      </c>
      <c r="I49" s="93" t="s">
        <v>102</v>
      </c>
      <c r="J49" s="93" t="s">
        <v>102</v>
      </c>
      <c r="K49" s="93" t="s">
        <v>102</v>
      </c>
      <c r="L49" s="93" t="s">
        <v>102</v>
      </c>
      <c r="M49" s="93" t="s">
        <v>102</v>
      </c>
      <c r="N49" s="93" t="s">
        <v>102</v>
      </c>
      <c r="O49" s="93" t="s">
        <v>102</v>
      </c>
      <c r="P49" s="53" t="s">
        <v>74</v>
      </c>
      <c r="Q49" s="53" t="s">
        <v>74</v>
      </c>
      <c r="R49" s="53" t="s">
        <v>74</v>
      </c>
      <c r="S49" s="780"/>
      <c r="T49" s="542"/>
      <c r="U49" s="53" t="s">
        <v>74</v>
      </c>
      <c r="V49" s="53" t="s">
        <v>74</v>
      </c>
      <c r="W49" s="542"/>
      <c r="X49" s="215"/>
      <c r="Y49" s="53" t="s">
        <v>74</v>
      </c>
      <c r="Z49" s="53" t="s">
        <v>74</v>
      </c>
      <c r="AA49" s="215"/>
      <c r="AB49" s="545"/>
      <c r="AC49" s="53" t="s">
        <v>74</v>
      </c>
      <c r="AD49" s="53" t="s">
        <v>74</v>
      </c>
      <c r="AE49" s="53" t="s">
        <v>74</v>
      </c>
      <c r="AF49" s="53" t="s">
        <v>74</v>
      </c>
      <c r="AG49" s="543">
        <f t="shared" si="0"/>
        <v>25</v>
      </c>
      <c r="AH49" s="19">
        <f t="shared" si="3"/>
        <v>132</v>
      </c>
      <c r="AI49" s="10"/>
    </row>
    <row r="50" spans="1:54" ht="15.75" customHeight="1" x14ac:dyDescent="0.25">
      <c r="A50" s="672" t="s">
        <v>172</v>
      </c>
      <c r="B50" s="53" t="s">
        <v>74</v>
      </c>
      <c r="C50" s="53" t="s">
        <v>74</v>
      </c>
      <c r="D50" s="110"/>
      <c r="E50" s="784"/>
      <c r="F50" s="53" t="s">
        <v>74</v>
      </c>
      <c r="G50" s="53" t="s">
        <v>74</v>
      </c>
      <c r="H50" s="215"/>
      <c r="I50" s="215"/>
      <c r="J50" s="53" t="s">
        <v>74</v>
      </c>
      <c r="K50" s="53" t="s">
        <v>74</v>
      </c>
      <c r="L50" s="110"/>
      <c r="M50" s="542"/>
      <c r="N50" s="542"/>
      <c r="O50" s="53" t="s">
        <v>74</v>
      </c>
      <c r="P50" s="53" t="s">
        <v>74</v>
      </c>
      <c r="Q50" s="542"/>
      <c r="R50" s="110"/>
      <c r="S50" s="110"/>
      <c r="T50" s="53" t="s">
        <v>74</v>
      </c>
      <c r="U50" s="53" t="s">
        <v>74</v>
      </c>
      <c r="V50" s="53" t="s">
        <v>74</v>
      </c>
      <c r="W50" s="53" t="s">
        <v>74</v>
      </c>
      <c r="X50" s="215"/>
      <c r="Y50" s="568"/>
      <c r="Z50" s="568"/>
      <c r="AA50" s="53" t="s">
        <v>74</v>
      </c>
      <c r="AB50" s="53" t="s">
        <v>74</v>
      </c>
      <c r="AC50" s="53" t="s">
        <v>74</v>
      </c>
      <c r="AD50" s="53" t="s">
        <v>74</v>
      </c>
      <c r="AE50" s="559"/>
      <c r="AF50" s="568"/>
      <c r="AG50" s="543">
        <f t="shared" si="0"/>
        <v>16</v>
      </c>
      <c r="AH50" s="19">
        <f t="shared" si="3"/>
        <v>192</v>
      </c>
      <c r="AI50" s="10"/>
    </row>
    <row r="51" spans="1:54" ht="15.75" customHeight="1" x14ac:dyDescent="0.25">
      <c r="A51" s="58" t="s">
        <v>80</v>
      </c>
      <c r="B51" s="21" t="s">
        <v>77</v>
      </c>
      <c r="C51" s="21" t="s">
        <v>77</v>
      </c>
      <c r="D51" s="110"/>
      <c r="E51" s="110"/>
      <c r="F51" s="21" t="s">
        <v>77</v>
      </c>
      <c r="G51" s="21" t="s">
        <v>77</v>
      </c>
      <c r="H51" s="21" t="s">
        <v>77</v>
      </c>
      <c r="I51" s="21" t="s">
        <v>77</v>
      </c>
      <c r="J51" s="21" t="s">
        <v>77</v>
      </c>
      <c r="K51" s="110"/>
      <c r="L51" s="110"/>
      <c r="M51" s="21" t="s">
        <v>77</v>
      </c>
      <c r="N51" s="21" t="s">
        <v>77</v>
      </c>
      <c r="O51" s="21" t="s">
        <v>77</v>
      </c>
      <c r="P51" s="21" t="s">
        <v>77</v>
      </c>
      <c r="Q51" s="21" t="s">
        <v>77</v>
      </c>
      <c r="R51" s="110"/>
      <c r="S51" s="110"/>
      <c r="T51" s="21" t="s">
        <v>77</v>
      </c>
      <c r="U51" s="21" t="s">
        <v>77</v>
      </c>
      <c r="V51" s="21" t="s">
        <v>77</v>
      </c>
      <c r="W51" s="21" t="s">
        <v>77</v>
      </c>
      <c r="X51" s="21" t="s">
        <v>77</v>
      </c>
      <c r="Y51" s="173"/>
      <c r="Z51" s="173"/>
      <c r="AA51" s="21" t="s">
        <v>77</v>
      </c>
      <c r="AB51" s="21" t="s">
        <v>77</v>
      </c>
      <c r="AC51" s="21" t="s">
        <v>77</v>
      </c>
      <c r="AD51" s="21" t="s">
        <v>77</v>
      </c>
      <c r="AE51" s="21" t="s">
        <v>77</v>
      </c>
      <c r="AF51" s="173"/>
      <c r="AG51" s="543">
        <f>COUNTIF(B51:AF51,"*")</f>
        <v>22</v>
      </c>
      <c r="AH51" s="19">
        <f>COUNTIF(B51:AF51,"У1")*8+COUNTIF(B51:AF51,"У2")*8+COUNTIF(B51:AF51,"В1")*8+COUNTIF(B51:AF51,"В2")*8+COUNTIF(B51:AF51,"7-16")*9+COUNTIF(B51:AF51,"7-17")*10+COUNTIF(B51:AF51,"7-19")*12+COUNTIF(B51:AF51,"8-20")*12+COUNTIF(B51:AF51,"9-17")*8+COUNTIF(B51:AF51,"Д2")*12+COUNTIF(B51:AF51,"Д3")*9+COUNTIF(B51:AF51,"Д4")*12+COUNTIF(B51:AF51,"8-12")*4+COUNTIF(B51:AF51,"9-14")*5+COUNTIF(B51:AF51,"16-20")*4+COUNTIF(B51:AF51,"10-14")*4+COUNTIF(B51:AF51,"9-16")*7+COUNTIF(B51:AF51,"12-15")*3+COUNTIF(B51:AF51,"9-11")*2+COUNTIF(B51:AF51,"11-14")*3+COUNTIF(B51:AF51,"11-19")*6+COUNTIF(B51:AF51,"17-20")*3</f>
        <v>198</v>
      </c>
      <c r="AI51" s="10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81</v>
      </c>
      <c r="B52" s="542"/>
      <c r="C52" s="215"/>
      <c r="D52" s="53" t="s">
        <v>74</v>
      </c>
      <c r="E52" s="53" t="s">
        <v>74</v>
      </c>
      <c r="F52" s="542"/>
      <c r="G52" s="542"/>
      <c r="H52" s="53" t="s">
        <v>74</v>
      </c>
      <c r="I52" s="53" t="s">
        <v>74</v>
      </c>
      <c r="J52" s="53" t="s">
        <v>74</v>
      </c>
      <c r="K52" s="774"/>
      <c r="L52" s="53" t="s">
        <v>74</v>
      </c>
      <c r="M52" s="53" t="s">
        <v>74</v>
      </c>
      <c r="N52" s="53" t="s">
        <v>74</v>
      </c>
      <c r="O52" s="559"/>
      <c r="P52" s="93" t="s">
        <v>102</v>
      </c>
      <c r="Q52" s="93" t="s">
        <v>102</v>
      </c>
      <c r="R52" s="93" t="s">
        <v>102</v>
      </c>
      <c r="S52" s="93" t="s">
        <v>102</v>
      </c>
      <c r="T52" s="93" t="s">
        <v>102</v>
      </c>
      <c r="U52" s="93" t="s">
        <v>102</v>
      </c>
      <c r="V52" s="93" t="s">
        <v>102</v>
      </c>
      <c r="W52" s="93" t="s">
        <v>102</v>
      </c>
      <c r="X52" s="93" t="s">
        <v>102</v>
      </c>
      <c r="Y52" s="93" t="s">
        <v>102</v>
      </c>
      <c r="Z52" s="93" t="s">
        <v>102</v>
      </c>
      <c r="AA52" s="93" t="s">
        <v>102</v>
      </c>
      <c r="AB52" s="93" t="s">
        <v>102</v>
      </c>
      <c r="AC52" s="93" t="s">
        <v>102</v>
      </c>
      <c r="AD52" s="53" t="s">
        <v>74</v>
      </c>
      <c r="AE52" s="53" t="s">
        <v>74</v>
      </c>
      <c r="AF52" s="53" t="s">
        <v>74</v>
      </c>
      <c r="AG52" s="543">
        <f t="shared" si="0"/>
        <v>25</v>
      </c>
      <c r="AH52" s="19">
        <f t="shared" si="3"/>
        <v>132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" customHeight="1" x14ac:dyDescent="0.25">
      <c r="A53" s="751" t="s">
        <v>191</v>
      </c>
      <c r="B53" s="215"/>
      <c r="C53" s="53" t="s">
        <v>74</v>
      </c>
      <c r="D53" s="781"/>
      <c r="E53" s="771"/>
      <c r="F53" s="215"/>
      <c r="G53" s="53" t="s">
        <v>74</v>
      </c>
      <c r="H53" s="53" t="s">
        <v>74</v>
      </c>
      <c r="I53" s="93"/>
      <c r="J53" s="215"/>
      <c r="K53" s="781"/>
      <c r="L53" s="771"/>
      <c r="M53" s="53" t="s">
        <v>74</v>
      </c>
      <c r="N53" s="53" t="s">
        <v>74</v>
      </c>
      <c r="O53" s="53" t="s">
        <v>74</v>
      </c>
      <c r="P53" s="215"/>
      <c r="Q53" s="215"/>
      <c r="R53" s="781"/>
      <c r="S53" s="771"/>
      <c r="T53" s="53" t="s">
        <v>74</v>
      </c>
      <c r="U53" s="53" t="s">
        <v>74</v>
      </c>
      <c r="V53" s="215"/>
      <c r="W53" s="215"/>
      <c r="X53" s="53" t="s">
        <v>74</v>
      </c>
      <c r="Y53" s="781"/>
      <c r="Z53" s="771"/>
      <c r="AA53" s="215"/>
      <c r="AB53" s="53" t="s">
        <v>74</v>
      </c>
      <c r="AC53" s="381"/>
      <c r="AD53" s="381"/>
      <c r="AE53" s="224"/>
      <c r="AF53" s="110"/>
      <c r="AG53" s="543">
        <f t="shared" si="0"/>
        <v>10</v>
      </c>
      <c r="AH53" s="19">
        <f t="shared" si="3"/>
        <v>120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673" t="s">
        <v>82</v>
      </c>
      <c r="B54" s="687"/>
      <c r="C54" s="541"/>
      <c r="D54" s="53" t="s">
        <v>74</v>
      </c>
      <c r="E54" s="53" t="s">
        <v>74</v>
      </c>
      <c r="F54" s="53" t="s">
        <v>74</v>
      </c>
      <c r="G54" s="541"/>
      <c r="H54" s="541"/>
      <c r="I54" s="53" t="s">
        <v>74</v>
      </c>
      <c r="J54" s="53" t="s">
        <v>74</v>
      </c>
      <c r="K54" s="53" t="s">
        <v>74</v>
      </c>
      <c r="L54" s="166"/>
      <c r="M54" s="541"/>
      <c r="N54" s="319"/>
      <c r="O54" s="53" t="s">
        <v>74</v>
      </c>
      <c r="P54" s="53" t="s">
        <v>74</v>
      </c>
      <c r="Q54" s="53" t="s">
        <v>74</v>
      </c>
      <c r="R54" s="166"/>
      <c r="S54" s="166"/>
      <c r="T54" s="53" t="s">
        <v>74</v>
      </c>
      <c r="U54" s="93"/>
      <c r="V54" s="53" t="s">
        <v>74</v>
      </c>
      <c r="W54" s="53" t="s">
        <v>74</v>
      </c>
      <c r="X54" s="53" t="s">
        <v>74</v>
      </c>
      <c r="Y54" s="166"/>
      <c r="Z54" s="166"/>
      <c r="AA54" s="53" t="s">
        <v>74</v>
      </c>
      <c r="AB54" s="53" t="s">
        <v>74</v>
      </c>
      <c r="AC54" s="53" t="s">
        <v>74</v>
      </c>
      <c r="AD54" s="474"/>
      <c r="AE54" s="641"/>
      <c r="AF54" s="795"/>
      <c r="AG54" s="320">
        <f t="shared" si="0"/>
        <v>16</v>
      </c>
      <c r="AH54" s="321">
        <f t="shared" si="3"/>
        <v>192</v>
      </c>
      <c r="AI54" s="99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65" t="s">
        <v>83</v>
      </c>
      <c r="B55" s="440"/>
      <c r="C55" s="213"/>
      <c r="D55" s="768"/>
      <c r="E55" s="769"/>
      <c r="F55" s="213"/>
      <c r="G55" s="7"/>
      <c r="H55" s="213"/>
      <c r="I55" s="213"/>
      <c r="J55" s="213"/>
      <c r="K55" s="768"/>
      <c r="L55" s="769"/>
      <c r="M55" s="213"/>
      <c r="N55" s="7"/>
      <c r="O55" s="213"/>
      <c r="P55" s="213"/>
      <c r="Q55" s="213"/>
      <c r="R55" s="768"/>
      <c r="S55" s="769"/>
      <c r="T55" s="213"/>
      <c r="U55" s="7"/>
      <c r="V55" s="213"/>
      <c r="W55" s="213"/>
      <c r="X55" s="213"/>
      <c r="Y55" s="768"/>
      <c r="Z55" s="769"/>
      <c r="AA55" s="323"/>
      <c r="AB55" s="188"/>
      <c r="AC55" s="442"/>
      <c r="AD55" s="442"/>
      <c r="AE55" s="189"/>
      <c r="AF55" s="796"/>
      <c r="AG55" s="324">
        <f>SUM(AG56:AG57)</f>
        <v>15</v>
      </c>
      <c r="AH55" s="106">
        <f>SUM(AH56:AH57)</f>
        <v>57</v>
      </c>
      <c r="AI55" s="99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84</v>
      </c>
      <c r="B56" s="214"/>
      <c r="C56" s="214"/>
      <c r="D56" s="785"/>
      <c r="E56" s="462"/>
      <c r="F56" s="214"/>
      <c r="G56" s="541"/>
      <c r="H56" s="214"/>
      <c r="I56" s="31" t="s">
        <v>142</v>
      </c>
      <c r="J56" s="214"/>
      <c r="K56" s="785"/>
      <c r="L56" s="462"/>
      <c r="M56" s="214"/>
      <c r="N56" s="541"/>
      <c r="O56" s="214"/>
      <c r="P56" s="214"/>
      <c r="Q56" s="214"/>
      <c r="R56" s="785"/>
      <c r="S56" s="462"/>
      <c r="T56" s="214"/>
      <c r="U56" s="541"/>
      <c r="V56" s="214"/>
      <c r="W56" s="31" t="s">
        <v>142</v>
      </c>
      <c r="X56" s="214"/>
      <c r="Y56" s="785"/>
      <c r="Z56" s="462"/>
      <c r="AA56" s="214"/>
      <c r="AB56" s="541"/>
      <c r="AC56" s="439"/>
      <c r="AD56" s="439"/>
      <c r="AE56" s="541"/>
      <c r="AF56" s="785"/>
      <c r="AG56" s="102">
        <f t="shared" si="0"/>
        <v>2</v>
      </c>
      <c r="AH56" s="103">
        <f>COUNTIF(B56:AF56,"У1")*8+COUNTIF(B56:AF56,"У2")*8+COUNTIF(B56:AF56,"В1")*8+COUNTIF(B56:AF56,"В2")*8+COUNTIF(B56:AF56,"7-16")*9+COUNTIF(B56:AF56,"7-17")*10+COUNTIF(B56:AF56,"7-19")*12+COUNTIF(B56:AF56,"8-20")*12+COUNTIF(B56:AF56,"9-17")*8+COUNTIF(B56:AF56,"Д2")*12+COUNTIF(B56:AF56,"Д3")*9+COUNTIF(B56:AF56,"Д4")*12+COUNTIF(B56:AF56,"8-12")*4+COUNTIF(B56:AF56,"9-14")*5+COUNTIF(B56:AF56,"16-20")*4+COUNTIF(B56:AF56,"10-14")*4+COUNTIF(B56:AF56,"9-16")*7+COUNTIF(B56:AF56,"12-15")*3+COUNTIF(B56:AF56,"9-11")*2+COUNTIF(B56:AF56,"11-14")*3+COUNTIF(B56:AF56,"11-19")*6+COUNTIF(B56:AF56,"17-20")*3+COUNTIF(B56:AF56,"10-14")*4</f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thickBot="1" x14ac:dyDescent="0.3">
      <c r="A57" s="51" t="s">
        <v>85</v>
      </c>
      <c r="B57" s="218"/>
      <c r="C57" s="215"/>
      <c r="D57" s="110" t="s">
        <v>125</v>
      </c>
      <c r="E57" s="774"/>
      <c r="F57" s="542" t="s">
        <v>127</v>
      </c>
      <c r="G57" s="559"/>
      <c r="H57" s="215" t="s">
        <v>127</v>
      </c>
      <c r="I57" s="215"/>
      <c r="J57" s="215"/>
      <c r="K57" s="110" t="s">
        <v>125</v>
      </c>
      <c r="L57" s="774"/>
      <c r="M57" s="542" t="s">
        <v>127</v>
      </c>
      <c r="N57" s="215"/>
      <c r="O57" s="215" t="s">
        <v>127</v>
      </c>
      <c r="P57" s="215"/>
      <c r="Q57" s="215"/>
      <c r="R57" s="780" t="s">
        <v>125</v>
      </c>
      <c r="S57" s="771"/>
      <c r="T57" s="215" t="s">
        <v>127</v>
      </c>
      <c r="U57" s="215"/>
      <c r="V57" s="215" t="s">
        <v>127</v>
      </c>
      <c r="W57" s="215"/>
      <c r="X57" s="215"/>
      <c r="Y57" s="780" t="s">
        <v>125</v>
      </c>
      <c r="Z57" s="771"/>
      <c r="AA57" s="215" t="s">
        <v>127</v>
      </c>
      <c r="AB57" s="215"/>
      <c r="AC57" s="381" t="s">
        <v>127</v>
      </c>
      <c r="AD57" s="381"/>
      <c r="AE57" s="215"/>
      <c r="AF57" s="110" t="s">
        <v>125</v>
      </c>
      <c r="AG57" s="543">
        <f t="shared" si="0"/>
        <v>13</v>
      </c>
      <c r="AH57" s="19">
        <f>COUNTIF(B57:AF57,"У1")*8+COUNTIF(B57:AF57,"У2")*8+COUNTIF(B57:AF57,"В1")*8+COUNTIF(B57:AF57,"В2")*8+COUNTIF(B57:AF57,"7-16")*9+COUNTIF(B57:AF57,"7-17")*10+COUNTIF(B57:AF57,"7-19")*12+COUNTIF(B57:AF57,"8-20")*12+COUNTIF(B57:AF57,"9-17")*8+COUNTIF(B57:AF57,"Д2")*12+COUNTIF(B57:AF57,"Д3")*9+COUNTIF(B57:AF57,"Д4")*12+COUNTIF(B57:AF57,"8-12")*4+COUNTIF(B57:AF57,"9-14")*5+COUNTIF(B57:AF57,"16-20")*4+COUNTIF(B57:AF57,"10-14")*4+COUNTIF(B57:AF57,"9-16")*7+COUNTIF(B57:AF57,"12-15")*3+COUNTIF(B57:AF57,"9-11")*2+COUNTIF(B57:AF57,"11-14")*3+COUNTIF(B57:AF57,"11-19")*6+COUNTIF(B57:AF57,"17-20")*3+COUNTIF(B57:AF57,"10-14")*4</f>
        <v>57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thickBot="1" x14ac:dyDescent="0.3">
      <c r="A58" s="817" t="s">
        <v>196</v>
      </c>
      <c r="B58" s="687"/>
      <c r="C58" s="68"/>
      <c r="D58" s="819"/>
      <c r="E58" s="819"/>
      <c r="F58" s="234" t="s">
        <v>121</v>
      </c>
      <c r="G58" s="236"/>
      <c r="H58" s="68"/>
      <c r="I58" s="68"/>
      <c r="J58" s="68"/>
      <c r="K58" s="819"/>
      <c r="L58" s="819"/>
      <c r="M58" s="234" t="s">
        <v>121</v>
      </c>
      <c r="N58" s="68"/>
      <c r="O58" s="68"/>
      <c r="P58" s="68"/>
      <c r="Q58" s="68"/>
      <c r="R58" s="820"/>
      <c r="S58" s="777"/>
      <c r="T58" s="68" t="s">
        <v>121</v>
      </c>
      <c r="U58" s="68"/>
      <c r="V58" s="68"/>
      <c r="W58" s="68"/>
      <c r="X58" s="68"/>
      <c r="Y58" s="820"/>
      <c r="Z58" s="777"/>
      <c r="AA58" s="68" t="s">
        <v>121</v>
      </c>
      <c r="AB58" s="68"/>
      <c r="AC58" s="475"/>
      <c r="AD58" s="475"/>
      <c r="AE58" s="68"/>
      <c r="AF58" s="793"/>
      <c r="AG58" s="818"/>
      <c r="AH58" s="19"/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thickBot="1" x14ac:dyDescent="0.3">
      <c r="A59" s="41" t="s">
        <v>86</v>
      </c>
      <c r="B59" s="440"/>
      <c r="C59" s="213"/>
      <c r="D59" s="768"/>
      <c r="E59" s="769"/>
      <c r="F59" s="213"/>
      <c r="G59" s="7"/>
      <c r="H59" s="213"/>
      <c r="I59" s="213"/>
      <c r="J59" s="213"/>
      <c r="K59" s="768"/>
      <c r="L59" s="769"/>
      <c r="M59" s="213"/>
      <c r="N59" s="7"/>
      <c r="O59" s="213"/>
      <c r="P59" s="213"/>
      <c r="Q59" s="213"/>
      <c r="R59" s="768"/>
      <c r="S59" s="769"/>
      <c r="T59" s="213"/>
      <c r="U59" s="7"/>
      <c r="V59" s="213"/>
      <c r="W59" s="213"/>
      <c r="X59" s="213"/>
      <c r="Y59" s="768"/>
      <c r="Z59" s="769"/>
      <c r="AA59" s="213"/>
      <c r="AB59" s="7"/>
      <c r="AC59" s="442"/>
      <c r="AD59" s="442"/>
      <c r="AE59" s="189"/>
      <c r="AF59" s="796"/>
      <c r="AG59" s="185">
        <f>SUM(AG60:AG66)</f>
        <v>60</v>
      </c>
      <c r="AH59" s="9">
        <f>SUM(AH60:AH66)</f>
        <v>248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8" t="s">
        <v>87</v>
      </c>
      <c r="B60" s="214"/>
      <c r="C60" s="541" t="s">
        <v>123</v>
      </c>
      <c r="D60" s="787"/>
      <c r="E60" s="462"/>
      <c r="F60" s="74" t="s">
        <v>123</v>
      </c>
      <c r="G60" s="15"/>
      <c r="H60" s="74" t="s">
        <v>138</v>
      </c>
      <c r="I60" s="214"/>
      <c r="J60" s="541" t="s">
        <v>123</v>
      </c>
      <c r="K60" s="785"/>
      <c r="L60" s="462"/>
      <c r="M60" s="74" t="s">
        <v>123</v>
      </c>
      <c r="N60" s="15"/>
      <c r="O60" s="74" t="s">
        <v>138</v>
      </c>
      <c r="P60" s="214"/>
      <c r="Q60" s="214" t="s">
        <v>123</v>
      </c>
      <c r="R60" s="785"/>
      <c r="S60" s="462"/>
      <c r="T60" s="74" t="s">
        <v>123</v>
      </c>
      <c r="U60" s="15"/>
      <c r="V60" s="74" t="s">
        <v>138</v>
      </c>
      <c r="W60" s="74"/>
      <c r="X60" s="214" t="s">
        <v>123</v>
      </c>
      <c r="Y60" s="785"/>
      <c r="Z60" s="462"/>
      <c r="AA60" s="74" t="s">
        <v>123</v>
      </c>
      <c r="AB60" s="15"/>
      <c r="AC60" s="74" t="s">
        <v>138</v>
      </c>
      <c r="AD60" s="74"/>
      <c r="AE60" s="541" t="s">
        <v>123</v>
      </c>
      <c r="AF60" s="166"/>
      <c r="AG60" s="543">
        <f t="shared" si="0"/>
        <v>13</v>
      </c>
      <c r="AH60" s="19">
        <f t="shared" si="3"/>
        <v>48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x14ac:dyDescent="0.25">
      <c r="A61" s="58" t="s">
        <v>88</v>
      </c>
      <c r="B61" s="26" t="s">
        <v>123</v>
      </c>
      <c r="C61" s="26" t="s">
        <v>138</v>
      </c>
      <c r="D61" s="772"/>
      <c r="E61" s="771"/>
      <c r="F61" s="215"/>
      <c r="G61" s="24" t="s">
        <v>138</v>
      </c>
      <c r="H61" s="215"/>
      <c r="I61" s="26" t="s">
        <v>123</v>
      </c>
      <c r="J61" s="26" t="s">
        <v>138</v>
      </c>
      <c r="K61" s="109"/>
      <c r="L61" s="771"/>
      <c r="M61" s="215"/>
      <c r="N61" s="24" t="s">
        <v>138</v>
      </c>
      <c r="O61" s="215"/>
      <c r="P61" s="26" t="s">
        <v>123</v>
      </c>
      <c r="Q61" s="26" t="s">
        <v>138</v>
      </c>
      <c r="R61" s="788"/>
      <c r="S61" s="771"/>
      <c r="T61" s="215"/>
      <c r="U61" s="24" t="s">
        <v>138</v>
      </c>
      <c r="V61" s="215"/>
      <c r="W61" s="26" t="s">
        <v>123</v>
      </c>
      <c r="X61" s="26" t="s">
        <v>138</v>
      </c>
      <c r="Y61" s="788"/>
      <c r="Z61" s="771"/>
      <c r="AA61" s="215"/>
      <c r="AB61" s="24" t="s">
        <v>138</v>
      </c>
      <c r="AC61" s="381"/>
      <c r="AD61" s="26" t="s">
        <v>123</v>
      </c>
      <c r="AE61" s="26" t="s">
        <v>138</v>
      </c>
      <c r="AF61" s="772"/>
      <c r="AG61" s="543">
        <f t="shared" si="0"/>
        <v>14</v>
      </c>
      <c r="AH61" s="19">
        <f t="shared" si="3"/>
        <v>47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customHeight="1" x14ac:dyDescent="0.25">
      <c r="A62" s="58" t="s">
        <v>89</v>
      </c>
      <c r="B62" s="215" t="s">
        <v>132</v>
      </c>
      <c r="C62" s="215"/>
      <c r="D62" s="788"/>
      <c r="E62" s="771"/>
      <c r="F62" s="215"/>
      <c r="G62" s="71"/>
      <c r="H62" s="215"/>
      <c r="I62" s="215" t="s">
        <v>132</v>
      </c>
      <c r="J62" s="215"/>
      <c r="K62" s="788"/>
      <c r="L62" s="771"/>
      <c r="M62" s="215"/>
      <c r="N62" s="71"/>
      <c r="O62" s="215"/>
      <c r="P62" s="215" t="s">
        <v>132</v>
      </c>
      <c r="Q62" s="215"/>
      <c r="R62" s="788"/>
      <c r="S62" s="771"/>
      <c r="T62" s="215"/>
      <c r="U62" s="71"/>
      <c r="V62" s="215"/>
      <c r="W62" s="215" t="s">
        <v>132</v>
      </c>
      <c r="X62" s="215"/>
      <c r="Y62" s="788"/>
      <c r="Z62" s="771"/>
      <c r="AA62" s="215"/>
      <c r="AB62" s="71"/>
      <c r="AC62" s="381"/>
      <c r="AD62" s="381" t="s">
        <v>132</v>
      </c>
      <c r="AE62" s="547"/>
      <c r="AF62" s="110"/>
      <c r="AG62" s="543">
        <f t="shared" si="0"/>
        <v>5</v>
      </c>
      <c r="AH62" s="19">
        <f t="shared" si="3"/>
        <v>35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90</v>
      </c>
      <c r="B63" s="26" t="s">
        <v>142</v>
      </c>
      <c r="C63" s="215"/>
      <c r="D63" s="788"/>
      <c r="E63" s="771"/>
      <c r="F63" s="215"/>
      <c r="G63" s="24"/>
      <c r="H63" s="215"/>
      <c r="I63" s="26" t="s">
        <v>142</v>
      </c>
      <c r="J63" s="215"/>
      <c r="K63" s="788"/>
      <c r="L63" s="771"/>
      <c r="M63" s="215"/>
      <c r="N63" s="24"/>
      <c r="O63" s="215"/>
      <c r="P63" s="26" t="s">
        <v>142</v>
      </c>
      <c r="Q63" s="215"/>
      <c r="R63" s="788"/>
      <c r="S63" s="771"/>
      <c r="T63" s="215"/>
      <c r="U63" s="24"/>
      <c r="V63" s="215"/>
      <c r="W63" s="26" t="s">
        <v>142</v>
      </c>
      <c r="X63" s="215"/>
      <c r="Y63" s="788"/>
      <c r="Z63" s="771"/>
      <c r="AA63" s="215"/>
      <c r="AB63" s="24"/>
      <c r="AC63" s="381"/>
      <c r="AD63" s="26" t="s">
        <v>142</v>
      </c>
      <c r="AE63" s="24"/>
      <c r="AF63" s="788"/>
      <c r="AG63" s="543">
        <f t="shared" si="0"/>
        <v>5</v>
      </c>
      <c r="AH63" s="19">
        <f t="shared" si="3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customHeight="1" x14ac:dyDescent="0.25">
      <c r="A64" s="546" t="s">
        <v>91</v>
      </c>
      <c r="B64" s="26" t="s">
        <v>140</v>
      </c>
      <c r="C64" s="26" t="s">
        <v>140</v>
      </c>
      <c r="D64" s="772" t="s">
        <v>136</v>
      </c>
      <c r="E64" s="771"/>
      <c r="F64" s="26" t="s">
        <v>140</v>
      </c>
      <c r="G64" s="24" t="s">
        <v>140</v>
      </c>
      <c r="H64" s="215"/>
      <c r="I64" s="26" t="s">
        <v>140</v>
      </c>
      <c r="J64" s="26" t="s">
        <v>140</v>
      </c>
      <c r="K64" s="772" t="s">
        <v>136</v>
      </c>
      <c r="L64" s="771"/>
      <c r="M64" s="26" t="s">
        <v>140</v>
      </c>
      <c r="N64" s="24" t="s">
        <v>140</v>
      </c>
      <c r="O64" s="215"/>
      <c r="P64" s="26" t="s">
        <v>140</v>
      </c>
      <c r="Q64" s="26" t="s">
        <v>140</v>
      </c>
      <c r="R64" s="772" t="s">
        <v>136</v>
      </c>
      <c r="S64" s="771"/>
      <c r="T64" s="26" t="s">
        <v>140</v>
      </c>
      <c r="U64" s="24" t="s">
        <v>140</v>
      </c>
      <c r="V64" s="215"/>
      <c r="W64" s="26" t="s">
        <v>140</v>
      </c>
      <c r="X64" s="26" t="s">
        <v>140</v>
      </c>
      <c r="Y64" s="772" t="s">
        <v>136</v>
      </c>
      <c r="Z64" s="771"/>
      <c r="AA64" s="26" t="s">
        <v>140</v>
      </c>
      <c r="AB64" s="24" t="s">
        <v>140</v>
      </c>
      <c r="AC64" s="381"/>
      <c r="AD64" s="26" t="s">
        <v>140</v>
      </c>
      <c r="AE64" s="26" t="s">
        <v>140</v>
      </c>
      <c r="AF64" s="772" t="s">
        <v>136</v>
      </c>
      <c r="AG64" s="543">
        <f t="shared" si="0"/>
        <v>23</v>
      </c>
      <c r="AH64" s="19">
        <f t="shared" si="3"/>
        <v>118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5.75" customHeight="1" thickBot="1" x14ac:dyDescent="0.3">
      <c r="A65" s="546" t="s">
        <v>92</v>
      </c>
      <c r="B65" s="215"/>
      <c r="C65" s="215"/>
      <c r="D65" s="772"/>
      <c r="E65" s="771"/>
      <c r="F65" s="215"/>
      <c r="G65" s="26"/>
      <c r="H65" s="215"/>
      <c r="I65" s="215"/>
      <c r="J65" s="215"/>
      <c r="K65" s="772"/>
      <c r="L65" s="771"/>
      <c r="M65" s="215"/>
      <c r="N65" s="26"/>
      <c r="O65" s="215"/>
      <c r="P65" s="215"/>
      <c r="Q65" s="215"/>
      <c r="R65" s="794"/>
      <c r="S65" s="771"/>
      <c r="T65" s="215"/>
      <c r="U65" s="26"/>
      <c r="V65" s="215"/>
      <c r="W65" s="215"/>
      <c r="X65" s="215"/>
      <c r="Y65" s="794"/>
      <c r="Z65" s="771"/>
      <c r="AA65" s="215"/>
      <c r="AB65" s="26"/>
      <c r="AC65" s="381"/>
      <c r="AD65" s="381"/>
      <c r="AE65" s="26"/>
      <c r="AF65" s="794"/>
      <c r="AG65" s="543">
        <f t="shared" si="0"/>
        <v>0</v>
      </c>
      <c r="AH65" s="19">
        <f t="shared" si="3"/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.75" hidden="1" customHeight="1" x14ac:dyDescent="0.25">
      <c r="A66" s="51"/>
      <c r="B66" s="218"/>
      <c r="C66" s="218"/>
      <c r="D66" s="775"/>
      <c r="E66" s="466"/>
      <c r="F66" s="218"/>
      <c r="G66" s="190"/>
      <c r="H66" s="218"/>
      <c r="I66" s="218"/>
      <c r="J66" s="218"/>
      <c r="K66" s="775"/>
      <c r="L66" s="466"/>
      <c r="M66" s="218"/>
      <c r="N66" s="190"/>
      <c r="O66" s="218"/>
      <c r="P66" s="218"/>
      <c r="Q66" s="218"/>
      <c r="R66" s="775"/>
      <c r="S66" s="466"/>
      <c r="T66" s="218"/>
      <c r="U66" s="190"/>
      <c r="V66" s="218"/>
      <c r="W66" s="218"/>
      <c r="X66" s="218"/>
      <c r="Y66" s="775"/>
      <c r="Z66" s="466"/>
      <c r="AA66" s="218"/>
      <c r="AB66" s="190"/>
      <c r="AC66" s="443"/>
      <c r="AD66" s="443"/>
      <c r="AE66" s="32"/>
      <c r="AF66" s="775"/>
      <c r="AG66" s="543">
        <f t="shared" si="0"/>
        <v>0</v>
      </c>
      <c r="AH66" s="19">
        <f t="shared" si="3"/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7.25" customHeight="1" thickBot="1" x14ac:dyDescent="0.3">
      <c r="A67" s="73" t="s">
        <v>94</v>
      </c>
      <c r="B67" s="440"/>
      <c r="C67" s="213"/>
      <c r="D67" s="768"/>
      <c r="E67" s="769"/>
      <c r="F67" s="213"/>
      <c r="G67" s="7"/>
      <c r="H67" s="213"/>
      <c r="I67" s="213"/>
      <c r="J67" s="213"/>
      <c r="K67" s="768"/>
      <c r="L67" s="769"/>
      <c r="M67" s="213"/>
      <c r="N67" s="7"/>
      <c r="O67" s="213"/>
      <c r="P67" s="213"/>
      <c r="Q67" s="213"/>
      <c r="R67" s="768"/>
      <c r="S67" s="769"/>
      <c r="T67" s="213"/>
      <c r="U67" s="7"/>
      <c r="V67" s="213"/>
      <c r="W67" s="213"/>
      <c r="X67" s="213"/>
      <c r="Y67" s="768"/>
      <c r="Z67" s="769"/>
      <c r="AA67" s="323"/>
      <c r="AB67" s="188"/>
      <c r="AC67" s="442"/>
      <c r="AD67" s="442"/>
      <c r="AE67" s="189"/>
      <c r="AF67" s="796"/>
      <c r="AG67" s="185">
        <f>SUM(AG68:AG69)</f>
        <v>10</v>
      </c>
      <c r="AH67" s="9">
        <f>SUM(AH68:AH69)</f>
        <v>35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5.75" customHeight="1" x14ac:dyDescent="0.25">
      <c r="A68" s="58" t="s">
        <v>95</v>
      </c>
      <c r="B68" s="74"/>
      <c r="C68" s="74" t="s">
        <v>123</v>
      </c>
      <c r="D68" s="789"/>
      <c r="E68" s="789"/>
      <c r="F68" s="74"/>
      <c r="G68" s="15"/>
      <c r="H68" s="74"/>
      <c r="I68" s="74" t="s">
        <v>123</v>
      </c>
      <c r="J68" s="74"/>
      <c r="K68" s="789"/>
      <c r="L68" s="789"/>
      <c r="M68" s="74"/>
      <c r="N68" s="15"/>
      <c r="O68" s="74"/>
      <c r="P68" s="74" t="s">
        <v>123</v>
      </c>
      <c r="Q68" s="74"/>
      <c r="R68" s="789"/>
      <c r="S68" s="789"/>
      <c r="T68" s="74"/>
      <c r="U68" s="15"/>
      <c r="V68" s="74"/>
      <c r="W68" s="74" t="s">
        <v>123</v>
      </c>
      <c r="X68" s="74"/>
      <c r="Y68" s="789"/>
      <c r="Z68" s="789"/>
      <c r="AA68" s="74"/>
      <c r="AB68" s="15"/>
      <c r="AC68" s="74"/>
      <c r="AD68" s="74" t="s">
        <v>123</v>
      </c>
      <c r="AE68" s="74"/>
      <c r="AF68" s="789"/>
      <c r="AG68" s="543">
        <f t="shared" si="0"/>
        <v>5</v>
      </c>
      <c r="AH68" s="19">
        <f t="shared" si="3"/>
        <v>20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6.5" customHeight="1" thickBot="1" x14ac:dyDescent="0.3">
      <c r="A69" s="51" t="s">
        <v>96</v>
      </c>
      <c r="B69" s="32" t="s">
        <v>142</v>
      </c>
      <c r="C69" s="32"/>
      <c r="D69" s="790"/>
      <c r="E69" s="775"/>
      <c r="F69" s="32"/>
      <c r="G69" s="191"/>
      <c r="H69" s="32"/>
      <c r="I69" s="32" t="s">
        <v>142</v>
      </c>
      <c r="J69" s="32"/>
      <c r="K69" s="790"/>
      <c r="L69" s="775"/>
      <c r="M69" s="32"/>
      <c r="N69" s="191"/>
      <c r="O69" s="32"/>
      <c r="P69" s="32" t="s">
        <v>142</v>
      </c>
      <c r="Q69" s="32"/>
      <c r="R69" s="790"/>
      <c r="S69" s="775"/>
      <c r="T69" s="32"/>
      <c r="U69" s="191"/>
      <c r="V69" s="32"/>
      <c r="W69" s="32" t="s">
        <v>142</v>
      </c>
      <c r="X69" s="32"/>
      <c r="Y69" s="790"/>
      <c r="Z69" s="775"/>
      <c r="AA69" s="32"/>
      <c r="AB69" s="191"/>
      <c r="AC69" s="32"/>
      <c r="AD69" s="32" t="s">
        <v>142</v>
      </c>
      <c r="AE69" s="192"/>
      <c r="AF69" s="790"/>
      <c r="AG69" s="543">
        <f t="shared" si="0"/>
        <v>5</v>
      </c>
      <c r="AH69" s="19">
        <f>COUNTIF(B69:AF69,"У1")*8+COUNTIF(B69:AF69,"У2")*8+COUNTIF(B69:AF69,"В1")*8+COUNTIF(B69:AF69,"В2")*8+COUNTIF(B69:AF69,"7-16")*9+COUNTIF(B69:AF69,"7-17")*10+COUNTIF(B69:AF69,"7-19")*12+COUNTIF(B69:AF69,"8-20")*12+COUNTIF(B69:AF69,"9-17")*8+COUNTIF(B69:AF69,"Д2")*12+COUNTIF(B69:AF69,"Д3")*9+COUNTIF(B69:AF69,"Д4")*12+COUNTIF(B69:AF69,"8-12")*4+COUNTIF(B69:AF69,"9-14")*5+COUNTIF(B69:AF69,"16-20")*4+COUNTIF(B69:AF69,"10-14")*4+COUNTIF(B69:AF69,"9-16")*7+COUNTIF(B69:AF69,"12-15")*3+COUNTIF(B69:AF69,"9-11")*2+COUNTIF(B69:AF69,"11-14")*3+COUNTIF(B69:AF69,"11-19")*6+COUNTIF(B69:AF69,"17-20")*3+COUNTIF(B69:AF69,"15-18")*3</f>
        <v>15</v>
      </c>
      <c r="AI69" s="10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thickBot="1" x14ac:dyDescent="0.3">
      <c r="A70" s="73" t="s">
        <v>97</v>
      </c>
      <c r="B70" s="440"/>
      <c r="C70" s="213"/>
      <c r="D70" s="768"/>
      <c r="E70" s="769"/>
      <c r="F70" s="213"/>
      <c r="G70" s="7"/>
      <c r="H70" s="213"/>
      <c r="I70" s="213"/>
      <c r="J70" s="213"/>
      <c r="K70" s="768"/>
      <c r="L70" s="769"/>
      <c r="M70" s="213"/>
      <c r="N70" s="7"/>
      <c r="O70" s="213"/>
      <c r="P70" s="213"/>
      <c r="Q70" s="213"/>
      <c r="R70" s="768"/>
      <c r="S70" s="769"/>
      <c r="T70" s="213"/>
      <c r="U70" s="7"/>
      <c r="V70" s="213"/>
      <c r="W70" s="213"/>
      <c r="X70" s="213"/>
      <c r="Y70" s="768"/>
      <c r="Z70" s="769"/>
      <c r="AA70" s="323"/>
      <c r="AB70" s="188"/>
      <c r="AC70" s="442"/>
      <c r="AD70" s="442"/>
      <c r="AE70" s="189"/>
      <c r="AF70" s="796"/>
      <c r="AG70" s="185">
        <f>SUM(AG71:AG72)</f>
        <v>9</v>
      </c>
      <c r="AH70" s="9">
        <f>SUM(AH71:AH72)</f>
        <v>27</v>
      </c>
      <c r="AI70" s="10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3.5" customHeight="1" x14ac:dyDescent="0.25">
      <c r="A71" s="58" t="s">
        <v>98</v>
      </c>
      <c r="B71" s="214"/>
      <c r="C71" s="74" t="s">
        <v>146</v>
      </c>
      <c r="D71" s="791"/>
      <c r="E71" s="789"/>
      <c r="F71" s="74"/>
      <c r="G71" s="193"/>
      <c r="H71" s="74"/>
      <c r="I71" s="74"/>
      <c r="J71" s="74" t="s">
        <v>146</v>
      </c>
      <c r="K71" s="791"/>
      <c r="L71" s="789"/>
      <c r="M71" s="74"/>
      <c r="N71" s="193"/>
      <c r="O71" s="74"/>
      <c r="P71" s="74"/>
      <c r="Q71" s="74" t="s">
        <v>146</v>
      </c>
      <c r="R71" s="791"/>
      <c r="S71" s="789"/>
      <c r="T71" s="74"/>
      <c r="U71" s="193"/>
      <c r="V71" s="74"/>
      <c r="W71" s="74"/>
      <c r="X71" s="74" t="s">
        <v>146</v>
      </c>
      <c r="Y71" s="791"/>
      <c r="Z71" s="789"/>
      <c r="AA71" s="74"/>
      <c r="AB71" s="193"/>
      <c r="AC71" s="74"/>
      <c r="AD71" s="74"/>
      <c r="AE71" s="196" t="s">
        <v>146</v>
      </c>
      <c r="AF71" s="797"/>
      <c r="AG71" s="543">
        <f t="shared" si="0"/>
        <v>5</v>
      </c>
      <c r="AH71" s="79">
        <f>COUNTIF(B71:AF71,"8-11")*3+COUNTIF(B71:AF71,"15-18")*3</f>
        <v>15</v>
      </c>
      <c r="AI71" s="10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3.5" customHeight="1" thickBot="1" x14ac:dyDescent="0.3">
      <c r="A72" s="51" t="s">
        <v>99</v>
      </c>
      <c r="B72" s="215"/>
      <c r="C72" s="215"/>
      <c r="D72" s="63"/>
      <c r="E72" s="68"/>
      <c r="F72" s="68"/>
      <c r="G72" s="201" t="s">
        <v>142</v>
      </c>
      <c r="H72" s="215"/>
      <c r="I72" s="215"/>
      <c r="J72" s="215"/>
      <c r="K72" s="792"/>
      <c r="L72" s="793"/>
      <c r="M72" s="34"/>
      <c r="N72" s="201" t="s">
        <v>142</v>
      </c>
      <c r="O72" s="215"/>
      <c r="P72" s="215"/>
      <c r="Q72" s="215"/>
      <c r="R72" s="792"/>
      <c r="S72" s="793"/>
      <c r="T72" s="34"/>
      <c r="U72" s="201" t="s">
        <v>142</v>
      </c>
      <c r="V72" s="215"/>
      <c r="W72" s="215"/>
      <c r="X72" s="215"/>
      <c r="Y72" s="792"/>
      <c r="Z72" s="793"/>
      <c r="AA72" s="34"/>
      <c r="AB72" s="201" t="s">
        <v>142</v>
      </c>
      <c r="AC72" s="381"/>
      <c r="AD72" s="381"/>
      <c r="AE72" s="80"/>
      <c r="AF72" s="798"/>
      <c r="AG72" s="543">
        <f t="shared" si="0"/>
        <v>4</v>
      </c>
      <c r="AH72" s="79">
        <f>COUNTIF(B72:AF72,"8-11")*3+COUNTIF(B72:AF72,"15-18")*3</f>
        <v>12</v>
      </c>
      <c r="AI72" s="10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1:54" ht="13.5" customHeight="1" x14ac:dyDescent="0.25">
      <c r="A73" s="46"/>
      <c r="B73" s="81"/>
      <c r="C73" s="82"/>
      <c r="D73" s="46"/>
      <c r="E73" s="46"/>
      <c r="F73" s="82"/>
      <c r="G73" s="83"/>
      <c r="H73" s="83"/>
      <c r="I73" s="84"/>
      <c r="J73" s="84"/>
      <c r="K73" s="83"/>
      <c r="L73" s="84"/>
      <c r="M73" s="83"/>
      <c r="N73" s="83"/>
      <c r="O73" s="84"/>
      <c r="P73" s="85"/>
      <c r="Q73" s="85"/>
      <c r="R73" s="84"/>
      <c r="S73" s="83"/>
      <c r="T73" s="83"/>
      <c r="U73" s="84"/>
      <c r="V73" s="83"/>
      <c r="W73" s="84"/>
      <c r="X73" s="84"/>
      <c r="Y73" s="83"/>
      <c r="Z73" s="83"/>
      <c r="AA73" s="84"/>
      <c r="AB73" s="83"/>
      <c r="AC73" s="83"/>
      <c r="AD73" s="84"/>
      <c r="AE73" s="85"/>
      <c r="AF73" s="86"/>
      <c r="AG73" s="87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1:54" ht="15" customHeight="1" x14ac:dyDescent="0.25">
      <c r="A74" s="46"/>
      <c r="B74" s="82"/>
      <c r="C74" s="82"/>
      <c r="D74" s="82"/>
      <c r="E74" s="46"/>
      <c r="F74" s="46"/>
      <c r="G74" s="84"/>
      <c r="H74" s="88"/>
      <c r="I74" s="84"/>
      <c r="J74" s="84"/>
      <c r="K74" s="83"/>
      <c r="L74" s="83"/>
      <c r="M74" s="84"/>
      <c r="N74" s="83"/>
      <c r="O74" s="83"/>
      <c r="P74" s="84"/>
      <c r="Q74" s="84"/>
      <c r="R74" s="83"/>
      <c r="S74" s="84"/>
      <c r="T74" s="83"/>
      <c r="U74" s="83"/>
      <c r="V74" s="84"/>
      <c r="W74" s="85"/>
      <c r="X74" s="85"/>
      <c r="Y74" s="84"/>
      <c r="Z74" s="83"/>
      <c r="AA74" s="83"/>
      <c r="AB74" s="84"/>
      <c r="AC74" s="83"/>
      <c r="AD74" s="85"/>
      <c r="AE74" s="84"/>
      <c r="AF74" s="86"/>
      <c r="AG74" s="87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1:54" ht="14.25" customHeight="1" x14ac:dyDescent="0.25">
      <c r="A75" s="46"/>
      <c r="B75" s="82"/>
      <c r="C75" s="82"/>
      <c r="D75" s="46"/>
      <c r="E75" s="82"/>
      <c r="F75" s="46"/>
      <c r="G75" s="83"/>
      <c r="H75" s="84"/>
      <c r="I75" s="85"/>
      <c r="J75" s="85"/>
      <c r="K75" s="84"/>
      <c r="L75" s="83"/>
      <c r="M75" s="83"/>
      <c r="N75" s="84"/>
      <c r="O75" s="83"/>
      <c r="P75" s="84"/>
      <c r="Q75" s="84"/>
      <c r="R75" s="83"/>
      <c r="S75" s="83"/>
      <c r="T75" s="84"/>
      <c r="U75" s="83"/>
      <c r="V75" s="83"/>
      <c r="W75" s="84"/>
      <c r="X75" s="84"/>
      <c r="Y75" s="83"/>
      <c r="Z75" s="84"/>
      <c r="AA75" s="83"/>
      <c r="AB75" s="83"/>
      <c r="AC75" s="84"/>
      <c r="AD75" s="85"/>
      <c r="AE75" s="85"/>
      <c r="AF75" s="86"/>
      <c r="AG75" s="87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1:54" ht="15.75" customHeight="1" x14ac:dyDescent="0.25">
      <c r="A76" s="46"/>
      <c r="B76" s="82"/>
      <c r="C76" s="82"/>
      <c r="D76" s="4"/>
      <c r="E76" s="4"/>
      <c r="F76" s="4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90"/>
      <c r="C77" s="1044" t="s">
        <v>100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B78" s="92"/>
      <c r="C78" s="1044" t="s">
        <v>101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B79" s="93" t="s">
        <v>102</v>
      </c>
      <c r="C79" s="1044" t="s">
        <v>103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B80" s="93"/>
      <c r="C80" s="1044" t="s">
        <v>104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B81" s="1046" t="s">
        <v>105</v>
      </c>
      <c r="C81" s="1047"/>
      <c r="D81" s="1047"/>
      <c r="E81" s="1047"/>
      <c r="F81" s="1047"/>
      <c r="G81" s="1047"/>
      <c r="H81" s="1047"/>
      <c r="I81" s="1048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38</v>
      </c>
      <c r="C82" s="1044" t="s">
        <v>106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53" t="s">
        <v>37</v>
      </c>
      <c r="C83" s="1044" t="s">
        <v>107</v>
      </c>
      <c r="D83" s="1045"/>
      <c r="E83" s="1045"/>
      <c r="F83" s="1045"/>
      <c r="G83" s="1045"/>
      <c r="H83" s="1045"/>
      <c r="I83" s="104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6"/>
      <c r="AG83" s="87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ht="15.75" customHeight="1" x14ac:dyDescent="0.25">
      <c r="A84" s="89"/>
      <c r="B84" s="28" t="s">
        <v>46</v>
      </c>
      <c r="C84" s="1044" t="s">
        <v>108</v>
      </c>
      <c r="D84" s="1045"/>
      <c r="E84" s="1045"/>
      <c r="F84" s="1045"/>
      <c r="G84" s="1045"/>
      <c r="H84" s="1045"/>
      <c r="I84" s="104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6"/>
      <c r="AG84" s="87"/>
      <c r="AI84" s="91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</row>
    <row r="85" spans="1:54" ht="15.75" customHeight="1" x14ac:dyDescent="0.25">
      <c r="A85" s="89"/>
      <c r="B85" s="25" t="s">
        <v>34</v>
      </c>
      <c r="C85" s="1044" t="s">
        <v>109</v>
      </c>
      <c r="D85" s="1045"/>
      <c r="E85" s="1045"/>
      <c r="F85" s="1045"/>
      <c r="G85" s="1045"/>
      <c r="H85" s="1045"/>
      <c r="I85" s="104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6"/>
      <c r="AG85" s="87"/>
      <c r="AI85" s="91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</row>
    <row r="86" spans="1:54" ht="15.75" customHeight="1" x14ac:dyDescent="0.25">
      <c r="A86" s="89"/>
      <c r="B86" s="21" t="s">
        <v>42</v>
      </c>
      <c r="C86" s="1044" t="s">
        <v>110</v>
      </c>
      <c r="D86" s="1045"/>
      <c r="E86" s="1045"/>
      <c r="F86" s="1045"/>
      <c r="G86" s="1045"/>
      <c r="H86" s="1045"/>
      <c r="I86" s="1045"/>
      <c r="J86" s="85"/>
      <c r="K86" s="85"/>
      <c r="L86" s="85"/>
      <c r="M86" s="85"/>
      <c r="N86" s="85"/>
      <c r="O86" s="85"/>
      <c r="P86" s="85" t="s">
        <v>111</v>
      </c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6"/>
      <c r="AG86" s="87"/>
      <c r="AI86" s="91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</row>
    <row r="87" spans="1:54" ht="15.75" customHeight="1" x14ac:dyDescent="0.25">
      <c r="A87" s="89"/>
      <c r="B87" s="21" t="s">
        <v>41</v>
      </c>
      <c r="C87" s="1044" t="s">
        <v>112</v>
      </c>
      <c r="D87" s="1045"/>
      <c r="E87" s="1045"/>
      <c r="F87" s="1045"/>
      <c r="G87" s="1045"/>
      <c r="H87" s="1045"/>
      <c r="I87" s="104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6"/>
      <c r="AG87" s="87"/>
      <c r="AI87" s="91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</row>
    <row r="88" spans="1:54" x14ac:dyDescent="0.25">
      <c r="B88" s="94" t="s">
        <v>39</v>
      </c>
      <c r="C88" s="1044" t="s">
        <v>113</v>
      </c>
      <c r="D88" s="1045"/>
      <c r="E88" s="1045"/>
      <c r="F88" s="1045"/>
      <c r="G88" s="1045"/>
      <c r="H88" s="1045"/>
      <c r="I88" s="1045"/>
    </row>
    <row r="89" spans="1:54" x14ac:dyDescent="0.25">
      <c r="B89" s="94" t="s">
        <v>35</v>
      </c>
      <c r="C89" s="1044" t="s">
        <v>114</v>
      </c>
      <c r="D89" s="1045"/>
      <c r="E89" s="1045"/>
      <c r="F89" s="1045"/>
      <c r="G89" s="1045"/>
      <c r="H89" s="1045"/>
      <c r="I89" s="1045"/>
    </row>
    <row r="90" spans="1:54" x14ac:dyDescent="0.25">
      <c r="B90" s="95" t="s">
        <v>39</v>
      </c>
      <c r="C90" s="1044" t="s">
        <v>115</v>
      </c>
      <c r="D90" s="1045"/>
      <c r="E90" s="1045"/>
      <c r="F90" s="1045"/>
      <c r="G90" s="1045"/>
      <c r="H90" s="1045"/>
      <c r="I90" s="1045"/>
    </row>
    <row r="91" spans="1:54" x14ac:dyDescent="0.25">
      <c r="B91" s="95" t="s">
        <v>35</v>
      </c>
      <c r="C91" s="1044" t="s">
        <v>116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71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0" t="s">
        <v>76</v>
      </c>
      <c r="C93" s="1044" t="s">
        <v>117</v>
      </c>
      <c r="D93" s="1045"/>
      <c r="E93" s="1045"/>
      <c r="F93" s="1045"/>
      <c r="G93" s="1045"/>
      <c r="H93" s="1045"/>
      <c r="I93" s="1045"/>
    </row>
    <row r="94" spans="1:54" x14ac:dyDescent="0.25">
      <c r="B94" s="53" t="s">
        <v>74</v>
      </c>
      <c r="C94" s="1044" t="s">
        <v>118</v>
      </c>
      <c r="D94" s="1045"/>
      <c r="E94" s="1045"/>
      <c r="F94" s="1045"/>
      <c r="G94" s="1045"/>
      <c r="H94" s="1045"/>
      <c r="I94" s="1045"/>
    </row>
    <row r="95" spans="1:54" x14ac:dyDescent="0.25">
      <c r="B95" s="21" t="s">
        <v>77</v>
      </c>
      <c r="C95" s="1044" t="s">
        <v>119</v>
      </c>
      <c r="D95" s="1045"/>
      <c r="E95" s="1045"/>
      <c r="F95" s="1045"/>
      <c r="G95" s="1045"/>
      <c r="H95" s="1045"/>
      <c r="I95" s="1045"/>
    </row>
    <row r="96" spans="1:54" x14ac:dyDescent="0.25">
      <c r="B96" s="28" t="s">
        <v>75</v>
      </c>
      <c r="C96" s="1044" t="s">
        <v>120</v>
      </c>
      <c r="D96" s="1045"/>
      <c r="E96" s="1045"/>
      <c r="F96" s="1045"/>
      <c r="G96" s="1045"/>
      <c r="H96" s="1045"/>
      <c r="I96" s="1045"/>
    </row>
    <row r="97" spans="2:35" x14ac:dyDescent="0.25">
      <c r="B97" s="1046" t="s">
        <v>83</v>
      </c>
      <c r="C97" s="1047"/>
      <c r="D97" s="1047"/>
      <c r="E97" s="1047"/>
      <c r="F97" s="1047"/>
      <c r="G97" s="1047"/>
      <c r="H97" s="1047"/>
      <c r="I97" s="1048"/>
    </row>
    <row r="98" spans="2:35" x14ac:dyDescent="0.25">
      <c r="B98" s="544" t="s">
        <v>121</v>
      </c>
      <c r="C98" s="1044" t="s">
        <v>122</v>
      </c>
      <c r="D98" s="1045"/>
      <c r="E98" s="1045"/>
      <c r="F98" s="1045"/>
      <c r="G98" s="1045"/>
      <c r="H98" s="1045"/>
      <c r="I98" s="1045"/>
    </row>
    <row r="99" spans="2:35" x14ac:dyDescent="0.25">
      <c r="B99" s="544" t="s">
        <v>123</v>
      </c>
      <c r="C99" s="1044" t="s">
        <v>124</v>
      </c>
      <c r="D99" s="1045"/>
      <c r="E99" s="1045"/>
      <c r="F99" s="1045"/>
      <c r="G99" s="1045"/>
      <c r="H99" s="1045"/>
      <c r="I99" s="1045"/>
    </row>
    <row r="100" spans="2:35" x14ac:dyDescent="0.25">
      <c r="B100" s="544" t="s">
        <v>125</v>
      </c>
      <c r="C100" s="1044" t="s">
        <v>126</v>
      </c>
      <c r="D100" s="1045"/>
      <c r="E100" s="1045"/>
      <c r="F100" s="1045"/>
      <c r="G100" s="1045"/>
      <c r="H100" s="1045"/>
      <c r="I100" s="1045"/>
    </row>
    <row r="101" spans="2:35" x14ac:dyDescent="0.25">
      <c r="B101" s="544" t="s">
        <v>127</v>
      </c>
      <c r="C101" s="1044" t="s">
        <v>128</v>
      </c>
      <c r="D101" s="1045"/>
      <c r="E101" s="1045"/>
      <c r="F101" s="1045"/>
      <c r="G101" s="1045"/>
      <c r="H101" s="1045"/>
      <c r="I101" s="1045"/>
    </row>
    <row r="102" spans="2:35" x14ac:dyDescent="0.25">
      <c r="B102" s="1046" t="s">
        <v>129</v>
      </c>
      <c r="C102" s="1047"/>
      <c r="D102" s="1047"/>
      <c r="E102" s="1047"/>
      <c r="F102" s="1047"/>
      <c r="G102" s="1047"/>
      <c r="H102" s="1047"/>
      <c r="I102" s="104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x14ac:dyDescent="0.25">
      <c r="B103" s="544" t="s">
        <v>123</v>
      </c>
      <c r="C103" s="1044" t="s">
        <v>130</v>
      </c>
      <c r="D103" s="1045"/>
      <c r="E103" s="1045"/>
      <c r="F103" s="1045"/>
      <c r="G103" s="1045"/>
      <c r="H103" s="1045"/>
      <c r="I103" s="104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x14ac:dyDescent="0.25">
      <c r="B104" s="96" t="s">
        <v>123</v>
      </c>
      <c r="C104" s="1044" t="s">
        <v>131</v>
      </c>
      <c r="D104" s="1045"/>
      <c r="E104" s="1045"/>
      <c r="F104" s="1045"/>
      <c r="G104" s="1045"/>
      <c r="H104" s="1045"/>
      <c r="I104" s="104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x14ac:dyDescent="0.25">
      <c r="B105" s="544" t="s">
        <v>132</v>
      </c>
      <c r="C105" s="1044" t="s">
        <v>133</v>
      </c>
      <c r="D105" s="1045"/>
      <c r="E105" s="1045"/>
      <c r="F105" s="1045"/>
      <c r="G105" s="1045"/>
      <c r="H105" s="1045"/>
      <c r="I105" s="104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x14ac:dyDescent="0.25">
      <c r="B106" s="544" t="s">
        <v>134</v>
      </c>
      <c r="C106" s="1044" t="s">
        <v>135</v>
      </c>
      <c r="D106" s="1045"/>
      <c r="E106" s="1045"/>
      <c r="F106" s="1045"/>
      <c r="G106" s="1045"/>
      <c r="H106" s="1045"/>
      <c r="I106" s="104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2:35" x14ac:dyDescent="0.25">
      <c r="B107" s="96" t="s">
        <v>136</v>
      </c>
      <c r="C107" s="1044" t="s">
        <v>137</v>
      </c>
      <c r="D107" s="1045"/>
      <c r="E107" s="1045"/>
      <c r="F107" s="1045"/>
      <c r="G107" s="1045"/>
      <c r="H107" s="1045"/>
      <c r="I107" s="104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x14ac:dyDescent="0.25">
      <c r="B108" s="96" t="s">
        <v>138</v>
      </c>
      <c r="C108" s="1044" t="s">
        <v>139</v>
      </c>
      <c r="D108" s="1045"/>
      <c r="E108" s="1045"/>
      <c r="F108" s="1045"/>
      <c r="G108" s="1045"/>
      <c r="H108" s="1045"/>
      <c r="I108" s="104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x14ac:dyDescent="0.25">
      <c r="B109" s="96" t="s">
        <v>140</v>
      </c>
      <c r="C109" s="1044" t="s">
        <v>141</v>
      </c>
      <c r="D109" s="1045"/>
      <c r="E109" s="1045"/>
      <c r="F109" s="1045"/>
      <c r="G109" s="1045"/>
      <c r="H109" s="1045"/>
      <c r="I109" s="104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x14ac:dyDescent="0.25">
      <c r="B110" s="96" t="s">
        <v>142</v>
      </c>
      <c r="C110" s="1044" t="s">
        <v>143</v>
      </c>
      <c r="D110" s="1045"/>
      <c r="E110" s="1045"/>
      <c r="F110" s="1045"/>
      <c r="G110" s="1045"/>
      <c r="H110" s="1045"/>
      <c r="I110" s="104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2:35" x14ac:dyDescent="0.25">
      <c r="B111" s="96" t="s">
        <v>144</v>
      </c>
      <c r="C111" s="1044" t="s">
        <v>145</v>
      </c>
      <c r="D111" s="1045"/>
      <c r="E111" s="1045"/>
      <c r="F111" s="1045"/>
      <c r="G111" s="1045"/>
      <c r="H111" s="1045"/>
      <c r="I111" s="104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2:35" x14ac:dyDescent="0.25">
      <c r="B112" s="1046" t="s">
        <v>97</v>
      </c>
      <c r="C112" s="1047"/>
      <c r="D112" s="1047"/>
      <c r="E112" s="1047"/>
      <c r="F112" s="1047"/>
      <c r="G112" s="1047"/>
      <c r="H112" s="1047"/>
      <c r="I112" s="104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2:35" x14ac:dyDescent="0.25">
      <c r="B113" s="96" t="s">
        <v>146</v>
      </c>
      <c r="C113" s="1044" t="s">
        <v>147</v>
      </c>
      <c r="D113" s="1045"/>
      <c r="E113" s="1045"/>
      <c r="F113" s="1045"/>
      <c r="G113" s="1045"/>
      <c r="H113" s="1045"/>
      <c r="I113" s="104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2:35" x14ac:dyDescent="0.25">
      <c r="B114" s="96" t="s">
        <v>142</v>
      </c>
      <c r="C114" s="1044" t="s">
        <v>148</v>
      </c>
      <c r="D114" s="1045"/>
      <c r="E114" s="1045"/>
      <c r="F114" s="1045"/>
      <c r="G114" s="1045"/>
      <c r="H114" s="1045"/>
      <c r="I114" s="104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</sheetData>
  <mergeCells count="38">
    <mergeCell ref="C113:I113"/>
    <mergeCell ref="C114:I114"/>
    <mergeCell ref="C107:I107"/>
    <mergeCell ref="C108:I108"/>
    <mergeCell ref="C109:I109"/>
    <mergeCell ref="C110:I110"/>
    <mergeCell ref="C111:I111"/>
    <mergeCell ref="B112:I112"/>
    <mergeCell ref="C106:I106"/>
    <mergeCell ref="C95:I95"/>
    <mergeCell ref="C96:I96"/>
    <mergeCell ref="B97:I97"/>
    <mergeCell ref="C98:I98"/>
    <mergeCell ref="C99:I99"/>
    <mergeCell ref="C100:I100"/>
    <mergeCell ref="C101:I101"/>
    <mergeCell ref="B102:I102"/>
    <mergeCell ref="C103:I103"/>
    <mergeCell ref="C104:I104"/>
    <mergeCell ref="C105:I105"/>
    <mergeCell ref="C94:I94"/>
    <mergeCell ref="C83:I83"/>
    <mergeCell ref="C84:I84"/>
    <mergeCell ref="C85:I85"/>
    <mergeCell ref="C86:I86"/>
    <mergeCell ref="C87:I87"/>
    <mergeCell ref="C88:I88"/>
    <mergeCell ref="C89:I89"/>
    <mergeCell ref="C90:I90"/>
    <mergeCell ref="C91:I91"/>
    <mergeCell ref="B92:I92"/>
    <mergeCell ref="C93:I93"/>
    <mergeCell ref="C82:I82"/>
    <mergeCell ref="C77:I77"/>
    <mergeCell ref="C78:I78"/>
    <mergeCell ref="C79:I79"/>
    <mergeCell ref="C80:I80"/>
    <mergeCell ref="B81:I81"/>
  </mergeCells>
  <conditionalFormatting sqref="N61">
    <cfRule type="dataBar" priority="47">
      <dataBar>
        <cfvo type="min"/>
        <cfvo type="max"/>
        <color rgb="FF638EC6"/>
      </dataBar>
    </cfRule>
  </conditionalFormatting>
  <conditionalFormatting sqref="U61">
    <cfRule type="dataBar" priority="46">
      <dataBar>
        <cfvo type="min"/>
        <cfvo type="max"/>
        <color rgb="FF638EC6"/>
      </dataBar>
    </cfRule>
  </conditionalFormatting>
  <conditionalFormatting sqref="AC61">
    <cfRule type="dataBar" priority="45">
      <dataBar>
        <cfvo type="min"/>
        <cfvo type="max"/>
        <color rgb="FF638EC6"/>
      </dataBar>
    </cfRule>
  </conditionalFormatting>
  <conditionalFormatting sqref="AB61">
    <cfRule type="dataBar" priority="44">
      <dataBar>
        <cfvo type="min"/>
        <cfvo type="max"/>
        <color rgb="FF638EC6"/>
      </dataBar>
    </cfRule>
  </conditionalFormatting>
  <conditionalFormatting sqref="AB61:AC61">
    <cfRule type="dataBar" priority="43">
      <dataBar>
        <cfvo type="min"/>
        <cfvo type="max"/>
        <color rgb="FF638EC6"/>
      </dataBar>
    </cfRule>
  </conditionalFormatting>
  <conditionalFormatting sqref="G61">
    <cfRule type="dataBar" priority="42">
      <dataBar>
        <cfvo type="min"/>
        <cfvo type="max"/>
        <color rgb="FF638EC6"/>
      </dataBar>
    </cfRule>
  </conditionalFormatting>
  <conditionalFormatting sqref="N62">
    <cfRule type="dataBar" priority="41">
      <dataBar>
        <cfvo type="min"/>
        <cfvo type="max"/>
        <color rgb="FF638EC6"/>
      </dataBar>
    </cfRule>
  </conditionalFormatting>
  <conditionalFormatting sqref="U62">
    <cfRule type="dataBar" priority="40">
      <dataBar>
        <cfvo type="min"/>
        <cfvo type="max"/>
        <color rgb="FF638EC6"/>
      </dataBar>
    </cfRule>
  </conditionalFormatting>
  <conditionalFormatting sqref="AC62">
    <cfRule type="dataBar" priority="39">
      <dataBar>
        <cfvo type="min"/>
        <cfvo type="max"/>
        <color rgb="FF638EC6"/>
      </dataBar>
    </cfRule>
  </conditionalFormatting>
  <conditionalFormatting sqref="AB62">
    <cfRule type="dataBar" priority="38">
      <dataBar>
        <cfvo type="min"/>
        <cfvo type="max"/>
        <color rgb="FF638EC6"/>
      </dataBar>
    </cfRule>
  </conditionalFormatting>
  <conditionalFormatting sqref="AB62:AC62">
    <cfRule type="dataBar" priority="37">
      <dataBar>
        <cfvo type="min"/>
        <cfvo type="max"/>
        <color rgb="FF638EC6"/>
      </dataBar>
    </cfRule>
  </conditionalFormatting>
  <conditionalFormatting sqref="G62">
    <cfRule type="dataBar" priority="36">
      <dataBar>
        <cfvo type="min"/>
        <cfvo type="max"/>
        <color rgb="FF638EC6"/>
      </dataBar>
    </cfRule>
  </conditionalFormatting>
  <conditionalFormatting sqref="G69">
    <cfRule type="dataBar" priority="35">
      <dataBar>
        <cfvo type="min"/>
        <cfvo type="max"/>
        <color rgb="FF638EC6"/>
      </dataBar>
    </cfRule>
  </conditionalFormatting>
  <conditionalFormatting sqref="N69">
    <cfRule type="dataBar" priority="34">
      <dataBar>
        <cfvo type="min"/>
        <cfvo type="max"/>
        <color rgb="FF638EC6"/>
      </dataBar>
    </cfRule>
  </conditionalFormatting>
  <conditionalFormatting sqref="U69">
    <cfRule type="dataBar" priority="33">
      <dataBar>
        <cfvo type="min"/>
        <cfvo type="max"/>
        <color rgb="FF638EC6"/>
      </dataBar>
    </cfRule>
  </conditionalFormatting>
  <conditionalFormatting sqref="AC69">
    <cfRule type="dataBar" priority="32">
      <dataBar>
        <cfvo type="min"/>
        <cfvo type="max"/>
        <color rgb="FF638EC6"/>
      </dataBar>
    </cfRule>
  </conditionalFormatting>
  <conditionalFormatting sqref="AB69">
    <cfRule type="dataBar" priority="31">
      <dataBar>
        <cfvo type="min"/>
        <cfvo type="max"/>
        <color rgb="FF638EC6"/>
      </dataBar>
    </cfRule>
  </conditionalFormatting>
  <conditionalFormatting sqref="AB69:AC69">
    <cfRule type="dataBar" priority="30">
      <dataBar>
        <cfvo type="min"/>
        <cfvo type="max"/>
        <color rgb="FF638EC6"/>
      </dataBar>
    </cfRule>
  </conditionalFormatting>
  <conditionalFormatting sqref="G63">
    <cfRule type="dataBar" priority="29">
      <dataBar>
        <cfvo type="min"/>
        <cfvo type="max"/>
        <color rgb="FF638EC6"/>
      </dataBar>
    </cfRule>
  </conditionalFormatting>
  <conditionalFormatting sqref="N63">
    <cfRule type="dataBar" priority="28">
      <dataBar>
        <cfvo type="min"/>
        <cfvo type="max"/>
        <color rgb="FF638EC6"/>
      </dataBar>
    </cfRule>
  </conditionalFormatting>
  <conditionalFormatting sqref="U63">
    <cfRule type="dataBar" priority="27">
      <dataBar>
        <cfvo type="min"/>
        <cfvo type="max"/>
        <color rgb="FF638EC6"/>
      </dataBar>
    </cfRule>
  </conditionalFormatting>
  <conditionalFormatting sqref="AC63">
    <cfRule type="dataBar" priority="26">
      <dataBar>
        <cfvo type="min"/>
        <cfvo type="max"/>
        <color rgb="FF638EC6"/>
      </dataBar>
    </cfRule>
  </conditionalFormatting>
  <conditionalFormatting sqref="AB63">
    <cfRule type="dataBar" priority="25">
      <dataBar>
        <cfvo type="min"/>
        <cfvo type="max"/>
        <color rgb="FF638EC6"/>
      </dataBar>
    </cfRule>
  </conditionalFormatting>
  <conditionalFormatting sqref="AB63:AC63">
    <cfRule type="dataBar" priority="24">
      <dataBar>
        <cfvo type="min"/>
        <cfvo type="max"/>
        <color rgb="FF638EC6"/>
      </dataBar>
    </cfRule>
  </conditionalFormatting>
  <conditionalFormatting sqref="AC64">
    <cfRule type="dataBar" priority="23">
      <dataBar>
        <cfvo type="min"/>
        <cfvo type="max"/>
        <color rgb="FF638EC6"/>
      </dataBar>
    </cfRule>
  </conditionalFormatting>
  <conditionalFormatting sqref="AC65">
    <cfRule type="dataBar" priority="22">
      <dataBar>
        <cfvo type="min"/>
        <cfvo type="max"/>
        <color rgb="FF638EC6"/>
      </dataBar>
    </cfRule>
  </conditionalFormatting>
  <conditionalFormatting sqref="G65">
    <cfRule type="dataBar" priority="21">
      <dataBar>
        <cfvo type="min"/>
        <cfvo type="max"/>
        <color rgb="FF638EC6"/>
      </dataBar>
    </cfRule>
  </conditionalFormatting>
  <conditionalFormatting sqref="N65">
    <cfRule type="dataBar" priority="20">
      <dataBar>
        <cfvo type="min"/>
        <cfvo type="max"/>
        <color rgb="FF638EC6"/>
      </dataBar>
    </cfRule>
  </conditionalFormatting>
  <conditionalFormatting sqref="U65">
    <cfRule type="dataBar" priority="19">
      <dataBar>
        <cfvo type="min"/>
        <cfvo type="max"/>
        <color rgb="FF638EC6"/>
      </dataBar>
    </cfRule>
  </conditionalFormatting>
  <conditionalFormatting sqref="AB65:AC65">
    <cfRule type="dataBar" priority="18">
      <dataBar>
        <cfvo type="min"/>
        <cfvo type="max"/>
        <color rgb="FF638EC6"/>
      </dataBar>
    </cfRule>
  </conditionalFormatting>
  <conditionalFormatting sqref="N60">
    <cfRule type="dataBar" priority="17">
      <dataBar>
        <cfvo type="min"/>
        <cfvo type="max"/>
        <color rgb="FF638EC6"/>
      </dataBar>
    </cfRule>
  </conditionalFormatting>
  <conditionalFormatting sqref="U60">
    <cfRule type="dataBar" priority="16">
      <dataBar>
        <cfvo type="min"/>
        <cfvo type="max"/>
        <color rgb="FF638EC6"/>
      </dataBar>
    </cfRule>
  </conditionalFormatting>
  <conditionalFormatting sqref="AC60">
    <cfRule type="dataBar" priority="15">
      <dataBar>
        <cfvo type="min"/>
        <cfvo type="max"/>
        <color rgb="FF638EC6"/>
      </dataBar>
    </cfRule>
  </conditionalFormatting>
  <conditionalFormatting sqref="AB60">
    <cfRule type="dataBar" priority="14">
      <dataBar>
        <cfvo type="min"/>
        <cfvo type="max"/>
        <color rgb="FF638EC6"/>
      </dataBar>
    </cfRule>
  </conditionalFormatting>
  <conditionalFormatting sqref="AB60:AC60">
    <cfRule type="dataBar" priority="13">
      <dataBar>
        <cfvo type="min"/>
        <cfvo type="max"/>
        <color rgb="FF638EC6"/>
      </dataBar>
    </cfRule>
  </conditionalFormatting>
  <conditionalFormatting sqref="G60">
    <cfRule type="dataBar" priority="12">
      <dataBar>
        <cfvo type="min"/>
        <cfvo type="max"/>
        <color rgb="FF638EC6"/>
      </dataBar>
    </cfRule>
  </conditionalFormatting>
  <conditionalFormatting sqref="G68">
    <cfRule type="dataBar" priority="11">
      <dataBar>
        <cfvo type="min"/>
        <cfvo type="max"/>
        <color rgb="FF638EC6"/>
      </dataBar>
    </cfRule>
  </conditionalFormatting>
  <conditionalFormatting sqref="N68">
    <cfRule type="dataBar" priority="10">
      <dataBar>
        <cfvo type="min"/>
        <cfvo type="max"/>
        <color rgb="FF638EC6"/>
      </dataBar>
    </cfRule>
  </conditionalFormatting>
  <conditionalFormatting sqref="U68">
    <cfRule type="dataBar" priority="9">
      <dataBar>
        <cfvo type="min"/>
        <cfvo type="max"/>
        <color rgb="FF638EC6"/>
      </dataBar>
    </cfRule>
  </conditionalFormatting>
  <conditionalFormatting sqref="AC68">
    <cfRule type="dataBar" priority="8">
      <dataBar>
        <cfvo type="min"/>
        <cfvo type="max"/>
        <color rgb="FF638EC6"/>
      </dataBar>
    </cfRule>
  </conditionalFormatting>
  <conditionalFormatting sqref="AB68">
    <cfRule type="dataBar" priority="7">
      <dataBar>
        <cfvo type="min"/>
        <cfvo type="max"/>
        <color rgb="FF638EC6"/>
      </dataBar>
    </cfRule>
  </conditionalFormatting>
  <conditionalFormatting sqref="AB68:AC68">
    <cfRule type="dataBar" priority="6">
      <dataBar>
        <cfvo type="min"/>
        <cfvo type="max"/>
        <color rgb="FF638EC6"/>
      </dataBar>
    </cfRule>
  </conditionalFormatting>
  <conditionalFormatting sqref="AC66">
    <cfRule type="dataBar" priority="5">
      <dataBar>
        <cfvo type="min"/>
        <cfvo type="max"/>
        <color rgb="FF638EC6"/>
      </dataBar>
    </cfRule>
  </conditionalFormatting>
  <conditionalFormatting sqref="G64">
    <cfRule type="dataBar" priority="4">
      <dataBar>
        <cfvo type="min"/>
        <cfvo type="max"/>
        <color rgb="FF638EC6"/>
      </dataBar>
    </cfRule>
  </conditionalFormatting>
  <conditionalFormatting sqref="N64">
    <cfRule type="dataBar" priority="3">
      <dataBar>
        <cfvo type="min"/>
        <cfvo type="max"/>
        <color rgb="FF638EC6"/>
      </dataBar>
    </cfRule>
  </conditionalFormatting>
  <conditionalFormatting sqref="U64">
    <cfRule type="dataBar" priority="2">
      <dataBar>
        <cfvo type="min"/>
        <cfvo type="max"/>
        <color rgb="FF638EC6"/>
      </dataBar>
    </cfRule>
  </conditionalFormatting>
  <conditionalFormatting sqref="AB64:AC64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60:AF66 B68:AF69 I40 I56 W56">
      <formula1>КУВТ</formula1>
    </dataValidation>
    <dataValidation type="list" allowBlank="1" showInputMessage="1" showErrorMessage="1" sqref="B71:AF72">
      <formula1>Наркозы</formula1>
    </dataValidation>
    <dataValidation type="list" allowBlank="1" showInputMessage="1" showErrorMessage="1" sqref="B56:H58 I57:I58 J56:V58 X56:AF58 W57:W58">
      <formula1>УЗИ</formula1>
    </dataValidation>
    <dataValidation type="list" allowBlank="1" showInputMessage="1" showErrorMessage="1" sqref="AF44">
      <formula1>кцВРЕМЯ1</formula1>
    </dataValidation>
    <dataValidation type="list" allowBlank="1" showInputMessage="1" showErrorMessage="1" sqref="D53:F53 AC53 AD45:AD48 P53:S53 C52 N54 J53:L53 B48:J48 AE45:AE46 C45:D46 R47:R48 X48:X50 AF45 P46 B45 T45:W45 E45:I45 K47:L48 T48:W48 M48:Q48 H50:I50 AC48 B53:B54 Y45:AC45 S48:S49 Y48:Z48 AE48:AF48 V53:W53 X45:X46 AA48:AB49 AD53:AF54 Y53:AA53">
      <formula1>КЦ</formula1>
    </dataValidation>
    <dataValidation type="list" allowBlank="1" showInputMessage="1" showErrorMessage="1" sqref="B3:AF9 O41:O42 F41:J41 V41:V42 M41:N41 B30:Z38 T41:U41 R42:U42 W40:X42 B40:C42 B11:AF17 AA41:AE41 P40:Q42 J45:S45 D42:N42 U29:X29 R40:V40 Y40:AF40 Y42:AF42 B19:AF26 AA28:AF38 B28:Z28 B29:F29 D40:H40 J40:O40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topLeftCell="A7" zoomScale="80" zoomScaleNormal="80" workbookViewId="0">
      <selection activeCell="AB49" sqref="AB49"/>
    </sheetView>
  </sheetViews>
  <sheetFormatPr defaultColWidth="6" defaultRowHeight="15" x14ac:dyDescent="0.25"/>
  <cols>
    <col min="1" max="1" width="29.42578125" style="5" customWidth="1"/>
    <col min="2" max="6" width="6" style="5"/>
    <col min="7" max="31" width="6" style="98"/>
    <col min="32" max="32" width="0" style="98" hidden="1" customWidth="1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384" t="s">
        <v>159</v>
      </c>
      <c r="C1" s="2" t="s">
        <v>160</v>
      </c>
      <c r="D1" s="2" t="s">
        <v>161</v>
      </c>
      <c r="E1" s="2" t="s">
        <v>149</v>
      </c>
      <c r="F1" s="2" t="s">
        <v>162</v>
      </c>
      <c r="G1" s="2" t="s">
        <v>163</v>
      </c>
      <c r="H1" s="437" t="s">
        <v>164</v>
      </c>
      <c r="I1" s="437" t="s">
        <v>159</v>
      </c>
      <c r="J1" s="2" t="s">
        <v>160</v>
      </c>
      <c r="K1" s="2" t="s">
        <v>161</v>
      </c>
      <c r="L1" s="2" t="s">
        <v>149</v>
      </c>
      <c r="M1" s="2" t="s">
        <v>162</v>
      </c>
      <c r="N1" s="2" t="s">
        <v>163</v>
      </c>
      <c r="O1" s="384" t="s">
        <v>164</v>
      </c>
      <c r="P1" s="384" t="s">
        <v>159</v>
      </c>
      <c r="Q1" s="2" t="s">
        <v>160</v>
      </c>
      <c r="R1" s="2" t="s">
        <v>161</v>
      </c>
      <c r="S1" s="2" t="s">
        <v>149</v>
      </c>
      <c r="T1" s="2" t="s">
        <v>162</v>
      </c>
      <c r="U1" s="2" t="s">
        <v>163</v>
      </c>
      <c r="V1" s="437" t="s">
        <v>164</v>
      </c>
      <c r="W1" s="437" t="s">
        <v>159</v>
      </c>
      <c r="X1" s="2" t="s">
        <v>160</v>
      </c>
      <c r="Y1" s="2" t="s">
        <v>161</v>
      </c>
      <c r="Z1" s="2" t="s">
        <v>149</v>
      </c>
      <c r="AA1" s="2" t="s">
        <v>162</v>
      </c>
      <c r="AB1" s="2" t="s">
        <v>163</v>
      </c>
      <c r="AC1" s="437" t="s">
        <v>164</v>
      </c>
      <c r="AD1" s="437" t="s">
        <v>159</v>
      </c>
      <c r="AE1" s="2" t="s">
        <v>160</v>
      </c>
      <c r="AF1" s="2" t="s">
        <v>160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824" t="s">
        <v>4</v>
      </c>
      <c r="C2" s="97" t="s">
        <v>5</v>
      </c>
      <c r="D2" s="7" t="s">
        <v>6</v>
      </c>
      <c r="E2" s="97" t="s">
        <v>7</v>
      </c>
      <c r="F2" s="97" t="s">
        <v>8</v>
      </c>
      <c r="G2" s="7" t="s">
        <v>9</v>
      </c>
      <c r="H2" s="825" t="s">
        <v>10</v>
      </c>
      <c r="I2" s="825" t="s">
        <v>11</v>
      </c>
      <c r="J2" s="97" t="s">
        <v>12</v>
      </c>
      <c r="K2" s="7" t="s">
        <v>13</v>
      </c>
      <c r="L2" s="97" t="s">
        <v>14</v>
      </c>
      <c r="M2" s="97" t="s">
        <v>15</v>
      </c>
      <c r="N2" s="7" t="s">
        <v>16</v>
      </c>
      <c r="O2" s="825" t="s">
        <v>17</v>
      </c>
      <c r="P2" s="825" t="s">
        <v>18</v>
      </c>
      <c r="Q2" s="826" t="s">
        <v>19</v>
      </c>
      <c r="R2" s="327" t="s">
        <v>20</v>
      </c>
      <c r="S2" s="97" t="s">
        <v>21</v>
      </c>
      <c r="T2" s="97" t="s">
        <v>22</v>
      </c>
      <c r="U2" s="7" t="s">
        <v>23</v>
      </c>
      <c r="V2" s="825" t="s">
        <v>24</v>
      </c>
      <c r="W2" s="825" t="s">
        <v>25</v>
      </c>
      <c r="X2" s="97" t="s">
        <v>26</v>
      </c>
      <c r="Y2" s="7" t="s">
        <v>27</v>
      </c>
      <c r="Z2" s="97" t="s">
        <v>28</v>
      </c>
      <c r="AA2" s="97" t="s">
        <v>29</v>
      </c>
      <c r="AB2" s="7" t="s">
        <v>30</v>
      </c>
      <c r="AC2" s="825" t="s">
        <v>31</v>
      </c>
      <c r="AD2" s="825" t="s">
        <v>32</v>
      </c>
      <c r="AE2" s="189">
        <v>30</v>
      </c>
      <c r="AF2" s="104">
        <v>31</v>
      </c>
      <c r="AG2" s="827">
        <f>SUM(AG3:AG9)</f>
        <v>82</v>
      </c>
      <c r="AH2" s="106">
        <f>SUM(AH3:AH9)</f>
        <v>756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181"/>
      <c r="C3" s="130" t="s">
        <v>46</v>
      </c>
      <c r="D3" s="130" t="s">
        <v>46</v>
      </c>
      <c r="E3" s="541"/>
      <c r="F3" s="164" t="s">
        <v>38</v>
      </c>
      <c r="G3" s="164" t="s">
        <v>38</v>
      </c>
      <c r="H3" s="130" t="s">
        <v>46</v>
      </c>
      <c r="I3" s="181"/>
      <c r="J3" s="164" t="s">
        <v>38</v>
      </c>
      <c r="K3" s="122" t="s">
        <v>167</v>
      </c>
      <c r="L3" s="580"/>
      <c r="M3" s="541"/>
      <c r="N3" s="21" t="s">
        <v>38</v>
      </c>
      <c r="O3" s="28" t="s">
        <v>46</v>
      </c>
      <c r="P3" s="173"/>
      <c r="Q3" s="379" t="s">
        <v>167</v>
      </c>
      <c r="R3" s="851" t="s">
        <v>177</v>
      </c>
      <c r="S3" s="551"/>
      <c r="T3" s="551"/>
      <c r="U3" s="146" t="s">
        <v>167</v>
      </c>
      <c r="V3" s="705" t="s">
        <v>167</v>
      </c>
      <c r="W3" s="181"/>
      <c r="X3" s="541"/>
      <c r="Y3" s="852" t="s">
        <v>167</v>
      </c>
      <c r="Z3" s="146" t="s">
        <v>167</v>
      </c>
      <c r="AA3" s="541"/>
      <c r="AB3" s="379" t="s">
        <v>167</v>
      </c>
      <c r="AC3" s="181"/>
      <c r="AD3" s="146" t="s">
        <v>35</v>
      </c>
      <c r="AE3" s="379" t="s">
        <v>167</v>
      </c>
      <c r="AF3" s="541"/>
      <c r="AG3" s="828">
        <f>COUNTIF(B3:AF3,"*")</f>
        <v>18</v>
      </c>
      <c r="AH3" s="103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163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551"/>
      <c r="C4" s="551"/>
      <c r="D4" s="122" t="s">
        <v>167</v>
      </c>
      <c r="E4" s="21" t="s">
        <v>38</v>
      </c>
      <c r="F4" s="122" t="s">
        <v>167</v>
      </c>
      <c r="G4" s="544"/>
      <c r="H4" s="21" t="s">
        <v>38</v>
      </c>
      <c r="I4" s="705" t="s">
        <v>35</v>
      </c>
      <c r="J4" s="122" t="s">
        <v>167</v>
      </c>
      <c r="K4" s="21" t="s">
        <v>38</v>
      </c>
      <c r="L4" s="28" t="s">
        <v>46</v>
      </c>
      <c r="M4" s="544"/>
      <c r="N4" s="859" t="s">
        <v>192</v>
      </c>
      <c r="O4" s="21" t="s">
        <v>38</v>
      </c>
      <c r="P4" s="705" t="s">
        <v>167</v>
      </c>
      <c r="Q4" s="551"/>
      <c r="R4" s="551"/>
      <c r="S4" s="21" t="s">
        <v>167</v>
      </c>
      <c r="T4" s="551"/>
      <c r="U4" s="551"/>
      <c r="V4" s="21" t="s">
        <v>167</v>
      </c>
      <c r="W4" s="173"/>
      <c r="X4" s="21" t="s">
        <v>167</v>
      </c>
      <c r="Y4" s="542"/>
      <c r="Z4" s="21" t="s">
        <v>167</v>
      </c>
      <c r="AA4" s="122" t="s">
        <v>167</v>
      </c>
      <c r="AB4" s="542"/>
      <c r="AC4" s="21" t="s">
        <v>167</v>
      </c>
      <c r="AD4" s="173"/>
      <c r="AE4" s="21" t="s">
        <v>167</v>
      </c>
      <c r="AF4" s="542"/>
      <c r="AG4" s="829">
        <f t="shared" ref="AG4:AG67" si="0">COUNTIF(B4:AF4,"*")</f>
        <v>18</v>
      </c>
      <c r="AH4" s="103">
        <f t="shared" ref="AH4:AH14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169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551"/>
      <c r="C5" s="551"/>
      <c r="D5" s="551"/>
      <c r="E5" s="551"/>
      <c r="F5" s="551"/>
      <c r="G5" s="551"/>
      <c r="H5" s="122" t="s">
        <v>167</v>
      </c>
      <c r="I5" s="551"/>
      <c r="J5" s="551"/>
      <c r="K5" s="551"/>
      <c r="L5" s="551"/>
      <c r="M5" s="551"/>
      <c r="N5" s="551"/>
      <c r="O5" s="551"/>
      <c r="P5" s="551"/>
      <c r="Q5" s="542"/>
      <c r="R5" s="448" t="s">
        <v>167</v>
      </c>
      <c r="S5" s="542"/>
      <c r="T5" s="21" t="s">
        <v>167</v>
      </c>
      <c r="U5" s="542"/>
      <c r="V5" s="122" t="s">
        <v>167</v>
      </c>
      <c r="W5" s="173"/>
      <c r="X5" s="542"/>
      <c r="Y5" s="21" t="s">
        <v>167</v>
      </c>
      <c r="Z5" s="542"/>
      <c r="AA5" s="21" t="s">
        <v>167</v>
      </c>
      <c r="AB5" s="542"/>
      <c r="AC5" s="122" t="s">
        <v>167</v>
      </c>
      <c r="AD5" s="173"/>
      <c r="AE5" s="542"/>
      <c r="AF5" s="542"/>
      <c r="AG5" s="829">
        <f t="shared" si="0"/>
        <v>7</v>
      </c>
      <c r="AH5" s="103">
        <f t="shared" si="1"/>
        <v>70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21" t="s">
        <v>38</v>
      </c>
      <c r="C6" s="21" t="s">
        <v>38</v>
      </c>
      <c r="D6" s="542"/>
      <c r="E6" s="28" t="s">
        <v>46</v>
      </c>
      <c r="F6" s="542"/>
      <c r="G6" s="28" t="s">
        <v>46</v>
      </c>
      <c r="H6" s="173"/>
      <c r="I6" s="173"/>
      <c r="J6" s="28" t="s">
        <v>46</v>
      </c>
      <c r="K6" s="859" t="s">
        <v>177</v>
      </c>
      <c r="L6" s="551"/>
      <c r="M6" s="21" t="s">
        <v>38</v>
      </c>
      <c r="N6" s="28" t="s">
        <v>46</v>
      </c>
      <c r="O6" s="551"/>
      <c r="P6" s="551"/>
      <c r="Q6" s="31"/>
      <c r="R6" s="705" t="s">
        <v>167</v>
      </c>
      <c r="S6" s="705" t="s">
        <v>167</v>
      </c>
      <c r="T6" s="122" t="s">
        <v>167</v>
      </c>
      <c r="U6" s="705" t="s">
        <v>167</v>
      </c>
      <c r="V6" s="173"/>
      <c r="W6" s="122" t="s">
        <v>192</v>
      </c>
      <c r="X6" s="122" t="s">
        <v>167</v>
      </c>
      <c r="Y6" s="542"/>
      <c r="Z6" s="705" t="s">
        <v>167</v>
      </c>
      <c r="AA6" s="849" t="s">
        <v>37</v>
      </c>
      <c r="AB6" s="544"/>
      <c r="AC6" s="551"/>
      <c r="AD6" s="551"/>
      <c r="AE6" s="122" t="s">
        <v>167</v>
      </c>
      <c r="AF6" s="542"/>
      <c r="AG6" s="829">
        <f t="shared" si="0"/>
        <v>17</v>
      </c>
      <c r="AH6" s="103">
        <f t="shared" si="1"/>
        <v>148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28" t="s">
        <v>46</v>
      </c>
      <c r="C7" s="542"/>
      <c r="D7" s="21" t="s">
        <v>38</v>
      </c>
      <c r="E7" s="122" t="s">
        <v>35</v>
      </c>
      <c r="F7" s="542"/>
      <c r="G7" s="122" t="s">
        <v>167</v>
      </c>
      <c r="H7" s="551"/>
      <c r="I7" s="551"/>
      <c r="J7" s="542"/>
      <c r="K7" s="28" t="s">
        <v>46</v>
      </c>
      <c r="L7" s="21" t="s">
        <v>38</v>
      </c>
      <c r="M7" s="551"/>
      <c r="N7" s="122" t="s">
        <v>167</v>
      </c>
      <c r="O7" s="551"/>
      <c r="P7" s="122" t="s">
        <v>35</v>
      </c>
      <c r="Q7" s="21" t="s">
        <v>167</v>
      </c>
      <c r="R7" s="542"/>
      <c r="S7" s="122" t="s">
        <v>167</v>
      </c>
      <c r="T7" s="850" t="s">
        <v>37</v>
      </c>
      <c r="U7" s="21" t="s">
        <v>167</v>
      </c>
      <c r="V7" s="173"/>
      <c r="W7" s="705" t="s">
        <v>167</v>
      </c>
      <c r="X7" s="705" t="s">
        <v>167</v>
      </c>
      <c r="Y7" s="122" t="s">
        <v>167</v>
      </c>
      <c r="Z7" s="542"/>
      <c r="AA7" s="542"/>
      <c r="AB7" s="21" t="s">
        <v>167</v>
      </c>
      <c r="AC7" s="705" t="s">
        <v>167</v>
      </c>
      <c r="AD7" s="705" t="s">
        <v>167</v>
      </c>
      <c r="AE7" s="542"/>
      <c r="AF7" s="542"/>
      <c r="AG7" s="829">
        <f t="shared" si="0"/>
        <v>18</v>
      </c>
      <c r="AH7" s="103">
        <f t="shared" si="1"/>
        <v>174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" hidden="1" customHeight="1" x14ac:dyDescent="0.25">
      <c r="A8" s="511"/>
      <c r="B8" s="173"/>
      <c r="C8" s="542"/>
      <c r="D8" s="542"/>
      <c r="E8" s="542"/>
      <c r="F8" s="542"/>
      <c r="G8" s="542"/>
      <c r="H8" s="173"/>
      <c r="I8" s="173"/>
      <c r="J8" s="542"/>
      <c r="K8" s="542"/>
      <c r="L8" s="542"/>
      <c r="M8" s="542"/>
      <c r="N8" s="542"/>
      <c r="O8" s="173"/>
      <c r="P8" s="173"/>
      <c r="Q8" s="542"/>
      <c r="R8" s="542"/>
      <c r="S8" s="542"/>
      <c r="T8" s="542"/>
      <c r="U8" s="542"/>
      <c r="V8" s="173"/>
      <c r="W8" s="173"/>
      <c r="X8" s="542"/>
      <c r="Y8" s="542"/>
      <c r="Z8" s="542"/>
      <c r="AA8" s="542"/>
      <c r="AB8" s="542"/>
      <c r="AC8" s="173"/>
      <c r="AD8" s="173"/>
      <c r="AE8" s="542"/>
      <c r="AF8" s="542"/>
      <c r="AG8" s="829"/>
      <c r="AH8" s="103">
        <f t="shared" si="1"/>
        <v>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7.25" customHeight="1" thickBot="1" x14ac:dyDescent="0.3">
      <c r="A9" s="11" t="s">
        <v>44</v>
      </c>
      <c r="B9" s="398"/>
      <c r="C9" s="31"/>
      <c r="D9" s="31"/>
      <c r="E9" s="31"/>
      <c r="F9" s="853" t="s">
        <v>34</v>
      </c>
      <c r="G9" s="31"/>
      <c r="H9" s="398"/>
      <c r="I9" s="398"/>
      <c r="J9" s="31"/>
      <c r="K9" s="31"/>
      <c r="L9" s="31"/>
      <c r="M9" s="853" t="s">
        <v>46</v>
      </c>
      <c r="N9" s="31"/>
      <c r="O9" s="398"/>
      <c r="P9" s="398"/>
      <c r="Q9" s="31"/>
      <c r="R9" s="31"/>
      <c r="S9" s="31"/>
      <c r="T9" s="845" t="s">
        <v>34</v>
      </c>
      <c r="U9" s="31"/>
      <c r="V9" s="398"/>
      <c r="W9" s="398"/>
      <c r="X9" s="31"/>
      <c r="Y9" s="31"/>
      <c r="Z9" s="31"/>
      <c r="AA9" s="845" t="s">
        <v>34</v>
      </c>
      <c r="AB9" s="31"/>
      <c r="AC9" s="398"/>
      <c r="AD9" s="398"/>
      <c r="AE9" s="31"/>
      <c r="AF9" s="31"/>
      <c r="AG9" s="830">
        <f t="shared" si="0"/>
        <v>4</v>
      </c>
      <c r="AH9" s="103">
        <f t="shared" si="1"/>
        <v>32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824"/>
      <c r="C10" s="97"/>
      <c r="D10" s="7"/>
      <c r="E10" s="97"/>
      <c r="F10" s="97"/>
      <c r="G10" s="7"/>
      <c r="H10" s="825"/>
      <c r="I10" s="825"/>
      <c r="J10" s="97"/>
      <c r="K10" s="7"/>
      <c r="L10" s="97"/>
      <c r="M10" s="97"/>
      <c r="N10" s="7"/>
      <c r="O10" s="825"/>
      <c r="P10" s="825"/>
      <c r="Q10" s="826"/>
      <c r="R10" s="327"/>
      <c r="S10" s="97"/>
      <c r="T10" s="97"/>
      <c r="U10" s="7"/>
      <c r="V10" s="825"/>
      <c r="W10" s="825"/>
      <c r="X10" s="97"/>
      <c r="Y10" s="7"/>
      <c r="Z10" s="97"/>
      <c r="AA10" s="97"/>
      <c r="AB10" s="7"/>
      <c r="AC10" s="825"/>
      <c r="AD10" s="825"/>
      <c r="AE10" s="189"/>
      <c r="AF10" s="104"/>
      <c r="AG10" s="827">
        <f>SUM(AG11:AG17)</f>
        <v>58</v>
      </c>
      <c r="AH10" s="106">
        <f>SUM(AH11:AH17)</f>
        <v>522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164" t="s">
        <v>38</v>
      </c>
      <c r="C11" s="130" t="s">
        <v>46</v>
      </c>
      <c r="D11" s="541"/>
      <c r="E11" s="541"/>
      <c r="F11" s="164" t="s">
        <v>38</v>
      </c>
      <c r="G11" s="130" t="s">
        <v>46</v>
      </c>
      <c r="H11" s="181"/>
      <c r="I11" s="181"/>
      <c r="J11" s="164" t="s">
        <v>38</v>
      </c>
      <c r="K11" s="130" t="s">
        <v>46</v>
      </c>
      <c r="L11" s="541"/>
      <c r="M11" s="164" t="s">
        <v>38</v>
      </c>
      <c r="N11" s="130" t="s">
        <v>46</v>
      </c>
      <c r="O11" s="181"/>
      <c r="P11" s="181"/>
      <c r="Q11" s="541"/>
      <c r="R11" s="164" t="s">
        <v>167</v>
      </c>
      <c r="S11" s="164" t="s">
        <v>167</v>
      </c>
      <c r="T11" s="541"/>
      <c r="U11" s="164" t="s">
        <v>167</v>
      </c>
      <c r="V11" s="181"/>
      <c r="W11" s="181"/>
      <c r="X11" s="541"/>
      <c r="Y11" s="541"/>
      <c r="Z11" s="164" t="s">
        <v>167</v>
      </c>
      <c r="AA11" s="164" t="s">
        <v>167</v>
      </c>
      <c r="AB11" s="541"/>
      <c r="AC11" s="181"/>
      <c r="AD11" s="379" t="s">
        <v>167</v>
      </c>
      <c r="AE11" s="541"/>
      <c r="AF11" s="541"/>
      <c r="AG11" s="828">
        <f t="shared" si="0"/>
        <v>14</v>
      </c>
      <c r="AH11" s="103">
        <f t="shared" si="1"/>
        <v>124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173"/>
      <c r="C12" s="21" t="s">
        <v>38</v>
      </c>
      <c r="D12" s="544"/>
      <c r="E12" s="542"/>
      <c r="F12" s="542"/>
      <c r="G12" s="21" t="s">
        <v>38</v>
      </c>
      <c r="H12" s="28" t="s">
        <v>46</v>
      </c>
      <c r="I12" s="173"/>
      <c r="J12" s="542"/>
      <c r="K12" s="21" t="s">
        <v>38</v>
      </c>
      <c r="L12" s="28" t="s">
        <v>46</v>
      </c>
      <c r="M12" s="544"/>
      <c r="N12" s="544"/>
      <c r="O12" s="173"/>
      <c r="P12" s="379" t="s">
        <v>167</v>
      </c>
      <c r="Q12" s="164" t="s">
        <v>167</v>
      </c>
      <c r="R12" s="542"/>
      <c r="S12" s="542"/>
      <c r="T12" s="21" t="s">
        <v>167</v>
      </c>
      <c r="U12" s="542"/>
      <c r="V12" s="21" t="s">
        <v>167</v>
      </c>
      <c r="W12" s="173"/>
      <c r="X12" s="21" t="s">
        <v>167</v>
      </c>
      <c r="Y12" s="21" t="s">
        <v>167</v>
      </c>
      <c r="Z12" s="542"/>
      <c r="AA12" s="542"/>
      <c r="AB12" s="21" t="s">
        <v>167</v>
      </c>
      <c r="AC12" s="21" t="s">
        <v>167</v>
      </c>
      <c r="AD12" s="173"/>
      <c r="AE12" s="21" t="s">
        <v>167</v>
      </c>
      <c r="AF12" s="542"/>
      <c r="AG12" s="829">
        <f t="shared" si="0"/>
        <v>14</v>
      </c>
      <c r="AH12" s="103">
        <f t="shared" si="1"/>
        <v>130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28" t="s">
        <v>46</v>
      </c>
      <c r="C13" s="542"/>
      <c r="D13" s="542"/>
      <c r="E13" s="21" t="s">
        <v>38</v>
      </c>
      <c r="F13" s="28" t="s">
        <v>46</v>
      </c>
      <c r="G13" s="542"/>
      <c r="H13" s="173"/>
      <c r="I13" s="173"/>
      <c r="J13" s="28" t="s">
        <v>46</v>
      </c>
      <c r="K13" s="544"/>
      <c r="L13" s="542"/>
      <c r="M13" s="28" t="s">
        <v>46</v>
      </c>
      <c r="N13" s="860"/>
      <c r="O13" s="21" t="s">
        <v>38</v>
      </c>
      <c r="P13" s="173"/>
      <c r="Q13" s="542"/>
      <c r="R13" s="542"/>
      <c r="S13" s="705" t="s">
        <v>167</v>
      </c>
      <c r="T13" s="855" t="s">
        <v>34</v>
      </c>
      <c r="U13" s="542"/>
      <c r="V13" s="705" t="s">
        <v>167</v>
      </c>
      <c r="W13" s="705" t="s">
        <v>167</v>
      </c>
      <c r="X13" s="542"/>
      <c r="Y13" s="542"/>
      <c r="Z13" s="705" t="s">
        <v>167</v>
      </c>
      <c r="AA13" s="855" t="s">
        <v>34</v>
      </c>
      <c r="AB13" s="542"/>
      <c r="AC13" s="705" t="s">
        <v>167</v>
      </c>
      <c r="AD13" s="173"/>
      <c r="AE13" s="542"/>
      <c r="AF13" s="541"/>
      <c r="AG13" s="829">
        <f t="shared" si="0"/>
        <v>13</v>
      </c>
      <c r="AH13" s="103">
        <f t="shared" si="1"/>
        <v>114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551"/>
      <c r="C14" s="551"/>
      <c r="D14" s="21" t="s">
        <v>38</v>
      </c>
      <c r="E14" s="28" t="s">
        <v>46</v>
      </c>
      <c r="F14" s="542"/>
      <c r="G14" s="542"/>
      <c r="H14" s="21" t="s">
        <v>38</v>
      </c>
      <c r="I14" s="173"/>
      <c r="J14" s="542"/>
      <c r="K14" s="542"/>
      <c r="L14" s="21" t="s">
        <v>38</v>
      </c>
      <c r="M14" s="544"/>
      <c r="N14" s="21" t="s">
        <v>38</v>
      </c>
      <c r="O14" s="28" t="s">
        <v>46</v>
      </c>
      <c r="P14" s="173"/>
      <c r="Q14" s="705" t="s">
        <v>167</v>
      </c>
      <c r="R14" s="705" t="s">
        <v>167</v>
      </c>
      <c r="S14" s="542"/>
      <c r="T14" s="854" t="s">
        <v>37</v>
      </c>
      <c r="U14" s="705" t="s">
        <v>167</v>
      </c>
      <c r="V14" s="173"/>
      <c r="W14" s="173"/>
      <c r="X14" s="705" t="s">
        <v>167</v>
      </c>
      <c r="Y14" s="705" t="s">
        <v>167</v>
      </c>
      <c r="Z14" s="542"/>
      <c r="AA14" s="854" t="s">
        <v>37</v>
      </c>
      <c r="AB14" s="705" t="s">
        <v>167</v>
      </c>
      <c r="AC14" s="173"/>
      <c r="AD14" s="173"/>
      <c r="AE14" s="705" t="s">
        <v>167</v>
      </c>
      <c r="AF14" s="542"/>
      <c r="AG14" s="829">
        <f t="shared" si="0"/>
        <v>15</v>
      </c>
      <c r="AH14" s="103">
        <f t="shared" si="1"/>
        <v>134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customHeight="1" thickBot="1" x14ac:dyDescent="0.3">
      <c r="A15" s="546" t="s">
        <v>54</v>
      </c>
      <c r="B15" s="173"/>
      <c r="C15" s="542"/>
      <c r="D15" s="28" t="s">
        <v>46</v>
      </c>
      <c r="E15" s="542"/>
      <c r="F15" s="542"/>
      <c r="G15" s="542"/>
      <c r="H15" s="173"/>
      <c r="I15" s="705" t="s">
        <v>35</v>
      </c>
      <c r="J15" s="542"/>
      <c r="K15" s="542"/>
      <c r="L15" s="542"/>
      <c r="M15" s="542"/>
      <c r="N15" s="542"/>
      <c r="O15" s="173"/>
      <c r="P15" s="173"/>
      <c r="Q15" s="542"/>
      <c r="R15" s="542"/>
      <c r="S15" s="542"/>
      <c r="T15" s="542"/>
      <c r="U15" s="542"/>
      <c r="V15" s="173"/>
      <c r="W15" s="173"/>
      <c r="X15" s="542"/>
      <c r="Y15" s="547"/>
      <c r="Z15" s="542"/>
      <c r="AA15" s="542"/>
      <c r="AB15" s="542"/>
      <c r="AC15" s="173"/>
      <c r="AD15" s="173"/>
      <c r="AE15" s="542"/>
      <c r="AF15" s="542"/>
      <c r="AG15" s="829">
        <f t="shared" si="0"/>
        <v>2</v>
      </c>
      <c r="AH15" s="19">
        <f t="shared" ref="AH15:AH17" si="2">COUNTIF(B15:AF15,"У1")*8+COUNTIF(B15:AF15,"У2")*8+COUNTIF(B15:AF15,"В1")*8+COUNTIF(B15:AF15,"В2")*8+COUNTIF(B15:AF15,"7-16")*9+COUNTIF(B15:AF15,"7-17")*10+COUNTIF(B15:AF15,"7-19")*12+COUNTIF(B15:AF15,"8-20")*12+COUNTIF(B15:AF15,"9-17")*8+COUNTIF(B15:AF15,"Д2")*12+COUNTIF(B15:AF15,"Д3")*9+COUNTIF(B15:AF15,"Д4")*12+COUNTIF(B15:AF15,"8-12")*4+COUNTIF(B15:AF15,"9-14")*5+COUNTIF(B15:AF15,"16-20")*4+COUNTIF(B15:AF15,"10-14")*4+COUNTIF(B15:AF15,"9-16")*7+COUNTIF(B15:AF15,"12-15")*3+COUNTIF(B15:AF15,"9-11")*2+COUNTIF(B15:AF15,"11-14")*3+COUNTIF(B15:AF15,"11-19")*6+COUNTIF(B15:AF15,"17-20")*3</f>
        <v>20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thickBot="1" x14ac:dyDescent="0.3">
      <c r="A16" s="40" t="s">
        <v>55</v>
      </c>
      <c r="B16" s="173"/>
      <c r="C16" s="542"/>
      <c r="D16" s="542"/>
      <c r="E16" s="542"/>
      <c r="F16" s="542"/>
      <c r="G16" s="542"/>
      <c r="H16" s="173"/>
      <c r="I16" s="173"/>
      <c r="J16" s="542"/>
      <c r="K16" s="542"/>
      <c r="L16" s="542"/>
      <c r="M16" s="542"/>
      <c r="N16" s="542"/>
      <c r="O16" s="173"/>
      <c r="P16" s="173"/>
      <c r="Q16" s="542"/>
      <c r="R16" s="542"/>
      <c r="S16" s="542"/>
      <c r="T16" s="542"/>
      <c r="U16" s="542"/>
      <c r="V16" s="173"/>
      <c r="W16" s="173"/>
      <c r="X16" s="542"/>
      <c r="Y16" s="542"/>
      <c r="Z16" s="542"/>
      <c r="AA16" s="542"/>
      <c r="AB16" s="542"/>
      <c r="AC16" s="173"/>
      <c r="AD16" s="173"/>
      <c r="AE16" s="542"/>
      <c r="AF16" s="542"/>
      <c r="AG16" s="829">
        <f t="shared" si="0"/>
        <v>0</v>
      </c>
      <c r="AH16" s="19">
        <f t="shared" si="2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thickBot="1" x14ac:dyDescent="0.3">
      <c r="B17" s="398"/>
      <c r="C17" s="31"/>
      <c r="D17" s="31"/>
      <c r="E17" s="31"/>
      <c r="F17" s="31"/>
      <c r="G17" s="831"/>
      <c r="H17" s="398"/>
      <c r="I17" s="398"/>
      <c r="J17" s="31"/>
      <c r="K17" s="31"/>
      <c r="L17" s="31"/>
      <c r="M17" s="31"/>
      <c r="N17" s="31"/>
      <c r="O17" s="398"/>
      <c r="P17" s="398"/>
      <c r="Q17" s="31"/>
      <c r="R17" s="31"/>
      <c r="S17" s="31"/>
      <c r="T17" s="31"/>
      <c r="U17" s="31"/>
      <c r="V17" s="398"/>
      <c r="W17" s="398"/>
      <c r="X17" s="31"/>
      <c r="Y17" s="832"/>
      <c r="Z17" s="31"/>
      <c r="AA17" s="31"/>
      <c r="AB17" s="31"/>
      <c r="AC17" s="398"/>
      <c r="AD17" s="398"/>
      <c r="AE17" s="832"/>
      <c r="AF17" s="31"/>
      <c r="AG17" s="830">
        <f t="shared" si="0"/>
        <v>0</v>
      </c>
      <c r="AH17" s="157">
        <f t="shared" si="2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824"/>
      <c r="C18" s="97"/>
      <c r="D18" s="7"/>
      <c r="E18" s="97"/>
      <c r="F18" s="97"/>
      <c r="G18" s="7"/>
      <c r="H18" s="825"/>
      <c r="I18" s="825"/>
      <c r="J18" s="97"/>
      <c r="K18" s="7"/>
      <c r="L18" s="97"/>
      <c r="M18" s="97"/>
      <c r="N18" s="7"/>
      <c r="O18" s="825"/>
      <c r="P18" s="825"/>
      <c r="Q18" s="826"/>
      <c r="R18" s="327"/>
      <c r="S18" s="97"/>
      <c r="T18" s="97"/>
      <c r="U18" s="7"/>
      <c r="V18" s="825"/>
      <c r="W18" s="825"/>
      <c r="X18" s="97"/>
      <c r="Y18" s="7"/>
      <c r="Z18" s="97"/>
      <c r="AA18" s="97"/>
      <c r="AB18" s="7"/>
      <c r="AC18" s="825"/>
      <c r="AD18" s="825"/>
      <c r="AE18" s="189"/>
      <c r="AF18" s="104"/>
      <c r="AG18" s="827">
        <f>SUM(AG19:AG26)</f>
        <v>27</v>
      </c>
      <c r="AH18" s="106">
        <f>SUM(AH19:AH26)</f>
        <v>252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553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41"/>
      <c r="AG19" s="828">
        <f t="shared" si="0"/>
        <v>0</v>
      </c>
      <c r="AH19" s="103">
        <f t="shared" ref="AH19:AH30" si="3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0</v>
      </c>
      <c r="AI19" s="61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28" t="s">
        <v>46</v>
      </c>
      <c r="C20" s="542"/>
      <c r="D20" s="21" t="s">
        <v>38</v>
      </c>
      <c r="E20" s="28" t="s">
        <v>46</v>
      </c>
      <c r="F20" s="544"/>
      <c r="G20" s="28" t="s">
        <v>46</v>
      </c>
      <c r="H20" s="173"/>
      <c r="I20" s="21" t="s">
        <v>38</v>
      </c>
      <c r="J20" s="21" t="s">
        <v>167</v>
      </c>
      <c r="K20" s="542"/>
      <c r="L20" s="138" t="s">
        <v>167</v>
      </c>
      <c r="M20" s="21" t="s">
        <v>167</v>
      </c>
      <c r="N20" s="21" t="s">
        <v>167</v>
      </c>
      <c r="O20" s="173"/>
      <c r="P20" s="21" t="s">
        <v>167</v>
      </c>
      <c r="Q20" s="21" t="s">
        <v>167</v>
      </c>
      <c r="R20" s="544"/>
      <c r="S20" s="542"/>
      <c r="T20" s="542"/>
      <c r="U20" s="542"/>
      <c r="V20" s="173"/>
      <c r="W20" s="173"/>
      <c r="X20" s="542"/>
      <c r="Y20" s="542"/>
      <c r="Z20" s="542"/>
      <c r="AA20" s="542"/>
      <c r="AB20" s="542"/>
      <c r="AC20" s="173"/>
      <c r="AD20" s="173"/>
      <c r="AE20" s="542"/>
      <c r="AF20" s="542"/>
      <c r="AG20" s="829">
        <f t="shared" si="0"/>
        <v>11</v>
      </c>
      <c r="AH20" s="103">
        <f t="shared" si="3"/>
        <v>100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546" t="s">
        <v>60</v>
      </c>
      <c r="B21" s="551"/>
      <c r="C21" s="551"/>
      <c r="D21" s="551"/>
      <c r="E21" s="551"/>
      <c r="F21" s="551"/>
      <c r="G21" s="551"/>
      <c r="H21" s="553"/>
      <c r="I21" s="553"/>
      <c r="J21" s="21" t="s">
        <v>167</v>
      </c>
      <c r="K21" s="542"/>
      <c r="L21" s="21" t="s">
        <v>167</v>
      </c>
      <c r="M21" s="21" t="s">
        <v>167</v>
      </c>
      <c r="N21" s="551"/>
      <c r="O21" s="164" t="s">
        <v>167</v>
      </c>
      <c r="P21" s="164" t="s">
        <v>167</v>
      </c>
      <c r="Q21" s="21" t="s">
        <v>167</v>
      </c>
      <c r="R21" s="542"/>
      <c r="S21" s="542"/>
      <c r="T21" s="542"/>
      <c r="U21" s="542"/>
      <c r="V21" s="173"/>
      <c r="W21" s="173"/>
      <c r="X21" s="542"/>
      <c r="Y21" s="551"/>
      <c r="Z21" s="542"/>
      <c r="AA21" s="542"/>
      <c r="AB21" s="542"/>
      <c r="AC21" s="173"/>
      <c r="AD21" s="173"/>
      <c r="AE21" s="542"/>
      <c r="AF21" s="542"/>
      <c r="AG21" s="829">
        <f t="shared" si="0"/>
        <v>6</v>
      </c>
      <c r="AH21" s="103">
        <f t="shared" si="3"/>
        <v>60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173"/>
      <c r="C22" s="542"/>
      <c r="D22" s="542"/>
      <c r="E22" s="542"/>
      <c r="F22" s="542"/>
      <c r="G22" s="542"/>
      <c r="H22" s="173"/>
      <c r="I22" s="173"/>
      <c r="J22" s="542"/>
      <c r="K22" s="542"/>
      <c r="L22" s="542"/>
      <c r="M22" s="542"/>
      <c r="N22" s="542"/>
      <c r="O22" s="173"/>
      <c r="P22" s="173"/>
      <c r="Q22" s="542"/>
      <c r="R22" s="542"/>
      <c r="S22" s="542"/>
      <c r="T22" s="542"/>
      <c r="U22" s="542"/>
      <c r="V22" s="173"/>
      <c r="W22" s="173"/>
      <c r="X22" s="542"/>
      <c r="Y22" s="542"/>
      <c r="Z22" s="542"/>
      <c r="AA22" s="542"/>
      <c r="AB22" s="542"/>
      <c r="AC22" s="173"/>
      <c r="AD22" s="173"/>
      <c r="AE22" s="542"/>
      <c r="AF22" s="542"/>
      <c r="AG22" s="829">
        <f t="shared" si="0"/>
        <v>0</v>
      </c>
      <c r="AH22" s="103">
        <f t="shared" si="3"/>
        <v>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173"/>
      <c r="C23" s="542"/>
      <c r="D23" s="542"/>
      <c r="E23" s="542"/>
      <c r="F23" s="542"/>
      <c r="G23" s="542"/>
      <c r="H23" s="173"/>
      <c r="I23" s="173"/>
      <c r="J23" s="542"/>
      <c r="K23" s="542"/>
      <c r="L23" s="542"/>
      <c r="M23" s="542"/>
      <c r="N23" s="542"/>
      <c r="O23" s="173"/>
      <c r="P23" s="173"/>
      <c r="Q23" s="542"/>
      <c r="R23" s="542"/>
      <c r="S23" s="542"/>
      <c r="T23" s="542"/>
      <c r="U23" s="542"/>
      <c r="V23" s="173"/>
      <c r="W23" s="173"/>
      <c r="X23" s="542"/>
      <c r="Y23" s="542"/>
      <c r="Z23" s="542"/>
      <c r="AA23" s="542"/>
      <c r="AB23" s="542"/>
      <c r="AC23" s="173"/>
      <c r="AD23" s="173"/>
      <c r="AE23" s="542"/>
      <c r="AF23" s="542"/>
      <c r="AG23" s="829">
        <f t="shared" si="0"/>
        <v>0</v>
      </c>
      <c r="AH23" s="103">
        <f t="shared" si="3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173"/>
      <c r="C24" s="542"/>
      <c r="D24" s="542"/>
      <c r="E24" s="542"/>
      <c r="F24" s="542"/>
      <c r="G24" s="542"/>
      <c r="H24" s="173"/>
      <c r="I24" s="173"/>
      <c r="J24" s="542"/>
      <c r="K24" s="542"/>
      <c r="L24" s="542"/>
      <c r="M24" s="542"/>
      <c r="N24" s="542"/>
      <c r="O24" s="173"/>
      <c r="P24" s="173"/>
      <c r="Q24" s="542"/>
      <c r="R24" s="542"/>
      <c r="S24" s="542"/>
      <c r="T24" s="542"/>
      <c r="U24" s="542"/>
      <c r="V24" s="173"/>
      <c r="W24" s="173"/>
      <c r="X24" s="542"/>
      <c r="Y24" s="542"/>
      <c r="Z24" s="542"/>
      <c r="AA24" s="542"/>
      <c r="AB24" s="542"/>
      <c r="AC24" s="173"/>
      <c r="AD24" s="173"/>
      <c r="AE24" s="542"/>
      <c r="AF24" s="542"/>
      <c r="AG24" s="829">
        <f t="shared" si="0"/>
        <v>0</v>
      </c>
      <c r="AH24" s="103">
        <f t="shared" si="3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173"/>
      <c r="C25" s="542"/>
      <c r="D25" s="31"/>
      <c r="E25" s="542"/>
      <c r="F25" s="542"/>
      <c r="G25" s="31"/>
      <c r="H25" s="173"/>
      <c r="I25" s="173"/>
      <c r="J25" s="542"/>
      <c r="K25" s="31"/>
      <c r="L25" s="542"/>
      <c r="M25" s="542"/>
      <c r="N25" s="31"/>
      <c r="O25" s="173"/>
      <c r="P25" s="173"/>
      <c r="Q25" s="542"/>
      <c r="R25" s="31"/>
      <c r="S25" s="542"/>
      <c r="T25" s="542"/>
      <c r="U25" s="31"/>
      <c r="V25" s="173"/>
      <c r="W25" s="173"/>
      <c r="X25" s="542"/>
      <c r="Y25" s="31"/>
      <c r="Z25" s="542"/>
      <c r="AA25" s="542"/>
      <c r="AB25" s="31"/>
      <c r="AC25" s="173"/>
      <c r="AD25" s="173"/>
      <c r="AE25" s="31"/>
      <c r="AF25" s="542"/>
      <c r="AG25" s="829">
        <f t="shared" si="0"/>
        <v>0</v>
      </c>
      <c r="AH25" s="103">
        <f t="shared" si="3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39" t="s">
        <v>165</v>
      </c>
      <c r="B26" s="115"/>
      <c r="C26" s="115"/>
      <c r="D26" s="115"/>
      <c r="E26" s="675" t="s">
        <v>38</v>
      </c>
      <c r="F26" s="675" t="s">
        <v>38</v>
      </c>
      <c r="G26" s="524"/>
      <c r="H26" s="853" t="s">
        <v>46</v>
      </c>
      <c r="I26" s="853" t="s">
        <v>46</v>
      </c>
      <c r="J26" s="524"/>
      <c r="K26" s="675" t="s">
        <v>167</v>
      </c>
      <c r="L26" s="675" t="s">
        <v>167</v>
      </c>
      <c r="M26" s="524"/>
      <c r="N26" s="675" t="s">
        <v>167</v>
      </c>
      <c r="O26" s="675" t="s">
        <v>167</v>
      </c>
      <c r="P26" s="557" t="s">
        <v>167</v>
      </c>
      <c r="Q26" s="542"/>
      <c r="R26" s="448" t="s">
        <v>167</v>
      </c>
      <c r="S26" s="542"/>
      <c r="T26" s="542"/>
      <c r="U26" s="542"/>
      <c r="V26" s="173"/>
      <c r="W26" s="173"/>
      <c r="X26" s="542"/>
      <c r="Y26" s="542"/>
      <c r="Z26" s="542"/>
      <c r="AA26" s="542"/>
      <c r="AB26" s="542"/>
      <c r="AC26" s="173"/>
      <c r="AD26" s="173"/>
      <c r="AE26" s="542"/>
      <c r="AF26" s="542"/>
      <c r="AG26" s="829">
        <f t="shared" si="0"/>
        <v>10</v>
      </c>
      <c r="AH26" s="103">
        <f t="shared" si="3"/>
        <v>92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824"/>
      <c r="C27" s="97"/>
      <c r="D27" s="7"/>
      <c r="E27" s="97"/>
      <c r="F27" s="97"/>
      <c r="G27" s="7"/>
      <c r="H27" s="825"/>
      <c r="I27" s="825"/>
      <c r="J27" s="97"/>
      <c r="K27" s="7"/>
      <c r="L27" s="97"/>
      <c r="M27" s="97"/>
      <c r="N27" s="7"/>
      <c r="O27" s="825"/>
      <c r="P27" s="833"/>
      <c r="Q27" s="31"/>
      <c r="R27" s="224"/>
      <c r="S27" s="542"/>
      <c r="T27" s="542"/>
      <c r="U27" s="224"/>
      <c r="V27" s="173"/>
      <c r="W27" s="173"/>
      <c r="X27" s="542"/>
      <c r="Y27" s="224"/>
      <c r="Z27" s="542"/>
      <c r="AA27" s="542"/>
      <c r="AB27" s="224"/>
      <c r="AC27" s="173"/>
      <c r="AD27" s="173"/>
      <c r="AE27" s="677"/>
      <c r="AF27" s="677"/>
      <c r="AG27" s="834">
        <f>SUM(AG28:AG34)</f>
        <v>42</v>
      </c>
      <c r="AH27" s="103">
        <f t="shared" si="3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546" t="s">
        <v>63</v>
      </c>
      <c r="B28" s="164" t="s">
        <v>38</v>
      </c>
      <c r="C28" s="164" t="s">
        <v>38</v>
      </c>
      <c r="D28" s="130" t="s">
        <v>46</v>
      </c>
      <c r="E28" s="580"/>
      <c r="F28" s="165" t="s">
        <v>41</v>
      </c>
      <c r="G28" s="164" t="s">
        <v>38</v>
      </c>
      <c r="H28" s="164" t="s">
        <v>38</v>
      </c>
      <c r="I28" s="553"/>
      <c r="J28" s="553"/>
      <c r="K28" s="553"/>
      <c r="L28" s="553"/>
      <c r="M28" s="165" t="s">
        <v>167</v>
      </c>
      <c r="N28" s="165" t="s">
        <v>167</v>
      </c>
      <c r="O28" s="165" t="s">
        <v>167</v>
      </c>
      <c r="P28" s="173"/>
      <c r="Q28" s="138" t="s">
        <v>167</v>
      </c>
      <c r="R28" s="544"/>
      <c r="S28" s="138" t="s">
        <v>167</v>
      </c>
      <c r="T28" s="138" t="s">
        <v>167</v>
      </c>
      <c r="U28" s="542"/>
      <c r="V28" s="138" t="s">
        <v>167</v>
      </c>
      <c r="W28" s="173"/>
      <c r="X28" s="542"/>
      <c r="Y28" s="542"/>
      <c r="Z28" s="542"/>
      <c r="AA28" s="542"/>
      <c r="AB28" s="542"/>
      <c r="AC28" s="173"/>
      <c r="AD28" s="173"/>
      <c r="AE28" s="542"/>
      <c r="AF28" s="542"/>
      <c r="AG28" s="829">
        <f t="shared" si="0"/>
        <v>13</v>
      </c>
      <c r="AH28" s="103">
        <f t="shared" si="3"/>
        <v>119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22" t="s">
        <v>197</v>
      </c>
      <c r="B29" s="173"/>
      <c r="C29" s="857" t="s">
        <v>167</v>
      </c>
      <c r="D29" s="857" t="s">
        <v>167</v>
      </c>
      <c r="E29" s="544"/>
      <c r="F29" s="858" t="s">
        <v>167</v>
      </c>
      <c r="G29" s="544"/>
      <c r="H29" s="173"/>
      <c r="I29" s="858" t="s">
        <v>167</v>
      </c>
      <c r="J29" s="138" t="s">
        <v>167</v>
      </c>
      <c r="K29" s="21" t="s">
        <v>167</v>
      </c>
      <c r="L29" s="551"/>
      <c r="M29" s="551"/>
      <c r="N29" s="551"/>
      <c r="O29" s="138" t="s">
        <v>167</v>
      </c>
      <c r="P29" s="138" t="s">
        <v>167</v>
      </c>
      <c r="Q29" s="542"/>
      <c r="R29" s="138" t="s">
        <v>167</v>
      </c>
      <c r="S29" s="138" t="s">
        <v>167</v>
      </c>
      <c r="T29" s="542"/>
      <c r="U29" s="138" t="s">
        <v>167</v>
      </c>
      <c r="V29" s="138" t="s">
        <v>167</v>
      </c>
      <c r="W29" s="173"/>
      <c r="X29" s="542"/>
      <c r="Y29" s="542"/>
      <c r="Z29" s="542"/>
      <c r="AA29" s="542"/>
      <c r="AB29" s="542"/>
      <c r="AC29" s="173"/>
      <c r="AD29" s="173"/>
      <c r="AE29" s="542"/>
      <c r="AF29" s="542"/>
      <c r="AG29" s="829">
        <f t="shared" si="0"/>
        <v>12</v>
      </c>
      <c r="AH29" s="103">
        <f t="shared" si="3"/>
        <v>120</v>
      </c>
      <c r="AI29" s="61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8" customHeight="1" x14ac:dyDescent="0.25">
      <c r="A30" s="45" t="s">
        <v>65</v>
      </c>
      <c r="B30" s="857" t="s">
        <v>167</v>
      </c>
      <c r="C30" s="28" t="s">
        <v>46</v>
      </c>
      <c r="D30" s="544"/>
      <c r="E30" s="858" t="s">
        <v>167</v>
      </c>
      <c r="F30" s="28" t="s">
        <v>46</v>
      </c>
      <c r="G30" s="544"/>
      <c r="H30" s="858" t="s">
        <v>167</v>
      </c>
      <c r="I30" s="181"/>
      <c r="J30" s="165" t="s">
        <v>167</v>
      </c>
      <c r="K30" s="138" t="s">
        <v>167</v>
      </c>
      <c r="L30" s="138" t="s">
        <v>167</v>
      </c>
      <c r="M30" s="544"/>
      <c r="N30" s="138" t="s">
        <v>167</v>
      </c>
      <c r="O30" s="551"/>
      <c r="P30" s="551"/>
      <c r="Q30" s="138" t="s">
        <v>167</v>
      </c>
      <c r="R30" s="138" t="s">
        <v>167</v>
      </c>
      <c r="S30" s="542"/>
      <c r="T30" s="138" t="s">
        <v>167</v>
      </c>
      <c r="U30" s="138" t="s">
        <v>167</v>
      </c>
      <c r="V30" s="181"/>
      <c r="W30" s="181"/>
      <c r="X30" s="541"/>
      <c r="Y30" s="542"/>
      <c r="Z30" s="542"/>
      <c r="AA30" s="542"/>
      <c r="AB30" s="542"/>
      <c r="AC30" s="173"/>
      <c r="AD30" s="173"/>
      <c r="AE30" s="542"/>
      <c r="AF30" s="542"/>
      <c r="AG30" s="829">
        <f t="shared" si="0"/>
        <v>13</v>
      </c>
      <c r="AH30" s="103">
        <f t="shared" si="3"/>
        <v>126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6.5" customHeight="1" x14ac:dyDescent="0.25">
      <c r="A31" s="546" t="s">
        <v>69</v>
      </c>
      <c r="B31" s="173"/>
      <c r="C31" s="542"/>
      <c r="D31" s="544"/>
      <c r="E31" s="542"/>
      <c r="F31" s="542"/>
      <c r="G31" s="542"/>
      <c r="H31" s="173"/>
      <c r="I31" s="173"/>
      <c r="J31" s="542"/>
      <c r="K31" s="138" t="s">
        <v>167</v>
      </c>
      <c r="L31" s="544"/>
      <c r="M31" s="138" t="s">
        <v>167</v>
      </c>
      <c r="N31" s="544"/>
      <c r="O31" s="173"/>
      <c r="P31" s="173"/>
      <c r="Q31" s="542"/>
      <c r="R31" s="542"/>
      <c r="S31" s="542"/>
      <c r="T31" s="542"/>
      <c r="U31" s="542"/>
      <c r="V31" s="173"/>
      <c r="W31" s="173"/>
      <c r="X31" s="542"/>
      <c r="Y31" s="542"/>
      <c r="Z31" s="542"/>
      <c r="AA31" s="542"/>
      <c r="AB31" s="542"/>
      <c r="AC31" s="173"/>
      <c r="AD31" s="173"/>
      <c r="AE31" s="542"/>
      <c r="AF31" s="542"/>
      <c r="AG31" s="829">
        <f t="shared" si="0"/>
        <v>2</v>
      </c>
      <c r="AH31" s="19">
        <f t="shared" ref="AH31:AH63" si="4">COUNTIF(B31:AF31,"У1")*8+COUNTIF(B31:AF31,"У2")*8+COUNTIF(B31:AF31,"В1")*8+COUNTIF(B31:AF31,"В2")*8+COUNTIF(B31:AF31,"7-16")*9+COUNTIF(B31:AF31,"7-17")*10+COUNTIF(B31:AF31,"7-19")*12+COUNTIF(B31:AF31,"8-20")*12+COUNTIF(B31:AF31,"9-17")*8+COUNTIF(B31:AF31,"Д2")*12+COUNTIF(B31:AF31,"Д3")*9+COUNTIF(B31:AF31,"Д4")*12+COUNTIF(B31:AF31,"8-12")*4+COUNTIF(B31:AF31,"9-14")*5+COUNTIF(B31:AF31,"16-20")*4+COUNTIF(B31:AF31,"10-14")*4+COUNTIF(B31:AF31,"9-16")*7+COUNTIF(B31:AF31,"12-15")*3+COUNTIF(B31:AF31,"9-11")*2+COUNTIF(B31:AF31,"11-14")*3+COUNTIF(B31:AF31,"11-19")*6+COUNTIF(B31:AF31,"17-20")*3</f>
        <v>0</v>
      </c>
      <c r="AI31" s="10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7.25" customHeight="1" x14ac:dyDescent="0.25">
      <c r="A32" s="42" t="s">
        <v>55</v>
      </c>
      <c r="B32" s="173"/>
      <c r="C32" s="542"/>
      <c r="D32" s="544"/>
      <c r="E32" s="542"/>
      <c r="F32" s="542"/>
      <c r="G32" s="858" t="s">
        <v>167</v>
      </c>
      <c r="H32" s="173"/>
      <c r="I32" s="173"/>
      <c r="J32" s="542"/>
      <c r="K32" s="542"/>
      <c r="L32" s="542"/>
      <c r="M32" s="542"/>
      <c r="N32" s="542"/>
      <c r="O32" s="173"/>
      <c r="P32" s="173"/>
      <c r="Q32" s="542"/>
      <c r="R32" s="21" t="s">
        <v>167</v>
      </c>
      <c r="S32" s="542"/>
      <c r="T32" s="542"/>
      <c r="U32" s="542"/>
      <c r="V32" s="173"/>
      <c r="W32" s="173"/>
      <c r="X32" s="542"/>
      <c r="Y32" s="542"/>
      <c r="Z32" s="542"/>
      <c r="AA32" s="542"/>
      <c r="AB32" s="542"/>
      <c r="AC32" s="173"/>
      <c r="AD32" s="173"/>
      <c r="AE32" s="542"/>
      <c r="AF32" s="542"/>
      <c r="AG32" s="829">
        <f t="shared" si="0"/>
        <v>2</v>
      </c>
      <c r="AH32" s="19">
        <f t="shared" si="4"/>
        <v>0</v>
      </c>
      <c r="AI32" s="10"/>
      <c r="AJ32" s="4"/>
      <c r="AK32" s="4"/>
      <c r="AL32" s="46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customHeight="1" x14ac:dyDescent="0.25">
      <c r="A33" s="50"/>
      <c r="B33" s="173"/>
      <c r="C33" s="542"/>
      <c r="D33" s="31"/>
      <c r="E33" s="542"/>
      <c r="F33" s="542"/>
      <c r="G33" s="31"/>
      <c r="H33" s="173"/>
      <c r="I33" s="173"/>
      <c r="J33" s="542"/>
      <c r="K33" s="542"/>
      <c r="L33" s="542"/>
      <c r="M33" s="542"/>
      <c r="N33" s="542"/>
      <c r="O33" s="173"/>
      <c r="P33" s="173"/>
      <c r="Q33" s="542"/>
      <c r="R33" s="542"/>
      <c r="S33" s="542"/>
      <c r="T33" s="542"/>
      <c r="U33" s="31"/>
      <c r="V33" s="173"/>
      <c r="W33" s="173"/>
      <c r="X33" s="542"/>
      <c r="Y33" s="542"/>
      <c r="Z33" s="542"/>
      <c r="AA33" s="542"/>
      <c r="AB33" s="542"/>
      <c r="AC33" s="173"/>
      <c r="AD33" s="173"/>
      <c r="AE33" s="542"/>
      <c r="AF33" s="542"/>
      <c r="AG33" s="829">
        <f t="shared" si="0"/>
        <v>0</v>
      </c>
      <c r="AH33" s="19">
        <f t="shared" si="4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4.25" customHeight="1" thickBot="1" x14ac:dyDescent="0.3">
      <c r="A34" s="51"/>
      <c r="B34" s="398"/>
      <c r="C34" s="31"/>
      <c r="D34" s="31"/>
      <c r="E34" s="31"/>
      <c r="F34" s="31"/>
      <c r="G34" s="31"/>
      <c r="H34" s="398"/>
      <c r="I34" s="398"/>
      <c r="J34" s="31"/>
      <c r="K34" s="31"/>
      <c r="L34" s="31"/>
      <c r="M34" s="31"/>
      <c r="N34" s="31"/>
      <c r="O34" s="398"/>
      <c r="P34" s="398"/>
      <c r="Q34" s="31"/>
      <c r="R34" s="31"/>
      <c r="S34" s="31"/>
      <c r="T34" s="31"/>
      <c r="U34" s="31"/>
      <c r="V34" s="398"/>
      <c r="W34" s="398"/>
      <c r="X34" s="31"/>
      <c r="Y34" s="31"/>
      <c r="Z34" s="31"/>
      <c r="AA34" s="31"/>
      <c r="AB34" s="31"/>
      <c r="AC34" s="398"/>
      <c r="AD34" s="398"/>
      <c r="AE34" s="31"/>
      <c r="AF34" s="31"/>
      <c r="AG34" s="830">
        <f t="shared" si="0"/>
        <v>0</v>
      </c>
      <c r="AH34" s="157">
        <f t="shared" si="4"/>
        <v>0</v>
      </c>
      <c r="AI34" s="10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thickBot="1" x14ac:dyDescent="0.3">
      <c r="A35" s="52" t="s">
        <v>70</v>
      </c>
      <c r="B35" s="824"/>
      <c r="C35" s="97"/>
      <c r="D35" s="7"/>
      <c r="E35" s="97"/>
      <c r="F35" s="97"/>
      <c r="G35" s="7"/>
      <c r="H35" s="825"/>
      <c r="I35" s="825"/>
      <c r="J35" s="97"/>
      <c r="K35" s="7"/>
      <c r="L35" s="97"/>
      <c r="M35" s="97"/>
      <c r="N35" s="7"/>
      <c r="O35" s="825"/>
      <c r="P35" s="825"/>
      <c r="Q35" s="826"/>
      <c r="R35" s="327"/>
      <c r="S35" s="97"/>
      <c r="T35" s="97"/>
      <c r="U35" s="7"/>
      <c r="V35" s="825"/>
      <c r="W35" s="825"/>
      <c r="X35" s="97"/>
      <c r="Y35" s="7"/>
      <c r="Z35" s="97"/>
      <c r="AA35" s="97"/>
      <c r="AB35" s="7"/>
      <c r="AC35" s="825"/>
      <c r="AD35" s="825"/>
      <c r="AE35" s="189"/>
      <c r="AF35" s="104"/>
      <c r="AG35" s="827">
        <f>SUM(AG36:AG38)</f>
        <v>0</v>
      </c>
      <c r="AH35" s="106">
        <f>SUM(AH36:AH38)</f>
        <v>0</v>
      </c>
      <c r="AI35" s="99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546" t="s">
        <v>69</v>
      </c>
      <c r="B36" s="181"/>
      <c r="C36" s="541"/>
      <c r="D36" s="542"/>
      <c r="E36" s="542"/>
      <c r="F36" s="542"/>
      <c r="G36" s="542"/>
      <c r="H36" s="173"/>
      <c r="I36" s="181"/>
      <c r="J36" s="541"/>
      <c r="K36" s="542"/>
      <c r="L36" s="542"/>
      <c r="M36" s="542"/>
      <c r="N36" s="542"/>
      <c r="O36" s="173"/>
      <c r="P36" s="181"/>
      <c r="Q36" s="541"/>
      <c r="R36" s="542"/>
      <c r="S36" s="542"/>
      <c r="T36" s="542"/>
      <c r="U36" s="542"/>
      <c r="V36" s="173"/>
      <c r="W36" s="181"/>
      <c r="X36" s="541"/>
      <c r="Y36" s="542"/>
      <c r="Z36" s="542"/>
      <c r="AA36" s="542"/>
      <c r="AB36" s="542"/>
      <c r="AC36" s="173"/>
      <c r="AD36" s="181"/>
      <c r="AE36" s="541"/>
      <c r="AF36" s="542"/>
      <c r="AG36" s="828">
        <f t="shared" si="0"/>
        <v>0</v>
      </c>
      <c r="AH36" s="103">
        <f t="shared" si="4"/>
        <v>0</v>
      </c>
      <c r="AI36" s="10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6.5" customHeight="1" thickBot="1" x14ac:dyDescent="0.3">
      <c r="A37" s="42" t="s">
        <v>55</v>
      </c>
      <c r="B37" s="173"/>
      <c r="C37" s="542"/>
      <c r="D37" s="542"/>
      <c r="E37" s="542"/>
      <c r="F37" s="542"/>
      <c r="G37" s="542"/>
      <c r="H37" s="173"/>
      <c r="I37" s="173"/>
      <c r="J37" s="542"/>
      <c r="K37" s="542"/>
      <c r="L37" s="542"/>
      <c r="M37" s="542"/>
      <c r="N37" s="542"/>
      <c r="O37" s="173"/>
      <c r="P37" s="173"/>
      <c r="Q37" s="542"/>
      <c r="R37" s="542"/>
      <c r="S37" s="542"/>
      <c r="T37" s="542"/>
      <c r="U37" s="542"/>
      <c r="V37" s="173"/>
      <c r="W37" s="173"/>
      <c r="X37" s="542"/>
      <c r="Y37" s="542"/>
      <c r="Z37" s="542"/>
      <c r="AA37" s="542"/>
      <c r="AB37" s="542"/>
      <c r="AC37" s="173"/>
      <c r="AD37" s="173"/>
      <c r="AE37" s="224"/>
      <c r="AF37" s="542"/>
      <c r="AG37" s="829">
        <f t="shared" si="0"/>
        <v>0</v>
      </c>
      <c r="AH37" s="19">
        <f t="shared" si="4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2.75" hidden="1" customHeight="1" x14ac:dyDescent="0.25">
      <c r="B38" s="398"/>
      <c r="C38" s="31"/>
      <c r="D38" s="835"/>
      <c r="E38" s="31"/>
      <c r="F38" s="31"/>
      <c r="G38" s="55"/>
      <c r="H38" s="398"/>
      <c r="I38" s="398"/>
      <c r="J38" s="31"/>
      <c r="K38" s="836"/>
      <c r="L38" s="31"/>
      <c r="M38" s="31"/>
      <c r="N38" s="55"/>
      <c r="O38" s="398"/>
      <c r="P38" s="398"/>
      <c r="Q38" s="31"/>
      <c r="R38" s="835"/>
      <c r="S38" s="31"/>
      <c r="T38" s="31"/>
      <c r="U38" s="835"/>
      <c r="V38" s="398"/>
      <c r="W38" s="398"/>
      <c r="X38" s="31"/>
      <c r="Y38" s="836"/>
      <c r="Z38" s="31"/>
      <c r="AA38" s="31"/>
      <c r="AB38" s="835"/>
      <c r="AC38" s="398"/>
      <c r="AD38" s="398"/>
      <c r="AE38" s="836"/>
      <c r="AF38" s="835"/>
      <c r="AG38" s="830">
        <f t="shared" si="0"/>
        <v>0</v>
      </c>
      <c r="AH38" s="157">
        <f t="shared" si="4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thickBot="1" x14ac:dyDescent="0.3">
      <c r="A39" s="57" t="s">
        <v>71</v>
      </c>
      <c r="B39" s="824"/>
      <c r="C39" s="97"/>
      <c r="D39" s="7"/>
      <c r="E39" s="97"/>
      <c r="F39" s="97"/>
      <c r="G39" s="7"/>
      <c r="H39" s="825"/>
      <c r="I39" s="825"/>
      <c r="J39" s="97"/>
      <c r="K39" s="7"/>
      <c r="L39" s="97"/>
      <c r="M39" s="97"/>
      <c r="N39" s="7"/>
      <c r="O39" s="825"/>
      <c r="P39" s="825"/>
      <c r="Q39" s="826"/>
      <c r="R39" s="327"/>
      <c r="S39" s="97"/>
      <c r="T39" s="97"/>
      <c r="U39" s="7"/>
      <c r="V39" s="825"/>
      <c r="W39" s="825"/>
      <c r="X39" s="97"/>
      <c r="Y39" s="7"/>
      <c r="Z39" s="97"/>
      <c r="AA39" s="97"/>
      <c r="AB39" s="7"/>
      <c r="AC39" s="825"/>
      <c r="AD39" s="825"/>
      <c r="AE39" s="189"/>
      <c r="AF39" s="104"/>
      <c r="AG39" s="827">
        <f>SUM(AG40:AG49)</f>
        <v>110</v>
      </c>
      <c r="AH39" s="106">
        <f>SUM(AH40:AH49)</f>
        <v>1260</v>
      </c>
      <c r="AI39" s="99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hidden="1" customHeight="1" x14ac:dyDescent="0.25">
      <c r="A40" s="58" t="s">
        <v>72</v>
      </c>
      <c r="B40" s="181"/>
      <c r="C40" s="541"/>
      <c r="D40" s="59"/>
      <c r="E40" s="541"/>
      <c r="F40" s="541"/>
      <c r="G40" s="59"/>
      <c r="H40" s="181"/>
      <c r="I40" s="181"/>
      <c r="J40" s="541"/>
      <c r="K40" s="59"/>
      <c r="L40" s="541"/>
      <c r="M40" s="541"/>
      <c r="N40" s="59"/>
      <c r="O40" s="181"/>
      <c r="P40" s="181"/>
      <c r="Q40" s="541"/>
      <c r="R40" s="59"/>
      <c r="S40" s="541"/>
      <c r="T40" s="541"/>
      <c r="U40" s="59"/>
      <c r="V40" s="181"/>
      <c r="W40" s="181"/>
      <c r="X40" s="541"/>
      <c r="Y40" s="59"/>
      <c r="Z40" s="541"/>
      <c r="AA40" s="541"/>
      <c r="AB40" s="59"/>
      <c r="AC40" s="181"/>
      <c r="AD40" s="181"/>
      <c r="AE40" s="59"/>
      <c r="AF40" s="541"/>
      <c r="AG40" s="828">
        <f t="shared" si="0"/>
        <v>0</v>
      </c>
      <c r="AH40" s="103">
        <f t="shared" si="4"/>
        <v>0</v>
      </c>
      <c r="AI40" s="10"/>
    </row>
    <row r="41" spans="1:54" ht="15.75" hidden="1" customHeight="1" x14ac:dyDescent="0.25">
      <c r="A41" s="58"/>
      <c r="B41" s="173"/>
      <c r="C41" s="542"/>
      <c r="D41" s="547"/>
      <c r="E41" s="542"/>
      <c r="F41" s="542"/>
      <c r="G41" s="547"/>
      <c r="H41" s="173"/>
      <c r="I41" s="173"/>
      <c r="J41" s="542"/>
      <c r="K41" s="542"/>
      <c r="L41" s="542"/>
      <c r="M41" s="542"/>
      <c r="N41" s="542"/>
      <c r="O41" s="173"/>
      <c r="P41" s="173"/>
      <c r="Q41" s="542"/>
      <c r="R41" s="542"/>
      <c r="S41" s="542"/>
      <c r="T41" s="542"/>
      <c r="U41" s="542"/>
      <c r="V41" s="173"/>
      <c r="W41" s="173"/>
      <c r="X41" s="542"/>
      <c r="Y41" s="542"/>
      <c r="Z41" s="542"/>
      <c r="AA41" s="542"/>
      <c r="AB41" s="547"/>
      <c r="AC41" s="173"/>
      <c r="AD41" s="173"/>
      <c r="AE41" s="542"/>
      <c r="AF41" s="542"/>
      <c r="AG41" s="829">
        <f t="shared" si="0"/>
        <v>0</v>
      </c>
      <c r="AH41" s="19">
        <f t="shared" si="4"/>
        <v>0</v>
      </c>
      <c r="AI41" s="10"/>
    </row>
    <row r="42" spans="1:54" ht="15.75" customHeight="1" x14ac:dyDescent="0.25">
      <c r="A42" s="58" t="s">
        <v>61</v>
      </c>
      <c r="B42" s="173"/>
      <c r="C42" s="53" t="s">
        <v>74</v>
      </c>
      <c r="D42" s="53" t="s">
        <v>74</v>
      </c>
      <c r="E42" s="542"/>
      <c r="F42" s="542"/>
      <c r="G42" s="542"/>
      <c r="H42" s="53" t="s">
        <v>74</v>
      </c>
      <c r="I42" s="53" t="s">
        <v>74</v>
      </c>
      <c r="J42" s="542"/>
      <c r="K42" s="542"/>
      <c r="L42" s="53" t="s">
        <v>74</v>
      </c>
      <c r="M42" s="53" t="s">
        <v>74</v>
      </c>
      <c r="N42" s="53" t="s">
        <v>74</v>
      </c>
      <c r="O42" s="173"/>
      <c r="P42" s="173"/>
      <c r="Q42" s="542"/>
      <c r="R42" s="53" t="s">
        <v>74</v>
      </c>
      <c r="S42" s="53" t="s">
        <v>74</v>
      </c>
      <c r="T42" s="53" t="s">
        <v>74</v>
      </c>
      <c r="U42" s="53" t="s">
        <v>74</v>
      </c>
      <c r="V42" s="354"/>
      <c r="W42" s="354"/>
      <c r="X42" s="53" t="s">
        <v>74</v>
      </c>
      <c r="Y42" s="53" t="s">
        <v>74</v>
      </c>
      <c r="Z42" s="53" t="s">
        <v>74</v>
      </c>
      <c r="AA42" s="542"/>
      <c r="AB42" s="542"/>
      <c r="AC42" s="173"/>
      <c r="AD42" s="53" t="s">
        <v>74</v>
      </c>
      <c r="AE42" s="53" t="s">
        <v>74</v>
      </c>
      <c r="AF42" s="542"/>
      <c r="AG42" s="829">
        <f t="shared" si="0"/>
        <v>16</v>
      </c>
      <c r="AH42" s="19">
        <f t="shared" si="4"/>
        <v>192</v>
      </c>
      <c r="AI42" s="10"/>
    </row>
    <row r="43" spans="1:54" ht="15.75" customHeight="1" x14ac:dyDescent="0.25">
      <c r="A43" s="58" t="s">
        <v>78</v>
      </c>
      <c r="B43" s="173"/>
      <c r="C43" s="53" t="s">
        <v>74</v>
      </c>
      <c r="D43" s="53" t="s">
        <v>74</v>
      </c>
      <c r="E43" s="53" t="s">
        <v>74</v>
      </c>
      <c r="F43" s="53" t="s">
        <v>74</v>
      </c>
      <c r="G43" s="542"/>
      <c r="H43" s="173"/>
      <c r="I43" s="173"/>
      <c r="J43" s="53" t="s">
        <v>74</v>
      </c>
      <c r="K43" s="53" t="s">
        <v>74</v>
      </c>
      <c r="L43" s="53" t="s">
        <v>74</v>
      </c>
      <c r="M43" s="53" t="s">
        <v>74</v>
      </c>
      <c r="N43" s="542"/>
      <c r="O43" s="173"/>
      <c r="P43" s="53" t="s">
        <v>74</v>
      </c>
      <c r="Q43" s="53" t="s">
        <v>74</v>
      </c>
      <c r="R43" s="53" t="s">
        <v>74</v>
      </c>
      <c r="S43" s="542"/>
      <c r="T43" s="542"/>
      <c r="U43" s="53" t="s">
        <v>74</v>
      </c>
      <c r="V43" s="53" t="s">
        <v>74</v>
      </c>
      <c r="W43" s="53" t="s">
        <v>74</v>
      </c>
      <c r="X43" s="542"/>
      <c r="Y43" s="224"/>
      <c r="Z43" s="547"/>
      <c r="AA43" s="53" t="s">
        <v>74</v>
      </c>
      <c r="AB43" s="53" t="s">
        <v>74</v>
      </c>
      <c r="AC43" s="173"/>
      <c r="AD43" s="173"/>
      <c r="AE43" s="542"/>
      <c r="AF43" s="542"/>
      <c r="AG43" s="829">
        <f t="shared" si="0"/>
        <v>16</v>
      </c>
      <c r="AH43" s="19">
        <f t="shared" si="4"/>
        <v>192</v>
      </c>
      <c r="AI43" s="10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ht="15.75" hidden="1" customHeight="1" x14ac:dyDescent="0.25">
      <c r="A44" s="58"/>
      <c r="B44" s="173"/>
      <c r="C44" s="542"/>
      <c r="D44" s="542"/>
      <c r="E44" s="547"/>
      <c r="F44" s="542"/>
      <c r="G44" s="547"/>
      <c r="H44" s="173"/>
      <c r="I44" s="173"/>
      <c r="J44" s="542"/>
      <c r="K44" s="542"/>
      <c r="L44" s="542"/>
      <c r="M44" s="542"/>
      <c r="N44" s="547"/>
      <c r="O44" s="173"/>
      <c r="P44" s="173"/>
      <c r="Q44" s="542"/>
      <c r="R44" s="547"/>
      <c r="S44" s="542"/>
      <c r="T44" s="542"/>
      <c r="U44" s="542"/>
      <c r="V44" s="173"/>
      <c r="W44" s="173"/>
      <c r="X44" s="542"/>
      <c r="Y44" s="547"/>
      <c r="Z44" s="542"/>
      <c r="AA44" s="542"/>
      <c r="AB44" s="542"/>
      <c r="AC44" s="173"/>
      <c r="AD44" s="173"/>
      <c r="AE44" s="542"/>
      <c r="AF44" s="542"/>
      <c r="AG44" s="829">
        <f t="shared" si="0"/>
        <v>0</v>
      </c>
      <c r="AH44" s="19">
        <f t="shared" si="4"/>
        <v>0</v>
      </c>
      <c r="AI44" s="10"/>
    </row>
    <row r="45" spans="1:54" ht="15" customHeight="1" x14ac:dyDescent="0.25">
      <c r="A45" s="45" t="s">
        <v>79</v>
      </c>
      <c r="B45" s="173"/>
      <c r="C45" s="542"/>
      <c r="D45" s="53" t="s">
        <v>74</v>
      </c>
      <c r="E45" s="53" t="s">
        <v>74</v>
      </c>
      <c r="F45" s="53" t="s">
        <v>74</v>
      </c>
      <c r="G45" s="53" t="s">
        <v>74</v>
      </c>
      <c r="H45" s="173"/>
      <c r="I45" s="173"/>
      <c r="J45" s="542"/>
      <c r="K45" s="53" t="s">
        <v>74</v>
      </c>
      <c r="L45" s="53" t="s">
        <v>74</v>
      </c>
      <c r="M45" s="53" t="s">
        <v>74</v>
      </c>
      <c r="N45" s="542"/>
      <c r="O45" s="173"/>
      <c r="P45" s="173"/>
      <c r="Q45" s="53" t="s">
        <v>74</v>
      </c>
      <c r="R45" s="53" t="s">
        <v>74</v>
      </c>
      <c r="S45" s="53" t="s">
        <v>74</v>
      </c>
      <c r="T45" s="542"/>
      <c r="U45" s="542"/>
      <c r="V45" s="53" t="s">
        <v>74</v>
      </c>
      <c r="W45" s="53" t="s">
        <v>74</v>
      </c>
      <c r="X45" s="53" t="s">
        <v>74</v>
      </c>
      <c r="Y45" s="53" t="s">
        <v>74</v>
      </c>
      <c r="Z45" s="542"/>
      <c r="AA45" s="53" t="s">
        <v>74</v>
      </c>
      <c r="AB45" s="53" t="s">
        <v>74</v>
      </c>
      <c r="AC45" s="173"/>
      <c r="AD45" s="173"/>
      <c r="AE45" s="542"/>
      <c r="AF45" s="542"/>
      <c r="AG45" s="829">
        <f t="shared" si="0"/>
        <v>16</v>
      </c>
      <c r="AH45" s="19">
        <f t="shared" si="4"/>
        <v>192</v>
      </c>
      <c r="AI45" s="10"/>
    </row>
    <row r="46" spans="1:54" ht="15.75" customHeight="1" x14ac:dyDescent="0.25">
      <c r="A46" s="672" t="s">
        <v>172</v>
      </c>
      <c r="B46" s="53" t="s">
        <v>74</v>
      </c>
      <c r="C46" s="53" t="s">
        <v>74</v>
      </c>
      <c r="D46" s="53" t="s">
        <v>74</v>
      </c>
      <c r="E46" s="823"/>
      <c r="F46" s="823"/>
      <c r="G46" s="823"/>
      <c r="H46" s="53" t="s">
        <v>74</v>
      </c>
      <c r="I46" s="53" t="s">
        <v>74</v>
      </c>
      <c r="J46" s="53" t="s">
        <v>74</v>
      </c>
      <c r="K46" s="542"/>
      <c r="L46" s="542"/>
      <c r="M46" s="53" t="s">
        <v>74</v>
      </c>
      <c r="N46" s="53" t="s">
        <v>74</v>
      </c>
      <c r="O46" s="53" t="s">
        <v>74</v>
      </c>
      <c r="P46" s="173"/>
      <c r="Q46" s="542"/>
      <c r="R46" s="542"/>
      <c r="S46" s="53" t="s">
        <v>74</v>
      </c>
      <c r="T46" s="53" t="s">
        <v>74</v>
      </c>
      <c r="U46" s="53" t="s">
        <v>74</v>
      </c>
      <c r="V46" s="354"/>
      <c r="W46" s="354"/>
      <c r="X46" s="542"/>
      <c r="Y46" s="542"/>
      <c r="Z46" s="53" t="s">
        <v>74</v>
      </c>
      <c r="AA46" s="53" t="s">
        <v>74</v>
      </c>
      <c r="AB46" s="53" t="s">
        <v>74</v>
      </c>
      <c r="AC46" s="173"/>
      <c r="AD46" s="173"/>
      <c r="AE46" s="53" t="s">
        <v>74</v>
      </c>
      <c r="AF46" s="542"/>
      <c r="AG46" s="829">
        <f t="shared" si="0"/>
        <v>16</v>
      </c>
      <c r="AH46" s="19">
        <f t="shared" si="4"/>
        <v>192</v>
      </c>
      <c r="AI46" s="10"/>
    </row>
    <row r="47" spans="1:54" ht="15.75" customHeight="1" x14ac:dyDescent="0.25">
      <c r="A47" s="58" t="s">
        <v>80</v>
      </c>
      <c r="B47" s="173"/>
      <c r="C47" s="21" t="s">
        <v>77</v>
      </c>
      <c r="D47" s="21" t="s">
        <v>77</v>
      </c>
      <c r="E47" s="542"/>
      <c r="F47" s="21" t="s">
        <v>77</v>
      </c>
      <c r="G47" s="21" t="s">
        <v>77</v>
      </c>
      <c r="H47" s="173"/>
      <c r="I47" s="173"/>
      <c r="J47" s="21" t="s">
        <v>77</v>
      </c>
      <c r="K47" s="21" t="s">
        <v>77</v>
      </c>
      <c r="L47" s="21" t="s">
        <v>77</v>
      </c>
      <c r="M47" s="21" t="s">
        <v>77</v>
      </c>
      <c r="N47" s="21" t="s">
        <v>77</v>
      </c>
      <c r="O47" s="173"/>
      <c r="P47" s="173"/>
      <c r="Q47" s="21" t="s">
        <v>77</v>
      </c>
      <c r="R47" s="21" t="s">
        <v>77</v>
      </c>
      <c r="S47" s="21" t="s">
        <v>77</v>
      </c>
      <c r="T47" s="21" t="s">
        <v>77</v>
      </c>
      <c r="U47" s="21" t="s">
        <v>77</v>
      </c>
      <c r="V47" s="173"/>
      <c r="W47" s="173"/>
      <c r="X47" s="21" t="s">
        <v>77</v>
      </c>
      <c r="Y47" s="21" t="s">
        <v>77</v>
      </c>
      <c r="Z47" s="21" t="s">
        <v>77</v>
      </c>
      <c r="AA47" s="21" t="s">
        <v>77</v>
      </c>
      <c r="AB47" s="21" t="s">
        <v>77</v>
      </c>
      <c r="AC47" s="173"/>
      <c r="AD47" s="173"/>
      <c r="AE47" s="21" t="s">
        <v>77</v>
      </c>
      <c r="AF47" s="542"/>
      <c r="AG47" s="829">
        <f>COUNTIF(B47:AF47,"*")</f>
        <v>20</v>
      </c>
      <c r="AH47" s="19">
        <f>COUNTIF(B47:AF47,"У1")*8+COUNTIF(B47:AF47,"У2")*8+COUNTIF(B47:AF47,"В1")*8+COUNTIF(B47:AF47,"В2")*8+COUNTIF(B47:AF47,"7-16")*9+COUNTIF(B47:AF47,"7-17")*10+COUNTIF(B47:AF47,"7-19")*12+COUNTIF(B47:AF47,"8-20")*12+COUNTIF(B47:AF47,"9-17")*8+COUNTIF(B47:AF47,"Д2")*12+COUNTIF(B47:AF47,"Д3")*9+COUNTIF(B47:AF47,"Д4")*12+COUNTIF(B47:AF47,"8-12")*4+COUNTIF(B47:AF47,"9-14")*5+COUNTIF(B47:AF47,"16-20")*4+COUNTIF(B47:AF47,"10-14")*4+COUNTIF(B47:AF47,"9-16")*7+COUNTIF(B47:AF47,"12-15")*3+COUNTIF(B47:AF47,"9-11")*2+COUNTIF(B47:AF47,"11-14")*3+COUNTIF(B47:AF47,"11-19")*6+COUNTIF(B47:AF47,"17-20")*3</f>
        <v>180</v>
      </c>
      <c r="AI47" s="10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customHeight="1" x14ac:dyDescent="0.25">
      <c r="A48" s="58" t="s">
        <v>81</v>
      </c>
      <c r="B48" s="173"/>
      <c r="C48" s="542"/>
      <c r="D48" s="547"/>
      <c r="E48" s="53" t="s">
        <v>74</v>
      </c>
      <c r="F48" s="53" t="s">
        <v>74</v>
      </c>
      <c r="G48" s="53" t="s">
        <v>74</v>
      </c>
      <c r="H48" s="173"/>
      <c r="I48" s="173"/>
      <c r="J48" s="53" t="s">
        <v>74</v>
      </c>
      <c r="K48" s="53" t="s">
        <v>74</v>
      </c>
      <c r="L48" s="542"/>
      <c r="M48" s="542"/>
      <c r="N48" s="53" t="s">
        <v>74</v>
      </c>
      <c r="O48" s="53" t="s">
        <v>74</v>
      </c>
      <c r="P48" s="53" t="s">
        <v>74</v>
      </c>
      <c r="Q48" s="53" t="s">
        <v>74</v>
      </c>
      <c r="R48" s="354"/>
      <c r="S48" s="53" t="s">
        <v>74</v>
      </c>
      <c r="T48" s="53" t="s">
        <v>74</v>
      </c>
      <c r="U48" s="53" t="s">
        <v>74</v>
      </c>
      <c r="V48" s="354"/>
      <c r="W48" s="354"/>
      <c r="X48" s="53" t="s">
        <v>74</v>
      </c>
      <c r="Y48" s="53" t="s">
        <v>74</v>
      </c>
      <c r="Z48" s="53" t="s">
        <v>74</v>
      </c>
      <c r="AA48" s="542"/>
      <c r="AB48" s="542"/>
      <c r="AC48" s="173"/>
      <c r="AD48" s="173"/>
      <c r="AE48" s="53" t="s">
        <v>74</v>
      </c>
      <c r="AF48" s="542"/>
      <c r="AG48" s="829">
        <f t="shared" si="0"/>
        <v>16</v>
      </c>
      <c r="AH48" s="19">
        <f t="shared" si="4"/>
        <v>192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4.25" customHeight="1" x14ac:dyDescent="0.25">
      <c r="A49" s="751" t="s">
        <v>191</v>
      </c>
      <c r="B49" s="173"/>
      <c r="C49" s="542"/>
      <c r="D49" s="224"/>
      <c r="E49" s="354"/>
      <c r="F49" s="542"/>
      <c r="G49" s="53" t="s">
        <v>74</v>
      </c>
      <c r="H49" s="173"/>
      <c r="I49" s="173"/>
      <c r="J49" s="53" t="s">
        <v>74</v>
      </c>
      <c r="K49" s="53" t="s">
        <v>74</v>
      </c>
      <c r="L49" s="53" t="s">
        <v>74</v>
      </c>
      <c r="M49" s="542"/>
      <c r="N49" s="53" t="s">
        <v>74</v>
      </c>
      <c r="O49" s="173"/>
      <c r="P49" s="173"/>
      <c r="Q49" s="53" t="s">
        <v>74</v>
      </c>
      <c r="R49" s="53" t="s">
        <v>74</v>
      </c>
      <c r="S49" s="542"/>
      <c r="T49" s="53" t="s">
        <v>74</v>
      </c>
      <c r="U49" s="224"/>
      <c r="V49" s="173"/>
      <c r="W49" s="173"/>
      <c r="X49" s="542"/>
      <c r="Z49" s="542"/>
      <c r="AA49" s="53" t="s">
        <v>74</v>
      </c>
      <c r="AB49" s="224"/>
      <c r="AC49" s="53" t="s">
        <v>74</v>
      </c>
      <c r="AD49" s="173"/>
      <c r="AE49" s="224"/>
      <c r="AF49" s="542"/>
      <c r="AG49" s="829">
        <f t="shared" si="0"/>
        <v>10</v>
      </c>
      <c r="AH49" s="19">
        <f t="shared" si="4"/>
        <v>120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A50" s="673" t="s">
        <v>82</v>
      </c>
      <c r="B50" s="53" t="s">
        <v>74</v>
      </c>
      <c r="C50" s="53" t="s">
        <v>74</v>
      </c>
      <c r="D50" s="541"/>
      <c r="E50" s="55"/>
      <c r="F50" s="53" t="s">
        <v>74</v>
      </c>
      <c r="G50" s="53" t="s">
        <v>74</v>
      </c>
      <c r="H50" s="354"/>
      <c r="I50" s="354"/>
      <c r="J50" s="354" t="s">
        <v>102</v>
      </c>
      <c r="K50" s="354" t="s">
        <v>102</v>
      </c>
      <c r="L50" s="354" t="s">
        <v>102</v>
      </c>
      <c r="M50" s="354" t="s">
        <v>102</v>
      </c>
      <c r="N50" s="354" t="s">
        <v>102</v>
      </c>
      <c r="O50" s="354" t="s">
        <v>102</v>
      </c>
      <c r="P50" s="354" t="s">
        <v>102</v>
      </c>
      <c r="Q50" s="354" t="s">
        <v>102</v>
      </c>
      <c r="R50" s="354" t="s">
        <v>102</v>
      </c>
      <c r="S50" s="354" t="s">
        <v>102</v>
      </c>
      <c r="T50" s="354" t="s">
        <v>102</v>
      </c>
      <c r="U50" s="354" t="s">
        <v>102</v>
      </c>
      <c r="V50" s="354" t="s">
        <v>102</v>
      </c>
      <c r="W50" s="354" t="s">
        <v>102</v>
      </c>
      <c r="X50" s="53" t="s">
        <v>74</v>
      </c>
      <c r="Y50" s="53" t="s">
        <v>74</v>
      </c>
      <c r="Z50" s="53" t="s">
        <v>74</v>
      </c>
      <c r="AA50" s="837"/>
      <c r="AB50" s="53" t="s">
        <v>74</v>
      </c>
      <c r="AC50" s="53" t="s">
        <v>74</v>
      </c>
      <c r="AD50" s="53" t="s">
        <v>74</v>
      </c>
      <c r="AE50" s="53" t="s">
        <v>74</v>
      </c>
      <c r="AF50" s="612"/>
      <c r="AG50" s="838">
        <f t="shared" si="0"/>
        <v>25</v>
      </c>
      <c r="AH50" s="321">
        <f t="shared" si="4"/>
        <v>132</v>
      </c>
      <c r="AI50" s="99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824" t="s">
        <v>4</v>
      </c>
      <c r="C51" s="97" t="s">
        <v>5</v>
      </c>
      <c r="D51" s="7" t="s">
        <v>6</v>
      </c>
      <c r="E51" s="97" t="s">
        <v>7</v>
      </c>
      <c r="F51" s="97" t="s">
        <v>8</v>
      </c>
      <c r="G51" s="7" t="s">
        <v>9</v>
      </c>
      <c r="H51" s="825" t="s">
        <v>10</v>
      </c>
      <c r="I51" s="825" t="s">
        <v>11</v>
      </c>
      <c r="J51" s="97" t="s">
        <v>12</v>
      </c>
      <c r="K51" s="7" t="s">
        <v>13</v>
      </c>
      <c r="L51" s="97" t="s">
        <v>14</v>
      </c>
      <c r="M51" s="97" t="s">
        <v>15</v>
      </c>
      <c r="N51" s="7" t="s">
        <v>16</v>
      </c>
      <c r="O51" s="825" t="s">
        <v>17</v>
      </c>
      <c r="P51" s="825" t="s">
        <v>18</v>
      </c>
      <c r="Q51" s="97" t="s">
        <v>19</v>
      </c>
      <c r="R51" s="7" t="s">
        <v>20</v>
      </c>
      <c r="S51" s="97" t="s">
        <v>21</v>
      </c>
      <c r="T51" s="97" t="s">
        <v>22</v>
      </c>
      <c r="U51" s="7" t="s">
        <v>23</v>
      </c>
      <c r="V51" s="825" t="s">
        <v>24</v>
      </c>
      <c r="W51" s="825" t="s">
        <v>25</v>
      </c>
      <c r="X51" s="97" t="s">
        <v>26</v>
      </c>
      <c r="Y51" s="7" t="s">
        <v>27</v>
      </c>
      <c r="Z51" s="97" t="s">
        <v>28</v>
      </c>
      <c r="AA51" s="839" t="s">
        <v>29</v>
      </c>
      <c r="AB51" s="188" t="s">
        <v>30</v>
      </c>
      <c r="AC51" s="825" t="s">
        <v>31</v>
      </c>
      <c r="AD51" s="825" t="s">
        <v>32</v>
      </c>
      <c r="AE51" s="189">
        <v>30</v>
      </c>
      <c r="AF51" s="104">
        <v>31</v>
      </c>
      <c r="AG51" s="840">
        <f>SUM(AG52:AG53)</f>
        <v>2</v>
      </c>
      <c r="AH51" s="106">
        <f>SUM(AH52:AH53)</f>
        <v>0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181"/>
      <c r="C52" s="541"/>
      <c r="D52" s="66"/>
      <c r="E52" s="541"/>
      <c r="F52" s="541"/>
      <c r="G52" s="541"/>
      <c r="H52" s="181"/>
      <c r="I52" s="181"/>
      <c r="J52" s="541"/>
      <c r="K52" s="66"/>
      <c r="L52" s="541"/>
      <c r="M52" s="31" t="s">
        <v>142</v>
      </c>
      <c r="N52" s="541"/>
      <c r="O52" s="181"/>
      <c r="P52" s="181"/>
      <c r="Q52" s="541"/>
      <c r="R52" s="66"/>
      <c r="S52" s="541"/>
      <c r="T52" s="541"/>
      <c r="U52" s="541"/>
      <c r="V52" s="181"/>
      <c r="W52" s="181"/>
      <c r="X52" s="541"/>
      <c r="Y52" s="66"/>
      <c r="Z52" s="541"/>
      <c r="AA52" s="31" t="s">
        <v>142</v>
      </c>
      <c r="AB52" s="541"/>
      <c r="AC52" s="181"/>
      <c r="AD52" s="181"/>
      <c r="AE52" s="541"/>
      <c r="AF52" s="66"/>
      <c r="AG52" s="828">
        <f t="shared" si="0"/>
        <v>2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398"/>
      <c r="C53" s="31"/>
      <c r="D53" s="31"/>
      <c r="E53" s="31"/>
      <c r="F53" s="31"/>
      <c r="G53" s="31"/>
      <c r="H53" s="398"/>
      <c r="I53" s="398"/>
      <c r="J53" s="31"/>
      <c r="K53" s="31"/>
      <c r="L53" s="31"/>
      <c r="M53" s="31"/>
      <c r="N53" s="31"/>
      <c r="O53" s="398"/>
      <c r="P53" s="398"/>
      <c r="Q53" s="31"/>
      <c r="R53" s="832"/>
      <c r="S53" s="31"/>
      <c r="T53" s="31"/>
      <c r="U53" s="31"/>
      <c r="V53" s="398"/>
      <c r="W53" s="398"/>
      <c r="X53" s="31"/>
      <c r="Y53" s="832"/>
      <c r="Z53" s="31"/>
      <c r="AA53" s="31"/>
      <c r="AB53" s="31"/>
      <c r="AC53" s="398"/>
      <c r="AD53" s="398"/>
      <c r="AE53" s="31"/>
      <c r="AF53" s="31"/>
      <c r="AG53" s="829">
        <f t="shared" si="0"/>
        <v>0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824" t="s">
        <v>4</v>
      </c>
      <c r="C54" s="97" t="s">
        <v>5</v>
      </c>
      <c r="D54" s="7" t="s">
        <v>6</v>
      </c>
      <c r="E54" s="97" t="s">
        <v>7</v>
      </c>
      <c r="F54" s="97" t="s">
        <v>8</v>
      </c>
      <c r="G54" s="7" t="s">
        <v>9</v>
      </c>
      <c r="H54" s="825" t="s">
        <v>10</v>
      </c>
      <c r="I54" s="825" t="s">
        <v>11</v>
      </c>
      <c r="J54" s="97" t="s">
        <v>12</v>
      </c>
      <c r="K54" s="7" t="s">
        <v>13</v>
      </c>
      <c r="L54" s="97" t="s">
        <v>14</v>
      </c>
      <c r="M54" s="97" t="s">
        <v>15</v>
      </c>
      <c r="N54" s="7" t="s">
        <v>16</v>
      </c>
      <c r="O54" s="825" t="s">
        <v>17</v>
      </c>
      <c r="P54" s="825" t="s">
        <v>18</v>
      </c>
      <c r="Q54" s="97" t="s">
        <v>19</v>
      </c>
      <c r="R54" s="7" t="s">
        <v>20</v>
      </c>
      <c r="S54" s="97" t="s">
        <v>21</v>
      </c>
      <c r="T54" s="97" t="s">
        <v>22</v>
      </c>
      <c r="U54" s="7" t="s">
        <v>23</v>
      </c>
      <c r="V54" s="825" t="s">
        <v>24</v>
      </c>
      <c r="W54" s="825" t="s">
        <v>25</v>
      </c>
      <c r="X54" s="97" t="s">
        <v>26</v>
      </c>
      <c r="Y54" s="7" t="s">
        <v>27</v>
      </c>
      <c r="Z54" s="97" t="s">
        <v>28</v>
      </c>
      <c r="AA54" s="97" t="s">
        <v>29</v>
      </c>
      <c r="AB54" s="7" t="s">
        <v>30</v>
      </c>
      <c r="AC54" s="825" t="s">
        <v>31</v>
      </c>
      <c r="AD54" s="825" t="s">
        <v>32</v>
      </c>
      <c r="AE54" s="189">
        <v>30</v>
      </c>
      <c r="AF54" s="104">
        <v>31</v>
      </c>
      <c r="AG54" s="841">
        <f>SUM(AG55:AG61)</f>
        <v>54</v>
      </c>
      <c r="AH54" s="9">
        <f>SUM(AH55:AH61)</f>
        <v>182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181"/>
      <c r="C55" s="541" t="s">
        <v>123</v>
      </c>
      <c r="D55" s="66"/>
      <c r="E55" s="541" t="s">
        <v>138</v>
      </c>
      <c r="F55" s="541"/>
      <c r="G55" s="66"/>
      <c r="H55" s="181"/>
      <c r="I55" s="181"/>
      <c r="J55" s="74" t="s">
        <v>123</v>
      </c>
      <c r="K55" s="15"/>
      <c r="L55" s="74" t="s">
        <v>138</v>
      </c>
      <c r="M55" s="541"/>
      <c r="N55" s="66"/>
      <c r="O55" s="181"/>
      <c r="P55" s="181"/>
      <c r="Q55" s="74" t="s">
        <v>123</v>
      </c>
      <c r="R55" s="15"/>
      <c r="S55" s="74" t="s">
        <v>138</v>
      </c>
      <c r="T55" s="541"/>
      <c r="U55" s="66"/>
      <c r="V55" s="181"/>
      <c r="W55" s="181"/>
      <c r="X55" s="74" t="s">
        <v>123</v>
      </c>
      <c r="Y55" s="15"/>
      <c r="Z55" s="74" t="s">
        <v>138</v>
      </c>
      <c r="AA55" s="74"/>
      <c r="AB55" s="15"/>
      <c r="AC55" s="181"/>
      <c r="AD55" s="181"/>
      <c r="AE55" s="74" t="s">
        <v>123</v>
      </c>
      <c r="AF55" s="541"/>
      <c r="AG55" s="829">
        <f t="shared" si="0"/>
        <v>9</v>
      </c>
      <c r="AH55" s="19">
        <f t="shared" si="4"/>
        <v>32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173"/>
      <c r="C56" s="542"/>
      <c r="D56" s="542" t="s">
        <v>138</v>
      </c>
      <c r="E56" s="542"/>
      <c r="F56" s="542" t="s">
        <v>123</v>
      </c>
      <c r="G56" s="547" t="s">
        <v>138</v>
      </c>
      <c r="H56" s="173"/>
      <c r="I56" s="173"/>
      <c r="J56" s="542"/>
      <c r="K56" s="24" t="s">
        <v>138</v>
      </c>
      <c r="L56" s="26"/>
      <c r="M56" s="26" t="s">
        <v>123</v>
      </c>
      <c r="N56" s="24" t="s">
        <v>138</v>
      </c>
      <c r="O56" s="173"/>
      <c r="P56" s="173"/>
      <c r="Q56" s="542"/>
      <c r="R56" s="24" t="s">
        <v>138</v>
      </c>
      <c r="S56" s="26"/>
      <c r="T56" s="26" t="s">
        <v>123</v>
      </c>
      <c r="U56" s="24" t="s">
        <v>138</v>
      </c>
      <c r="V56" s="173"/>
      <c r="W56" s="173"/>
      <c r="X56" s="542"/>
      <c r="Y56" s="24" t="s">
        <v>138</v>
      </c>
      <c r="Z56" s="26"/>
      <c r="AA56" s="26" t="s">
        <v>123</v>
      </c>
      <c r="AB56" s="24" t="s">
        <v>138</v>
      </c>
      <c r="AC56" s="173"/>
      <c r="AD56" s="173"/>
      <c r="AE56" s="542"/>
      <c r="AF56" s="542"/>
      <c r="AG56" s="829">
        <f t="shared" si="0"/>
        <v>12</v>
      </c>
      <c r="AH56" s="19">
        <f t="shared" si="4"/>
        <v>40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551"/>
      <c r="C57" s="551"/>
      <c r="D57" s="755"/>
      <c r="E57" s="551"/>
      <c r="F57" s="551"/>
      <c r="G57" s="856"/>
      <c r="H57" s="551"/>
      <c r="I57" s="551"/>
      <c r="J57" s="542"/>
      <c r="K57" s="547"/>
      <c r="L57" s="542"/>
      <c r="M57" s="542"/>
      <c r="N57" s="224"/>
      <c r="O57" s="173"/>
      <c r="P57" s="173"/>
      <c r="Q57" s="542"/>
      <c r="R57" s="547"/>
      <c r="S57" s="542"/>
      <c r="T57" s="542"/>
      <c r="U57" s="224"/>
      <c r="V57" s="173"/>
      <c r="W57" s="173"/>
      <c r="X57" s="542"/>
      <c r="Y57" s="547"/>
      <c r="Z57" s="542"/>
      <c r="AA57" s="542"/>
      <c r="AB57" s="224"/>
      <c r="AC57" s="173"/>
      <c r="AD57" s="173"/>
      <c r="AE57" s="547"/>
      <c r="AF57" s="542"/>
      <c r="AG57" s="829">
        <f t="shared" si="0"/>
        <v>0</v>
      </c>
      <c r="AH57" s="19">
        <f t="shared" si="4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551"/>
      <c r="C58" s="551"/>
      <c r="D58" s="755"/>
      <c r="E58" s="551"/>
      <c r="F58" s="551"/>
      <c r="G58" s="755"/>
      <c r="H58" s="551"/>
      <c r="I58" s="551"/>
      <c r="J58" s="551"/>
      <c r="K58" s="755"/>
      <c r="L58" s="551"/>
      <c r="M58" s="542"/>
      <c r="N58" s="547"/>
      <c r="O58" s="173"/>
      <c r="P58" s="173"/>
      <c r="Q58" s="542"/>
      <c r="R58" s="547"/>
      <c r="S58" s="542"/>
      <c r="T58" s="354" t="s">
        <v>102</v>
      </c>
      <c r="U58" s="354" t="s">
        <v>102</v>
      </c>
      <c r="V58" s="354" t="s">
        <v>102</v>
      </c>
      <c r="W58" s="354" t="s">
        <v>102</v>
      </c>
      <c r="X58" s="354" t="s">
        <v>102</v>
      </c>
      <c r="Y58" s="354" t="s">
        <v>102</v>
      </c>
      <c r="Z58" s="354" t="s">
        <v>102</v>
      </c>
      <c r="AA58" s="354" t="s">
        <v>102</v>
      </c>
      <c r="AB58" s="354" t="s">
        <v>102</v>
      </c>
      <c r="AC58" s="354" t="s">
        <v>102</v>
      </c>
      <c r="AD58" s="354" t="s">
        <v>102</v>
      </c>
      <c r="AE58" s="354" t="s">
        <v>102</v>
      </c>
      <c r="AF58" s="547"/>
      <c r="AG58" s="829">
        <f t="shared" si="0"/>
        <v>12</v>
      </c>
      <c r="AH58" s="19">
        <f t="shared" si="4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46" t="s">
        <v>91</v>
      </c>
      <c r="B59" s="173"/>
      <c r="C59" s="26" t="s">
        <v>140</v>
      </c>
      <c r="D59" s="26" t="s">
        <v>140</v>
      </c>
      <c r="E59" s="26"/>
      <c r="F59" s="26" t="s">
        <v>140</v>
      </c>
      <c r="G59" s="24" t="s">
        <v>140</v>
      </c>
      <c r="H59" s="389" t="s">
        <v>136</v>
      </c>
      <c r="I59" s="173"/>
      <c r="J59" s="26" t="s">
        <v>140</v>
      </c>
      <c r="K59" s="26" t="s">
        <v>140</v>
      </c>
      <c r="L59" s="26"/>
      <c r="M59" s="26" t="s">
        <v>140</v>
      </c>
      <c r="N59" s="24" t="s">
        <v>140</v>
      </c>
      <c r="O59" s="389" t="s">
        <v>136</v>
      </c>
      <c r="P59" s="173"/>
      <c r="Q59" s="26" t="s">
        <v>140</v>
      </c>
      <c r="R59" s="26" t="s">
        <v>140</v>
      </c>
      <c r="S59" s="26"/>
      <c r="T59" s="26" t="s">
        <v>140</v>
      </c>
      <c r="U59" s="24" t="s">
        <v>140</v>
      </c>
      <c r="V59" s="389" t="s">
        <v>136</v>
      </c>
      <c r="W59" s="173"/>
      <c r="X59" s="26" t="s">
        <v>140</v>
      </c>
      <c r="Y59" s="26" t="s">
        <v>140</v>
      </c>
      <c r="Z59" s="26"/>
      <c r="AA59" s="26" t="s">
        <v>140</v>
      </c>
      <c r="AB59" s="24" t="s">
        <v>140</v>
      </c>
      <c r="AC59" s="389" t="s">
        <v>136</v>
      </c>
      <c r="AD59" s="173"/>
      <c r="AE59" s="542" t="s">
        <v>140</v>
      </c>
      <c r="AF59" s="542"/>
      <c r="AG59" s="829">
        <f t="shared" si="0"/>
        <v>21</v>
      </c>
      <c r="AH59" s="19">
        <f t="shared" si="4"/>
        <v>110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thickBot="1" x14ac:dyDescent="0.3">
      <c r="A60" s="546" t="s">
        <v>92</v>
      </c>
      <c r="B60" s="173"/>
      <c r="C60" s="542"/>
      <c r="D60" s="542"/>
      <c r="E60" s="542"/>
      <c r="F60" s="542"/>
      <c r="G60" s="542"/>
      <c r="H60" s="173"/>
      <c r="I60" s="173"/>
      <c r="J60" s="542"/>
      <c r="K60" s="542"/>
      <c r="L60" s="542"/>
      <c r="M60" s="542"/>
      <c r="N60" s="542"/>
      <c r="O60" s="173"/>
      <c r="P60" s="173"/>
      <c r="Q60" s="542"/>
      <c r="R60" s="542"/>
      <c r="S60" s="542"/>
      <c r="T60" s="542"/>
      <c r="U60" s="542"/>
      <c r="V60" s="173"/>
      <c r="W60" s="173"/>
      <c r="X60" s="542"/>
      <c r="Y60" s="542"/>
      <c r="Z60" s="542"/>
      <c r="AA60" s="542"/>
      <c r="AB60" s="542"/>
      <c r="AC60" s="173"/>
      <c r="AD60" s="173"/>
      <c r="AE60" s="542"/>
      <c r="AF60" s="542"/>
      <c r="AG60" s="829">
        <f t="shared" si="0"/>
        <v>0</v>
      </c>
      <c r="AH60" s="19">
        <f t="shared" si="4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hidden="1" customHeight="1" x14ac:dyDescent="0.25">
      <c r="A61" s="51"/>
      <c r="B61" s="398"/>
      <c r="C61" s="31"/>
      <c r="D61" s="31"/>
      <c r="E61" s="31"/>
      <c r="F61" s="31"/>
      <c r="G61" s="832"/>
      <c r="H61" s="398"/>
      <c r="I61" s="398"/>
      <c r="J61" s="31"/>
      <c r="K61" s="31"/>
      <c r="L61" s="31"/>
      <c r="M61" s="31"/>
      <c r="N61" s="832"/>
      <c r="O61" s="398"/>
      <c r="P61" s="398"/>
      <c r="Q61" s="31"/>
      <c r="R61" s="31"/>
      <c r="S61" s="31"/>
      <c r="T61" s="31"/>
      <c r="U61" s="832"/>
      <c r="V61" s="398"/>
      <c r="W61" s="398"/>
      <c r="X61" s="31"/>
      <c r="Y61" s="31"/>
      <c r="Z61" s="31"/>
      <c r="AA61" s="31"/>
      <c r="AB61" s="832"/>
      <c r="AC61" s="398"/>
      <c r="AD61" s="398"/>
      <c r="AE61" s="31"/>
      <c r="AF61" s="31"/>
      <c r="AG61" s="829">
        <f t="shared" si="0"/>
        <v>0</v>
      </c>
      <c r="AH61" s="19">
        <f t="shared" si="4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824" t="s">
        <v>4</v>
      </c>
      <c r="C62" s="97" t="s">
        <v>5</v>
      </c>
      <c r="D62" s="7" t="s">
        <v>6</v>
      </c>
      <c r="E62" s="97" t="s">
        <v>7</v>
      </c>
      <c r="F62" s="97" t="s">
        <v>8</v>
      </c>
      <c r="G62" s="7" t="s">
        <v>9</v>
      </c>
      <c r="H62" s="825" t="s">
        <v>10</v>
      </c>
      <c r="I62" s="825" t="s">
        <v>11</v>
      </c>
      <c r="J62" s="97" t="s">
        <v>12</v>
      </c>
      <c r="K62" s="7" t="s">
        <v>13</v>
      </c>
      <c r="L62" s="97" t="s">
        <v>14</v>
      </c>
      <c r="M62" s="97" t="s">
        <v>15</v>
      </c>
      <c r="N62" s="7" t="s">
        <v>16</v>
      </c>
      <c r="O62" s="825" t="s">
        <v>17</v>
      </c>
      <c r="P62" s="825" t="s">
        <v>18</v>
      </c>
      <c r="Q62" s="97" t="s">
        <v>19</v>
      </c>
      <c r="R62" s="7" t="s">
        <v>20</v>
      </c>
      <c r="S62" s="97" t="s">
        <v>21</v>
      </c>
      <c r="T62" s="97" t="s">
        <v>22</v>
      </c>
      <c r="U62" s="7" t="s">
        <v>23</v>
      </c>
      <c r="V62" s="825" t="s">
        <v>24</v>
      </c>
      <c r="W62" s="825" t="s">
        <v>25</v>
      </c>
      <c r="X62" s="97" t="s">
        <v>26</v>
      </c>
      <c r="Y62" s="7" t="s">
        <v>27</v>
      </c>
      <c r="Z62" s="97" t="s">
        <v>28</v>
      </c>
      <c r="AA62" s="839" t="s">
        <v>29</v>
      </c>
      <c r="AB62" s="188" t="s">
        <v>30</v>
      </c>
      <c r="AC62" s="825" t="s">
        <v>31</v>
      </c>
      <c r="AD62" s="825" t="s">
        <v>32</v>
      </c>
      <c r="AE62" s="189">
        <v>30</v>
      </c>
      <c r="AF62" s="104">
        <v>31</v>
      </c>
      <c r="AG62" s="841">
        <f>SUM(AG63:AG64)</f>
        <v>12</v>
      </c>
      <c r="AH62" s="9">
        <f>SUM(AH63:AH64)</f>
        <v>40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181"/>
      <c r="C63" s="541"/>
      <c r="D63" s="541" t="s">
        <v>138</v>
      </c>
      <c r="E63" s="541"/>
      <c r="F63" s="541" t="s">
        <v>123</v>
      </c>
      <c r="G63" s="66" t="s">
        <v>138</v>
      </c>
      <c r="H63" s="181"/>
      <c r="I63" s="181"/>
      <c r="J63" s="541"/>
      <c r="K63" s="74" t="s">
        <v>138</v>
      </c>
      <c r="L63" s="74"/>
      <c r="M63" s="74" t="s">
        <v>123</v>
      </c>
      <c r="N63" s="15" t="s">
        <v>138</v>
      </c>
      <c r="O63" s="181"/>
      <c r="P63" s="181"/>
      <c r="Q63" s="541"/>
      <c r="R63" s="74" t="s">
        <v>138</v>
      </c>
      <c r="S63" s="74"/>
      <c r="T63" s="74" t="s">
        <v>123</v>
      </c>
      <c r="U63" s="15" t="s">
        <v>138</v>
      </c>
      <c r="V63" s="181"/>
      <c r="W63" s="181"/>
      <c r="X63" s="541"/>
      <c r="Y63" s="74" t="s">
        <v>138</v>
      </c>
      <c r="Z63" s="74"/>
      <c r="AA63" s="74" t="s">
        <v>123</v>
      </c>
      <c r="AB63" s="15" t="s">
        <v>138</v>
      </c>
      <c r="AC63" s="181"/>
      <c r="AD63" s="181"/>
      <c r="AE63" s="541"/>
      <c r="AF63" s="541"/>
      <c r="AG63" s="829">
        <f t="shared" si="0"/>
        <v>12</v>
      </c>
      <c r="AH63" s="19">
        <f t="shared" si="4"/>
        <v>40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398"/>
      <c r="C64" s="31"/>
      <c r="D64" s="842"/>
      <c r="E64" s="31"/>
      <c r="F64" s="31"/>
      <c r="G64" s="843"/>
      <c r="H64" s="398"/>
      <c r="I64" s="398"/>
      <c r="J64" s="31"/>
      <c r="K64" s="842"/>
      <c r="L64" s="31"/>
      <c r="M64" s="31"/>
      <c r="N64" s="843"/>
      <c r="O64" s="398"/>
      <c r="P64" s="398"/>
      <c r="Q64" s="31"/>
      <c r="R64" s="842"/>
      <c r="S64" s="31"/>
      <c r="T64" s="31"/>
      <c r="U64" s="843"/>
      <c r="V64" s="398"/>
      <c r="W64" s="398"/>
      <c r="X64" s="31"/>
      <c r="Y64" s="842"/>
      <c r="Z64" s="31"/>
      <c r="AA64" s="31"/>
      <c r="AB64" s="843"/>
      <c r="AC64" s="398"/>
      <c r="AD64" s="398"/>
      <c r="AE64" s="842"/>
      <c r="AF64" s="842"/>
      <c r="AG64" s="829">
        <f t="shared" si="0"/>
        <v>0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824" t="s">
        <v>4</v>
      </c>
      <c r="C65" s="97" t="s">
        <v>5</v>
      </c>
      <c r="D65" s="7" t="s">
        <v>6</v>
      </c>
      <c r="E65" s="97" t="s">
        <v>7</v>
      </c>
      <c r="F65" s="97" t="s">
        <v>8</v>
      </c>
      <c r="G65" s="7" t="s">
        <v>9</v>
      </c>
      <c r="H65" s="825" t="s">
        <v>10</v>
      </c>
      <c r="I65" s="825" t="s">
        <v>11</v>
      </c>
      <c r="J65" s="97" t="s">
        <v>12</v>
      </c>
      <c r="K65" s="7" t="s">
        <v>13</v>
      </c>
      <c r="L65" s="97" t="s">
        <v>14</v>
      </c>
      <c r="M65" s="97" t="s">
        <v>15</v>
      </c>
      <c r="N65" s="7" t="s">
        <v>16</v>
      </c>
      <c r="O65" s="825" t="s">
        <v>17</v>
      </c>
      <c r="P65" s="825" t="s">
        <v>18</v>
      </c>
      <c r="Q65" s="97" t="s">
        <v>19</v>
      </c>
      <c r="R65" s="7" t="s">
        <v>20</v>
      </c>
      <c r="S65" s="97" t="s">
        <v>21</v>
      </c>
      <c r="T65" s="97" t="s">
        <v>22</v>
      </c>
      <c r="U65" s="7" t="s">
        <v>23</v>
      </c>
      <c r="V65" s="825" t="s">
        <v>24</v>
      </c>
      <c r="W65" s="825" t="s">
        <v>25</v>
      </c>
      <c r="X65" s="97" t="s">
        <v>26</v>
      </c>
      <c r="Y65" s="7" t="s">
        <v>27</v>
      </c>
      <c r="Z65" s="97" t="s">
        <v>28</v>
      </c>
      <c r="AA65" s="839" t="s">
        <v>29</v>
      </c>
      <c r="AB65" s="188" t="s">
        <v>30</v>
      </c>
      <c r="AC65" s="825" t="s">
        <v>31</v>
      </c>
      <c r="AD65" s="825" t="s">
        <v>32</v>
      </c>
      <c r="AE65" s="189">
        <v>30</v>
      </c>
      <c r="AF65" s="104">
        <v>31</v>
      </c>
      <c r="AG65" s="841">
        <f>SUM(AG66:AG67)</f>
        <v>4</v>
      </c>
      <c r="AH65" s="9">
        <f>SUM(AH66:AH67)</f>
        <v>12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181"/>
      <c r="C66" s="541"/>
      <c r="D66" s="193" t="s">
        <v>142</v>
      </c>
      <c r="E66" s="541"/>
      <c r="F66" s="541"/>
      <c r="G66" s="59"/>
      <c r="H66" s="181"/>
      <c r="I66" s="181"/>
      <c r="J66" s="541"/>
      <c r="K66" s="193" t="s">
        <v>142</v>
      </c>
      <c r="L66" s="541"/>
      <c r="M66" s="541"/>
      <c r="N66" s="59"/>
      <c r="O66" s="181"/>
      <c r="P66" s="181"/>
      <c r="Q66" s="541"/>
      <c r="R66" s="193" t="s">
        <v>142</v>
      </c>
      <c r="S66" s="541"/>
      <c r="T66" s="541"/>
      <c r="U66" s="59"/>
      <c r="V66" s="181"/>
      <c r="W66" s="181"/>
      <c r="X66" s="541"/>
      <c r="Y66" s="193" t="s">
        <v>142</v>
      </c>
      <c r="Z66" s="541"/>
      <c r="AA66" s="541"/>
      <c r="AB66" s="59"/>
      <c r="AC66" s="181"/>
      <c r="AD66" s="181"/>
      <c r="AE66" s="844"/>
      <c r="AF66" s="844"/>
      <c r="AG66" s="829">
        <f t="shared" si="0"/>
        <v>4</v>
      </c>
      <c r="AH66" s="79">
        <f>COUNTIF(B66:AF66,"8-11")*3+COUNTIF(B66:AF66,"15-18")*3</f>
        <v>12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173"/>
      <c r="C67" s="542"/>
      <c r="D67" s="63"/>
      <c r="E67" s="234"/>
      <c r="F67" s="234"/>
      <c r="G67" s="63"/>
      <c r="H67" s="173"/>
      <c r="I67" s="173"/>
      <c r="J67" s="542"/>
      <c r="K67" s="63"/>
      <c r="L67" s="234"/>
      <c r="M67" s="234"/>
      <c r="N67" s="63"/>
      <c r="O67" s="173"/>
      <c r="P67" s="173"/>
      <c r="Q67" s="542"/>
      <c r="R67" s="63"/>
      <c r="S67" s="234"/>
      <c r="T67" s="234"/>
      <c r="U67" s="63"/>
      <c r="V67" s="173"/>
      <c r="W67" s="173"/>
      <c r="X67" s="542"/>
      <c r="Y67" s="63"/>
      <c r="Z67" s="234"/>
      <c r="AA67" s="234"/>
      <c r="AB67" s="63"/>
      <c r="AC67" s="173"/>
      <c r="AD67" s="173"/>
      <c r="AE67" s="80"/>
      <c r="AF67" s="80"/>
      <c r="AG67" s="829">
        <f t="shared" si="0"/>
        <v>0</v>
      </c>
      <c r="AH67" s="79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631"/>
      <c r="C68" s="84"/>
      <c r="D68" s="83"/>
      <c r="E68" s="83"/>
      <c r="F68" s="84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4"/>
      <c r="C69" s="84"/>
      <c r="D69" s="84"/>
      <c r="E69" s="83"/>
      <c r="F69" s="83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95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95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544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544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544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544" t="s">
        <v>125</v>
      </c>
      <c r="C96" s="1044" t="s">
        <v>198</v>
      </c>
      <c r="D96" s="1045"/>
      <c r="E96" s="1045"/>
      <c r="F96" s="1045"/>
      <c r="G96" s="1045"/>
      <c r="H96" s="1045"/>
      <c r="I96" s="1045"/>
    </row>
    <row r="97" spans="2:35" x14ac:dyDescent="0.25">
      <c r="B97" s="544" t="s">
        <v>127</v>
      </c>
      <c r="C97" s="1044" t="s">
        <v>128</v>
      </c>
      <c r="D97" s="1045"/>
      <c r="E97" s="1045"/>
      <c r="F97" s="1045"/>
      <c r="G97" s="1045"/>
      <c r="H97" s="1045"/>
      <c r="I97" s="1045"/>
    </row>
    <row r="98" spans="2:35" x14ac:dyDescent="0.25">
      <c r="B98" s="1046" t="s">
        <v>129</v>
      </c>
      <c r="C98" s="1047"/>
      <c r="D98" s="1047"/>
      <c r="E98" s="1047"/>
      <c r="F98" s="1047"/>
      <c r="G98" s="1047"/>
      <c r="H98" s="1047"/>
      <c r="I98" s="104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2:35" x14ac:dyDescent="0.25">
      <c r="B99" s="544" t="s">
        <v>123</v>
      </c>
      <c r="C99" s="1044" t="s">
        <v>130</v>
      </c>
      <c r="D99" s="1045"/>
      <c r="E99" s="1045"/>
      <c r="F99" s="1045"/>
      <c r="G99" s="1045"/>
      <c r="H99" s="1045"/>
      <c r="I99" s="104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2:35" x14ac:dyDescent="0.25">
      <c r="B100" s="96" t="s">
        <v>123</v>
      </c>
      <c r="C100" s="1044" t="s">
        <v>131</v>
      </c>
      <c r="D100" s="1045"/>
      <c r="E100" s="1045"/>
      <c r="F100" s="1045"/>
      <c r="G100" s="1045"/>
      <c r="H100" s="1045"/>
      <c r="I100" s="104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2:35" x14ac:dyDescent="0.25">
      <c r="B101" s="544" t="s">
        <v>132</v>
      </c>
      <c r="C101" s="1044" t="s">
        <v>133</v>
      </c>
      <c r="D101" s="1045"/>
      <c r="E101" s="1045"/>
      <c r="F101" s="1045"/>
      <c r="G101" s="1045"/>
      <c r="H101" s="1045"/>
      <c r="I101" s="104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2:35" x14ac:dyDescent="0.25">
      <c r="B102" s="544" t="s">
        <v>134</v>
      </c>
      <c r="C102" s="1044" t="s">
        <v>135</v>
      </c>
      <c r="D102" s="1045"/>
      <c r="E102" s="1045"/>
      <c r="F102" s="1045"/>
      <c r="G102" s="1045"/>
      <c r="H102" s="1045"/>
      <c r="I102" s="104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2:35" x14ac:dyDescent="0.25">
      <c r="B103" s="96" t="s">
        <v>136</v>
      </c>
      <c r="C103" s="1044" t="s">
        <v>137</v>
      </c>
      <c r="D103" s="1045"/>
      <c r="E103" s="1045"/>
      <c r="F103" s="1045"/>
      <c r="G103" s="1045"/>
      <c r="H103" s="1045"/>
      <c r="I103" s="104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2:35" x14ac:dyDescent="0.25">
      <c r="B104" s="96" t="s">
        <v>138</v>
      </c>
      <c r="C104" s="1044" t="s">
        <v>139</v>
      </c>
      <c r="D104" s="1045"/>
      <c r="E104" s="1045"/>
      <c r="F104" s="1045"/>
      <c r="G104" s="1045"/>
      <c r="H104" s="1045"/>
      <c r="I104" s="104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2:35" x14ac:dyDescent="0.25">
      <c r="B105" s="96" t="s">
        <v>140</v>
      </c>
      <c r="C105" s="1044" t="s">
        <v>141</v>
      </c>
      <c r="D105" s="1045"/>
      <c r="E105" s="1045"/>
      <c r="F105" s="1045"/>
      <c r="G105" s="1045"/>
      <c r="H105" s="1045"/>
      <c r="I105" s="104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2:35" x14ac:dyDescent="0.25">
      <c r="B106" s="96" t="s">
        <v>142</v>
      </c>
      <c r="C106" s="1044" t="s">
        <v>143</v>
      </c>
      <c r="D106" s="1045"/>
      <c r="E106" s="1045"/>
      <c r="F106" s="1045"/>
      <c r="G106" s="1045"/>
      <c r="H106" s="1045"/>
      <c r="I106" s="104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2:35" x14ac:dyDescent="0.25">
      <c r="B107" s="96" t="s">
        <v>144</v>
      </c>
      <c r="C107" s="1044" t="s">
        <v>145</v>
      </c>
      <c r="D107" s="1045"/>
      <c r="E107" s="1045"/>
      <c r="F107" s="1045"/>
      <c r="G107" s="1045"/>
      <c r="H107" s="1045"/>
      <c r="I107" s="104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2:35" x14ac:dyDescent="0.25">
      <c r="B108" s="1046" t="s">
        <v>97</v>
      </c>
      <c r="C108" s="1047"/>
      <c r="D108" s="1047"/>
      <c r="E108" s="1047"/>
      <c r="F108" s="1047"/>
      <c r="G108" s="1047"/>
      <c r="H108" s="1047"/>
      <c r="I108" s="104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2:35" x14ac:dyDescent="0.25">
      <c r="B109" s="96" t="s">
        <v>146</v>
      </c>
      <c r="C109" s="1044" t="s">
        <v>147</v>
      </c>
      <c r="D109" s="1045"/>
      <c r="E109" s="1045"/>
      <c r="F109" s="1045"/>
      <c r="G109" s="1045"/>
      <c r="H109" s="1045"/>
      <c r="I109" s="104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2:35" x14ac:dyDescent="0.25">
      <c r="B110" s="96" t="s">
        <v>142</v>
      </c>
      <c r="C110" s="1044" t="s">
        <v>148</v>
      </c>
      <c r="D110" s="1045"/>
      <c r="E110" s="1045"/>
      <c r="F110" s="1045"/>
      <c r="G110" s="1045"/>
      <c r="H110" s="1045"/>
      <c r="I110" s="104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</sheetData>
  <mergeCells count="39">
    <mergeCell ref="C109:I109"/>
    <mergeCell ref="C110:I110"/>
    <mergeCell ref="C103:I103"/>
    <mergeCell ref="C104:I104"/>
    <mergeCell ref="C105:I105"/>
    <mergeCell ref="C106:I106"/>
    <mergeCell ref="C107:I107"/>
    <mergeCell ref="B108:I108"/>
    <mergeCell ref="C102:I102"/>
    <mergeCell ref="C90:I90"/>
    <mergeCell ref="C91:I91"/>
    <mergeCell ref="B92:I92"/>
    <mergeCell ref="C93:I93"/>
    <mergeCell ref="C94:I94"/>
    <mergeCell ref="C95:I95"/>
    <mergeCell ref="C97:I97"/>
    <mergeCell ref="B98:I98"/>
    <mergeCell ref="C99:I99"/>
    <mergeCell ref="C100:I100"/>
    <mergeCell ref="C101:I101"/>
    <mergeCell ref="C96:I9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77:I77"/>
    <mergeCell ref="C72:I72"/>
    <mergeCell ref="C73:I73"/>
    <mergeCell ref="C74:I74"/>
    <mergeCell ref="C75:I75"/>
    <mergeCell ref="B76:I76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63:AF64 B55:S61 AF55:AF61 T55:AE57 T59:AE61 M52 AA52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L53 M53 N52:Z53 AB52:AF53 AA53">
      <formula1>УЗИ</formula1>
    </dataValidation>
    <dataValidation type="list" allowBlank="1" showInputMessage="1" showErrorMessage="1" sqref="AF40">
      <formula1>кцВРЕМЯ1</formula1>
    </dataValidation>
    <dataValidation type="list" allowBlank="1" showInputMessage="1" showErrorMessage="1" sqref="AF48:AF50 Y43:Y44 Z43:Z45 U49:X49 E50 AA44:AC44 AD49:AE49 C48:D49 K44:M44 S43:S44 AD47 AF44 AA50 T41:AA41 H47 Z49 AB41:AC42 AD43:AE44 B41:F41 P42:Q42 H41:I41 X46 N44:N45 B47 AB49 G41:G42 I47:I49 O44:R44 V47:W47 O47 M49 B49 O49:P49 H49 S49 F49 AD41:AF41 D44:G44 T44:X44 B44:C45 H44:J45 P46:P47 AC48">
      <formula1>КЦ</formula1>
    </dataValidation>
    <dataValidation type="list" allowBlank="1" showInputMessage="1" showErrorMessage="1" sqref="P38 J41:S41 B28:AF34 B11:AF17 B36:C38 D38:G38 D36:G36 AF38 K38:N38 K36:N36 W38 R38:U38 R36:U36 Y38:AB38 Y36:AB36 AC36:AE38 AF36 H36:J38 V36:V38 X36:X38 W36 O36:O38 Q36:Q38 P36 B19:AF26 B3:AF9">
      <formula1>МРТ</formula1>
    </dataValidation>
  </dataValidations>
  <pageMargins left="0.31496062992125984" right="0" top="0.74803149606299213" bottom="0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3"/>
  <sheetViews>
    <sheetView topLeftCell="A73" zoomScale="80" zoomScaleNormal="80" workbookViewId="0">
      <selection activeCell="B83" sqref="B83:I83"/>
    </sheetView>
  </sheetViews>
  <sheetFormatPr defaultColWidth="6" defaultRowHeight="15" x14ac:dyDescent="0.25"/>
  <cols>
    <col min="1" max="1" width="29.42578125" style="5" customWidth="1"/>
    <col min="2" max="32" width="6" style="5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149</v>
      </c>
      <c r="Q1" s="2" t="s">
        <v>150</v>
      </c>
      <c r="R1" s="2" t="s">
        <v>151</v>
      </c>
      <c r="S1" s="2" t="s">
        <v>152</v>
      </c>
      <c r="T1" s="2" t="s">
        <v>153</v>
      </c>
      <c r="U1" s="2" t="s">
        <v>154</v>
      </c>
      <c r="V1" s="2" t="s">
        <v>155</v>
      </c>
      <c r="W1" s="2" t="s">
        <v>149</v>
      </c>
      <c r="X1" s="2" t="s">
        <v>150</v>
      </c>
      <c r="Y1" s="2" t="s">
        <v>151</v>
      </c>
      <c r="Z1" s="2" t="s">
        <v>152</v>
      </c>
      <c r="AA1" s="2" t="s">
        <v>153</v>
      </c>
      <c r="AB1" s="2" t="s">
        <v>154</v>
      </c>
      <c r="AC1" s="2" t="s">
        <v>155</v>
      </c>
      <c r="AD1" s="2" t="s">
        <v>149</v>
      </c>
      <c r="AE1" s="2" t="s">
        <v>150</v>
      </c>
      <c r="AF1" s="2" t="s">
        <v>151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150" t="s">
        <v>4</v>
      </c>
      <c r="C2" s="151" t="s">
        <v>5</v>
      </c>
      <c r="D2" s="7" t="s">
        <v>6</v>
      </c>
      <c r="E2" s="152" t="s">
        <v>7</v>
      </c>
      <c r="F2" s="152" t="s">
        <v>8</v>
      </c>
      <c r="G2" s="7" t="s">
        <v>9</v>
      </c>
      <c r="H2" s="151" t="s">
        <v>10</v>
      </c>
      <c r="I2" s="7" t="s">
        <v>11</v>
      </c>
      <c r="J2" s="7" t="s">
        <v>12</v>
      </c>
      <c r="K2" s="7" t="s">
        <v>13</v>
      </c>
      <c r="L2" s="152" t="s">
        <v>14</v>
      </c>
      <c r="M2" s="152" t="s">
        <v>15</v>
      </c>
      <c r="N2" s="7" t="s">
        <v>16</v>
      </c>
      <c r="O2" s="7" t="s">
        <v>17</v>
      </c>
      <c r="P2" s="97" t="s">
        <v>18</v>
      </c>
      <c r="Q2" s="7" t="s">
        <v>19</v>
      </c>
      <c r="R2" s="7" t="s">
        <v>20</v>
      </c>
      <c r="S2" s="152" t="s">
        <v>21</v>
      </c>
      <c r="T2" s="152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152" t="s">
        <v>28</v>
      </c>
      <c r="AA2" s="152" t="s">
        <v>29</v>
      </c>
      <c r="AB2" s="7" t="s">
        <v>30</v>
      </c>
      <c r="AC2" s="7" t="s">
        <v>31</v>
      </c>
      <c r="AD2" s="7" t="s">
        <v>32</v>
      </c>
      <c r="AE2" s="8">
        <v>30</v>
      </c>
      <c r="AF2" s="104">
        <v>31</v>
      </c>
      <c r="AG2" s="105">
        <f>SUM(AG3:AG9)</f>
        <v>72</v>
      </c>
      <c r="AH2" s="106">
        <f>SUM(AH3:AH9)</f>
        <v>721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147"/>
      <c r="C3" s="147"/>
      <c r="D3" s="12"/>
      <c r="E3" s="148"/>
      <c r="F3" s="148"/>
      <c r="G3" s="12"/>
      <c r="H3" s="147"/>
      <c r="I3" s="14"/>
      <c r="J3" s="14"/>
      <c r="K3" s="15"/>
      <c r="L3" s="149" t="s">
        <v>35</v>
      </c>
      <c r="M3" s="148"/>
      <c r="N3" s="12"/>
      <c r="O3" s="13"/>
      <c r="P3" s="140" t="s">
        <v>34</v>
      </c>
      <c r="Q3" s="14"/>
      <c r="R3" s="15"/>
      <c r="S3" s="149" t="s">
        <v>35</v>
      </c>
      <c r="T3" s="148"/>
      <c r="U3" s="12"/>
      <c r="V3" s="13"/>
      <c r="W3" s="146" t="s">
        <v>34</v>
      </c>
      <c r="X3" s="14"/>
      <c r="Y3" s="16"/>
      <c r="Z3" s="149" t="s">
        <v>35</v>
      </c>
      <c r="AA3" s="148"/>
      <c r="AB3" s="12"/>
      <c r="AC3" s="14"/>
      <c r="AD3" s="130" t="s">
        <v>46</v>
      </c>
      <c r="AE3" s="14"/>
      <c r="AF3" s="14"/>
      <c r="AG3" s="102">
        <f>COUNTIF(B3:AF3,"*")</f>
        <v>6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60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92"/>
      <c r="C4" s="92"/>
      <c r="D4" s="113" t="s">
        <v>35</v>
      </c>
      <c r="E4" s="114" t="s">
        <v>35</v>
      </c>
      <c r="F4" s="90"/>
      <c r="G4" s="17"/>
      <c r="H4" s="92"/>
      <c r="I4" s="113" t="s">
        <v>39</v>
      </c>
      <c r="J4" s="21" t="s">
        <v>38</v>
      </c>
      <c r="K4" s="17"/>
      <c r="L4" s="114" t="s">
        <v>35</v>
      </c>
      <c r="M4" s="111"/>
      <c r="N4" s="112"/>
      <c r="O4" s="53" t="s">
        <v>37</v>
      </c>
      <c r="P4" s="21" t="s">
        <v>38</v>
      </c>
      <c r="Q4" s="21" t="s">
        <v>38</v>
      </c>
      <c r="R4" s="17"/>
      <c r="S4" s="114" t="s">
        <v>35</v>
      </c>
      <c r="T4" s="90"/>
      <c r="U4" s="113" t="s">
        <v>35</v>
      </c>
      <c r="V4" s="17"/>
      <c r="W4" s="21" t="s">
        <v>38</v>
      </c>
      <c r="X4" s="21" t="s">
        <v>38</v>
      </c>
      <c r="Y4" s="17"/>
      <c r="Z4" s="114" t="s">
        <v>35</v>
      </c>
      <c r="AA4" s="90"/>
      <c r="AB4" s="113" t="s">
        <v>35</v>
      </c>
      <c r="AC4" s="53" t="s">
        <v>37</v>
      </c>
      <c r="AD4" s="21" t="s">
        <v>38</v>
      </c>
      <c r="AE4" s="113" t="s">
        <v>39</v>
      </c>
      <c r="AF4" s="17"/>
      <c r="AG4" s="18">
        <f t="shared" ref="AG4:AG67" si="1">COUNTIF(B4:AF4,"*")</f>
        <v>17</v>
      </c>
      <c r="AH4" s="19">
        <f t="shared" si="0"/>
        <v>172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92"/>
      <c r="C5" s="92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108" t="s">
        <v>41</v>
      </c>
      <c r="P5" s="53" t="s">
        <v>37</v>
      </c>
      <c r="Q5" s="24"/>
      <c r="R5" s="109" t="s">
        <v>42</v>
      </c>
      <c r="S5" s="90"/>
      <c r="T5" s="90"/>
      <c r="U5" s="17"/>
      <c r="V5" s="108" t="s">
        <v>41</v>
      </c>
      <c r="W5" s="53" t="s">
        <v>37</v>
      </c>
      <c r="X5" s="17"/>
      <c r="Y5" s="110" t="s">
        <v>42</v>
      </c>
      <c r="Z5" s="90"/>
      <c r="AA5" s="90"/>
      <c r="AB5" s="17"/>
      <c r="AC5" s="108" t="s">
        <v>41</v>
      </c>
      <c r="AD5" s="53" t="s">
        <v>37</v>
      </c>
      <c r="AE5" s="17"/>
      <c r="AF5" s="110" t="s">
        <v>42</v>
      </c>
      <c r="AG5" s="18">
        <f t="shared" si="1"/>
        <v>9</v>
      </c>
      <c r="AH5" s="19">
        <f t="shared" si="0"/>
        <v>81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92"/>
      <c r="C6" s="92"/>
      <c r="D6" s="128"/>
      <c r="E6" s="90"/>
      <c r="F6" s="90"/>
      <c r="G6" s="128"/>
      <c r="H6" s="92"/>
      <c r="I6" s="138" t="s">
        <v>39</v>
      </c>
      <c r="J6" s="120" t="s">
        <v>37</v>
      </c>
      <c r="K6" s="138" t="s">
        <v>39</v>
      </c>
      <c r="L6" s="90"/>
      <c r="M6" s="118" t="s">
        <v>35</v>
      </c>
      <c r="N6" s="138" t="s">
        <v>39</v>
      </c>
      <c r="O6" s="122" t="s">
        <v>34</v>
      </c>
      <c r="P6" s="17"/>
      <c r="Q6" s="120" t="s">
        <v>37</v>
      </c>
      <c r="R6" s="119" t="s">
        <v>39</v>
      </c>
      <c r="S6" s="111"/>
      <c r="T6" s="111"/>
      <c r="U6" s="119" t="s">
        <v>39</v>
      </c>
      <c r="V6" s="38"/>
      <c r="W6" s="17"/>
      <c r="X6" s="53" t="s">
        <v>37</v>
      </c>
      <c r="Y6" s="138" t="s">
        <v>39</v>
      </c>
      <c r="Z6" s="90"/>
      <c r="AA6" s="118" t="s">
        <v>35</v>
      </c>
      <c r="AB6" s="138" t="s">
        <v>39</v>
      </c>
      <c r="AC6" s="122" t="s">
        <v>34</v>
      </c>
      <c r="AD6" s="122" t="s">
        <v>34</v>
      </c>
      <c r="AE6" s="23"/>
      <c r="AF6" s="138" t="s">
        <v>39</v>
      </c>
      <c r="AG6" s="18">
        <f t="shared" si="1"/>
        <v>16</v>
      </c>
      <c r="AH6" s="19">
        <f t="shared" si="0"/>
        <v>168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92"/>
      <c r="C7" s="92"/>
      <c r="D7" s="17"/>
      <c r="E7" s="118" t="s">
        <v>35</v>
      </c>
      <c r="F7" s="90"/>
      <c r="G7" s="26"/>
      <c r="H7" s="92"/>
      <c r="I7" s="70"/>
      <c r="J7" s="121" t="s">
        <v>34</v>
      </c>
      <c r="K7" s="23"/>
      <c r="L7" s="90"/>
      <c r="M7" s="90"/>
      <c r="N7" s="23"/>
      <c r="O7" s="23"/>
      <c r="P7" s="23"/>
      <c r="Q7" s="117"/>
      <c r="R7" s="23"/>
      <c r="S7" s="90"/>
      <c r="T7" s="90"/>
      <c r="U7" s="23"/>
      <c r="V7" s="23"/>
      <c r="W7" s="26"/>
      <c r="X7" s="121" t="s">
        <v>34</v>
      </c>
      <c r="Y7" s="26"/>
      <c r="Z7" s="90"/>
      <c r="AA7" s="90"/>
      <c r="AB7" s="23"/>
      <c r="AC7" s="23"/>
      <c r="AD7" s="26"/>
      <c r="AE7" s="121" t="s">
        <v>34</v>
      </c>
      <c r="AF7" s="17"/>
      <c r="AG7" s="18">
        <f t="shared" si="1"/>
        <v>4</v>
      </c>
      <c r="AH7" s="19">
        <f t="shared" si="0"/>
        <v>36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27" t="s">
        <v>45</v>
      </c>
      <c r="B8" s="92"/>
      <c r="C8" s="92"/>
      <c r="D8" s="23"/>
      <c r="E8" s="90"/>
      <c r="F8" s="118" t="s">
        <v>35</v>
      </c>
      <c r="G8" s="119" t="s">
        <v>39</v>
      </c>
      <c r="H8" s="92"/>
      <c r="I8" s="26"/>
      <c r="J8" s="134" t="s">
        <v>46</v>
      </c>
      <c r="K8" s="23"/>
      <c r="L8" s="90"/>
      <c r="M8" s="90"/>
      <c r="N8" s="23"/>
      <c r="O8" s="23"/>
      <c r="P8" s="141" t="s">
        <v>46</v>
      </c>
      <c r="Q8" s="28" t="s">
        <v>46</v>
      </c>
      <c r="R8" s="17"/>
      <c r="S8" s="90"/>
      <c r="T8" s="118" t="s">
        <v>35</v>
      </c>
      <c r="U8" s="17"/>
      <c r="V8" s="53" t="s">
        <v>37</v>
      </c>
      <c r="W8" s="134" t="s">
        <v>46</v>
      </c>
      <c r="X8" s="28" t="s">
        <v>46</v>
      </c>
      <c r="Y8" s="23"/>
      <c r="Z8" s="90"/>
      <c r="AA8" s="90"/>
      <c r="AB8" s="117"/>
      <c r="AC8" s="117"/>
      <c r="AD8" s="117"/>
      <c r="AE8" s="117"/>
      <c r="AF8" s="128"/>
      <c r="AG8" s="18">
        <f t="shared" si="1"/>
        <v>9</v>
      </c>
      <c r="AH8" s="19">
        <f t="shared" si="0"/>
        <v>84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A9" s="29" t="s">
        <v>47</v>
      </c>
      <c r="B9" s="153"/>
      <c r="C9" s="153"/>
      <c r="D9" s="131" t="s">
        <v>39</v>
      </c>
      <c r="E9" s="154"/>
      <c r="F9" s="155" t="s">
        <v>35</v>
      </c>
      <c r="G9" s="137" t="s">
        <v>35</v>
      </c>
      <c r="H9" s="153"/>
      <c r="I9" s="115"/>
      <c r="J9" s="30"/>
      <c r="K9" s="137" t="s">
        <v>39</v>
      </c>
      <c r="L9" s="154"/>
      <c r="M9" s="155" t="s">
        <v>35</v>
      </c>
      <c r="N9" s="137" t="s">
        <v>35</v>
      </c>
      <c r="O9" s="30"/>
      <c r="P9" s="33"/>
      <c r="Q9" s="143" t="s">
        <v>34</v>
      </c>
      <c r="R9" s="31"/>
      <c r="S9" s="154"/>
      <c r="T9" s="155" t="s">
        <v>35</v>
      </c>
      <c r="U9" s="31"/>
      <c r="V9" s="143" t="s">
        <v>34</v>
      </c>
      <c r="W9" s="30"/>
      <c r="X9" s="31"/>
      <c r="Y9" s="30"/>
      <c r="Z9" s="154"/>
      <c r="AA9" s="155" t="s">
        <v>35</v>
      </c>
      <c r="AB9" s="30"/>
      <c r="AC9" s="30"/>
      <c r="AD9" s="30"/>
      <c r="AE9" s="139" t="s">
        <v>37</v>
      </c>
      <c r="AF9" s="31"/>
      <c r="AG9" s="156">
        <f t="shared" si="1"/>
        <v>11</v>
      </c>
      <c r="AH9" s="157">
        <f t="shared" si="0"/>
        <v>120</v>
      </c>
      <c r="AI9" s="116" t="s">
        <v>156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150" t="s">
        <v>4</v>
      </c>
      <c r="C10" s="151" t="s">
        <v>5</v>
      </c>
      <c r="D10" s="7" t="s">
        <v>6</v>
      </c>
      <c r="E10" s="152" t="s">
        <v>7</v>
      </c>
      <c r="F10" s="152" t="s">
        <v>8</v>
      </c>
      <c r="G10" s="7" t="s">
        <v>9</v>
      </c>
      <c r="H10" s="151" t="s">
        <v>10</v>
      </c>
      <c r="I10" s="7" t="s">
        <v>11</v>
      </c>
      <c r="J10" s="7" t="s">
        <v>12</v>
      </c>
      <c r="K10" s="7" t="s">
        <v>13</v>
      </c>
      <c r="L10" s="152" t="s">
        <v>14</v>
      </c>
      <c r="M10" s="152" t="s">
        <v>15</v>
      </c>
      <c r="N10" s="7" t="s">
        <v>16</v>
      </c>
      <c r="O10" s="7" t="s">
        <v>17</v>
      </c>
      <c r="P10" s="97" t="s">
        <v>18</v>
      </c>
      <c r="Q10" s="7" t="s">
        <v>19</v>
      </c>
      <c r="R10" s="7" t="s">
        <v>20</v>
      </c>
      <c r="S10" s="152" t="s">
        <v>21</v>
      </c>
      <c r="T10" s="152" t="s">
        <v>22</v>
      </c>
      <c r="U10" s="7" t="s">
        <v>23</v>
      </c>
      <c r="V10" s="7" t="s">
        <v>24</v>
      </c>
      <c r="W10" s="7" t="s">
        <v>25</v>
      </c>
      <c r="X10" s="7" t="s">
        <v>26</v>
      </c>
      <c r="Y10" s="7" t="s">
        <v>27</v>
      </c>
      <c r="Z10" s="152" t="s">
        <v>28</v>
      </c>
      <c r="AA10" s="152" t="s">
        <v>29</v>
      </c>
      <c r="AB10" s="7" t="s">
        <v>30</v>
      </c>
      <c r="AC10" s="7" t="s">
        <v>31</v>
      </c>
      <c r="AD10" s="7" t="s">
        <v>32</v>
      </c>
      <c r="AE10" s="8">
        <v>30</v>
      </c>
      <c r="AF10" s="158">
        <v>31</v>
      </c>
      <c r="AG10" s="105">
        <f>SUM(AG11:AG17)</f>
        <v>72</v>
      </c>
      <c r="AH10" s="106">
        <f>SUM(AH11:AH17)</f>
        <v>721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147"/>
      <c r="C11" s="147"/>
      <c r="D11" s="12"/>
      <c r="E11" s="148"/>
      <c r="F11" s="163" t="s">
        <v>35</v>
      </c>
      <c r="G11" s="129" t="s">
        <v>35</v>
      </c>
      <c r="H11" s="147"/>
      <c r="I11" s="14"/>
      <c r="J11" s="164" t="s">
        <v>38</v>
      </c>
      <c r="K11" s="129" t="s">
        <v>39</v>
      </c>
      <c r="L11" s="148"/>
      <c r="M11" s="148"/>
      <c r="N11" s="129" t="s">
        <v>35</v>
      </c>
      <c r="O11" s="166" t="s">
        <v>41</v>
      </c>
      <c r="P11" s="146" t="s">
        <v>34</v>
      </c>
      <c r="Q11" s="14"/>
      <c r="R11" s="14"/>
      <c r="S11" s="163" t="s">
        <v>35</v>
      </c>
      <c r="T11" s="163" t="s">
        <v>35</v>
      </c>
      <c r="U11" s="12"/>
      <c r="V11" s="14"/>
      <c r="W11" s="170" t="s">
        <v>38</v>
      </c>
      <c r="X11" s="164" t="s">
        <v>38</v>
      </c>
      <c r="Y11" s="14"/>
      <c r="Z11" s="148"/>
      <c r="AA11" s="163" t="s">
        <v>35</v>
      </c>
      <c r="AB11" s="129" t="s">
        <v>35</v>
      </c>
      <c r="AC11" s="146" t="s">
        <v>34</v>
      </c>
      <c r="AD11" s="14"/>
      <c r="AE11" s="174" t="s">
        <v>37</v>
      </c>
      <c r="AF11" s="165" t="s">
        <v>39</v>
      </c>
      <c r="AG11" s="102">
        <f t="shared" si="1"/>
        <v>16</v>
      </c>
      <c r="AH11" s="103">
        <f t="shared" si="0"/>
        <v>165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92"/>
      <c r="C12" s="92"/>
      <c r="D12" s="113" t="s">
        <v>35</v>
      </c>
      <c r="E12" s="114" t="s">
        <v>35</v>
      </c>
      <c r="F12" s="90"/>
      <c r="G12" s="17"/>
      <c r="H12" s="92"/>
      <c r="I12" s="113" t="s">
        <v>39</v>
      </c>
      <c r="J12" s="17"/>
      <c r="K12" s="17"/>
      <c r="L12" s="114" t="s">
        <v>35</v>
      </c>
      <c r="M12" s="114" t="s">
        <v>35</v>
      </c>
      <c r="N12" s="17"/>
      <c r="O12" s="38"/>
      <c r="P12" s="21" t="s">
        <v>38</v>
      </c>
      <c r="Q12" s="21" t="s">
        <v>38</v>
      </c>
      <c r="R12" s="169" t="s">
        <v>42</v>
      </c>
      <c r="S12" s="90"/>
      <c r="T12" s="90"/>
      <c r="U12" s="113" t="s">
        <v>35</v>
      </c>
      <c r="V12" s="110" t="s">
        <v>41</v>
      </c>
      <c r="W12" s="122" t="s">
        <v>34</v>
      </c>
      <c r="X12" s="17"/>
      <c r="Y12" s="110" t="s">
        <v>42</v>
      </c>
      <c r="Z12" s="114" t="s">
        <v>35</v>
      </c>
      <c r="AA12" s="90"/>
      <c r="AB12" s="17"/>
      <c r="AC12" s="110" t="s">
        <v>41</v>
      </c>
      <c r="AD12" s="21" t="s">
        <v>38</v>
      </c>
      <c r="AE12" s="113" t="s">
        <v>39</v>
      </c>
      <c r="AF12" s="110" t="s">
        <v>42</v>
      </c>
      <c r="AG12" s="18">
        <f t="shared" si="1"/>
        <v>17</v>
      </c>
      <c r="AH12" s="19">
        <f t="shared" si="0"/>
        <v>176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92"/>
      <c r="C13" s="92"/>
      <c r="D13" s="138" t="s">
        <v>39</v>
      </c>
      <c r="E13" s="118" t="s">
        <v>39</v>
      </c>
      <c r="F13" s="90"/>
      <c r="G13" s="23"/>
      <c r="H13" s="92"/>
      <c r="I13" s="119" t="s">
        <v>39</v>
      </c>
      <c r="J13" s="122" t="s">
        <v>34</v>
      </c>
      <c r="K13" s="138" t="s">
        <v>39</v>
      </c>
      <c r="L13" s="111"/>
      <c r="M13" s="123"/>
      <c r="N13" s="124"/>
      <c r="O13" s="120" t="s">
        <v>37</v>
      </c>
      <c r="P13" s="120" t="s">
        <v>37</v>
      </c>
      <c r="Q13" s="53" t="s">
        <v>37</v>
      </c>
      <c r="R13" s="138" t="s">
        <v>39</v>
      </c>
      <c r="S13" s="90"/>
      <c r="T13" s="118" t="s">
        <v>35</v>
      </c>
      <c r="U13" s="17"/>
      <c r="V13" s="120" t="s">
        <v>37</v>
      </c>
      <c r="W13" s="120" t="s">
        <v>37</v>
      </c>
      <c r="X13" s="122" t="s">
        <v>34</v>
      </c>
      <c r="Y13" s="17"/>
      <c r="Z13" s="118" t="s">
        <v>35</v>
      </c>
      <c r="AA13" s="118" t="s">
        <v>35</v>
      </c>
      <c r="AB13" s="23"/>
      <c r="AC13" s="23"/>
      <c r="AD13" s="120" t="s">
        <v>37</v>
      </c>
      <c r="AE13" s="122" t="s">
        <v>34</v>
      </c>
      <c r="AF13" s="23"/>
      <c r="AG13" s="18">
        <f t="shared" si="1"/>
        <v>17</v>
      </c>
      <c r="AH13" s="19">
        <f t="shared" si="0"/>
        <v>168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92"/>
      <c r="C14" s="92"/>
      <c r="D14" s="23"/>
      <c r="E14" s="90"/>
      <c r="F14" s="118" t="s">
        <v>35</v>
      </c>
      <c r="G14" s="138" t="s">
        <v>39</v>
      </c>
      <c r="H14" s="92"/>
      <c r="I14" s="117"/>
      <c r="J14" s="53" t="s">
        <v>37</v>
      </c>
      <c r="K14" s="17"/>
      <c r="L14" s="118" t="s">
        <v>35</v>
      </c>
      <c r="M14" s="118" t="s">
        <v>35</v>
      </c>
      <c r="N14" s="119" t="s">
        <v>39</v>
      </c>
      <c r="O14" s="122" t="s">
        <v>34</v>
      </c>
      <c r="P14" s="38"/>
      <c r="Q14" s="121" t="s">
        <v>34</v>
      </c>
      <c r="R14" s="23"/>
      <c r="S14" s="118" t="s">
        <v>35</v>
      </c>
      <c r="T14" s="90"/>
      <c r="U14" s="119" t="s">
        <v>39</v>
      </c>
      <c r="V14" s="122" t="s">
        <v>34</v>
      </c>
      <c r="W14" s="17"/>
      <c r="X14" s="120" t="s">
        <v>37</v>
      </c>
      <c r="Y14" s="119" t="s">
        <v>39</v>
      </c>
      <c r="Z14" s="111"/>
      <c r="AA14" s="111"/>
      <c r="AB14" s="119" t="s">
        <v>39</v>
      </c>
      <c r="AC14" s="120" t="s">
        <v>37</v>
      </c>
      <c r="AD14" s="121" t="s">
        <v>34</v>
      </c>
      <c r="AE14" s="23"/>
      <c r="AF14" s="23"/>
      <c r="AG14" s="18">
        <f t="shared" si="1"/>
        <v>16</v>
      </c>
      <c r="AH14" s="19">
        <f t="shared" si="0"/>
        <v>164</v>
      </c>
      <c r="AI14" s="116" t="s">
        <v>157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customHeight="1" x14ac:dyDescent="0.25">
      <c r="A15" s="39" t="s">
        <v>53</v>
      </c>
      <c r="B15" s="92"/>
      <c r="C15" s="92"/>
      <c r="D15" s="112"/>
      <c r="E15" s="111"/>
      <c r="F15" s="111"/>
      <c r="G15" s="125"/>
      <c r="H15" s="92"/>
      <c r="I15" s="126"/>
      <c r="J15" s="117"/>
      <c r="K15" s="23"/>
      <c r="L15" s="111"/>
      <c r="M15" s="111"/>
      <c r="N15" s="117"/>
      <c r="O15" s="23"/>
      <c r="P15" s="117"/>
      <c r="Q15" s="134" t="s">
        <v>46</v>
      </c>
      <c r="R15" s="117"/>
      <c r="S15" s="111"/>
      <c r="T15" s="111"/>
      <c r="U15" s="125"/>
      <c r="V15" s="117"/>
      <c r="W15" s="117"/>
      <c r="X15" s="117"/>
      <c r="Y15" s="127"/>
      <c r="Z15" s="111"/>
      <c r="AA15" s="111"/>
      <c r="AB15" s="117"/>
      <c r="AC15" s="117"/>
      <c r="AD15" s="117"/>
      <c r="AE15" s="117"/>
      <c r="AF15" s="128"/>
      <c r="AG15" s="18">
        <f t="shared" si="1"/>
        <v>1</v>
      </c>
      <c r="AH15" s="19">
        <f t="shared" si="0"/>
        <v>8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x14ac:dyDescent="0.25">
      <c r="A16" s="27" t="s">
        <v>54</v>
      </c>
      <c r="B16" s="92"/>
      <c r="C16" s="92"/>
      <c r="D16" s="23"/>
      <c r="E16" s="90"/>
      <c r="F16" s="90"/>
      <c r="G16" s="23"/>
      <c r="H16" s="92"/>
      <c r="I16" s="23"/>
      <c r="J16" s="23"/>
      <c r="K16" s="17"/>
      <c r="L16" s="90"/>
      <c r="M16" s="90"/>
      <c r="N16" s="23"/>
      <c r="O16" s="23"/>
      <c r="P16" s="134" t="s">
        <v>46</v>
      </c>
      <c r="Q16" s="26"/>
      <c r="R16" s="23"/>
      <c r="S16" s="90"/>
      <c r="T16" s="90"/>
      <c r="U16" s="23"/>
      <c r="V16" s="23"/>
      <c r="W16" s="23"/>
      <c r="X16" s="23"/>
      <c r="Y16" s="23"/>
      <c r="Z16" s="90"/>
      <c r="AA16" s="90"/>
      <c r="AB16" s="23"/>
      <c r="AC16" s="23"/>
      <c r="AD16" s="23"/>
      <c r="AE16" s="26"/>
      <c r="AF16" s="17"/>
      <c r="AG16" s="18">
        <f t="shared" si="1"/>
        <v>1</v>
      </c>
      <c r="AH16" s="19">
        <f t="shared" si="0"/>
        <v>8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thickBot="1" x14ac:dyDescent="0.3">
      <c r="A17" s="40" t="s">
        <v>55</v>
      </c>
      <c r="B17" s="153"/>
      <c r="C17" s="153"/>
      <c r="D17" s="30"/>
      <c r="E17" s="154"/>
      <c r="F17" s="154"/>
      <c r="G17" s="33"/>
      <c r="H17" s="153"/>
      <c r="I17" s="32"/>
      <c r="J17" s="172" t="s">
        <v>46</v>
      </c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30"/>
      <c r="V17" s="32"/>
      <c r="W17" s="171" t="s">
        <v>46</v>
      </c>
      <c r="X17" s="172" t="s">
        <v>46</v>
      </c>
      <c r="Y17" s="159"/>
      <c r="Z17" s="154"/>
      <c r="AA17" s="154"/>
      <c r="AB17" s="30"/>
      <c r="AC17" s="32"/>
      <c r="AD17" s="172" t="s">
        <v>46</v>
      </c>
      <c r="AE17" s="159"/>
      <c r="AF17" s="32"/>
      <c r="AG17" s="156">
        <f t="shared" si="1"/>
        <v>4</v>
      </c>
      <c r="AH17" s="157">
        <f t="shared" si="0"/>
        <v>32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150" t="s">
        <v>4</v>
      </c>
      <c r="C18" s="151" t="s">
        <v>5</v>
      </c>
      <c r="D18" s="7" t="s">
        <v>6</v>
      </c>
      <c r="E18" s="152" t="s">
        <v>7</v>
      </c>
      <c r="F18" s="152" t="s">
        <v>8</v>
      </c>
      <c r="G18" s="7" t="s">
        <v>9</v>
      </c>
      <c r="H18" s="151" t="s">
        <v>10</v>
      </c>
      <c r="I18" s="7" t="s">
        <v>11</v>
      </c>
      <c r="J18" s="7" t="s">
        <v>12</v>
      </c>
      <c r="K18" s="7" t="s">
        <v>13</v>
      </c>
      <c r="L18" s="152" t="s">
        <v>14</v>
      </c>
      <c r="M18" s="152" t="s">
        <v>15</v>
      </c>
      <c r="N18" s="7" t="s">
        <v>16</v>
      </c>
      <c r="O18" s="7" t="s">
        <v>17</v>
      </c>
      <c r="P18" s="97" t="s">
        <v>18</v>
      </c>
      <c r="Q18" s="7" t="s">
        <v>19</v>
      </c>
      <c r="R18" s="7" t="s">
        <v>20</v>
      </c>
      <c r="S18" s="152" t="s">
        <v>21</v>
      </c>
      <c r="T18" s="152" t="s">
        <v>22</v>
      </c>
      <c r="U18" s="7" t="s">
        <v>23</v>
      </c>
      <c r="V18" s="7" t="s">
        <v>24</v>
      </c>
      <c r="W18" s="7" t="s">
        <v>25</v>
      </c>
      <c r="X18" s="7" t="s">
        <v>26</v>
      </c>
      <c r="Y18" s="7" t="s">
        <v>27</v>
      </c>
      <c r="Z18" s="152" t="s">
        <v>28</v>
      </c>
      <c r="AA18" s="152" t="s">
        <v>29</v>
      </c>
      <c r="AB18" s="7" t="s">
        <v>30</v>
      </c>
      <c r="AC18" s="7" t="s">
        <v>31</v>
      </c>
      <c r="AD18" s="7" t="s">
        <v>32</v>
      </c>
      <c r="AE18" s="8">
        <v>30</v>
      </c>
      <c r="AF18" s="158">
        <v>31</v>
      </c>
      <c r="AG18" s="105">
        <f>SUM(AG19:AG26)</f>
        <v>71</v>
      </c>
      <c r="AH18" s="106">
        <f>SUM(AH19:AH26)</f>
        <v>726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27" t="s">
        <v>57</v>
      </c>
      <c r="B19" s="147"/>
      <c r="C19" s="147"/>
      <c r="D19" s="12"/>
      <c r="E19" s="148"/>
      <c r="F19" s="163" t="s">
        <v>35</v>
      </c>
      <c r="G19" s="129" t="s">
        <v>35</v>
      </c>
      <c r="H19" s="147"/>
      <c r="I19" s="136"/>
      <c r="J19" s="176" t="s">
        <v>38</v>
      </c>
      <c r="K19" s="129" t="s">
        <v>39</v>
      </c>
      <c r="L19" s="148"/>
      <c r="M19" s="163" t="s">
        <v>35</v>
      </c>
      <c r="N19" s="14"/>
      <c r="O19" s="176" t="s">
        <v>41</v>
      </c>
      <c r="P19" s="181" t="s">
        <v>38</v>
      </c>
      <c r="Q19" s="181" t="s">
        <v>38</v>
      </c>
      <c r="R19" s="176" t="s">
        <v>42</v>
      </c>
      <c r="S19" s="148"/>
      <c r="T19" s="163" t="s">
        <v>35</v>
      </c>
      <c r="U19" s="12"/>
      <c r="V19" s="178" t="s">
        <v>41</v>
      </c>
      <c r="W19" s="164" t="s">
        <v>38</v>
      </c>
      <c r="X19" s="164" t="s">
        <v>38</v>
      </c>
      <c r="Y19" s="176" t="s">
        <v>42</v>
      </c>
      <c r="Z19" s="161"/>
      <c r="AA19" s="161"/>
      <c r="AB19" s="179" t="s">
        <v>35</v>
      </c>
      <c r="AC19" s="180" t="s">
        <v>41</v>
      </c>
      <c r="AD19" s="130" t="s">
        <v>46</v>
      </c>
      <c r="AE19" s="130" t="s">
        <v>46</v>
      </c>
      <c r="AF19" s="176" t="s">
        <v>42</v>
      </c>
      <c r="AG19" s="102">
        <f t="shared" si="1"/>
        <v>19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185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58</v>
      </c>
      <c r="B20" s="92"/>
      <c r="C20" s="92"/>
      <c r="D20" s="113" t="s">
        <v>35</v>
      </c>
      <c r="E20" s="114" t="s">
        <v>35</v>
      </c>
      <c r="F20" s="90"/>
      <c r="G20" s="113" t="s">
        <v>35</v>
      </c>
      <c r="H20" s="92"/>
      <c r="I20" s="113" t="s">
        <v>39</v>
      </c>
      <c r="J20" s="21" t="s">
        <v>38</v>
      </c>
      <c r="K20" s="17"/>
      <c r="L20" s="114" t="s">
        <v>35</v>
      </c>
      <c r="M20" s="90"/>
      <c r="N20" s="117"/>
      <c r="O20" s="136"/>
      <c r="P20" s="128"/>
      <c r="Q20" s="128"/>
      <c r="R20" s="128"/>
      <c r="S20" s="111"/>
      <c r="T20" s="111"/>
      <c r="U20" s="113" t="s">
        <v>35</v>
      </c>
      <c r="V20" s="177" t="s">
        <v>41</v>
      </c>
      <c r="W20" s="28" t="s">
        <v>46</v>
      </c>
      <c r="X20" s="28" t="s">
        <v>46</v>
      </c>
      <c r="Y20" s="17"/>
      <c r="Z20" s="114" t="s">
        <v>35</v>
      </c>
      <c r="AA20" s="114" t="s">
        <v>35</v>
      </c>
      <c r="AB20" s="17"/>
      <c r="AC20" s="17"/>
      <c r="AD20" s="21" t="s">
        <v>38</v>
      </c>
      <c r="AE20" s="173" t="s">
        <v>38</v>
      </c>
      <c r="AF20" s="173" t="s">
        <v>42</v>
      </c>
      <c r="AG20" s="18">
        <f t="shared" si="1"/>
        <v>15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155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42" t="s">
        <v>59</v>
      </c>
      <c r="B21" s="92"/>
      <c r="C21" s="92"/>
      <c r="D21" s="113" t="s">
        <v>35</v>
      </c>
      <c r="E21" s="114" t="s">
        <v>35</v>
      </c>
      <c r="F21" s="118" t="s">
        <v>35</v>
      </c>
      <c r="G21" s="23"/>
      <c r="H21" s="92"/>
      <c r="I21" s="175" t="s">
        <v>39</v>
      </c>
      <c r="J21" s="17"/>
      <c r="K21" s="113" t="s">
        <v>39</v>
      </c>
      <c r="L21" s="90"/>
      <c r="M21" s="90"/>
      <c r="N21" s="167" t="s">
        <v>35</v>
      </c>
      <c r="O21" s="133" t="s">
        <v>41</v>
      </c>
      <c r="P21" s="28" t="s">
        <v>46</v>
      </c>
      <c r="Q21" s="28" t="s">
        <v>46</v>
      </c>
      <c r="R21" s="17"/>
      <c r="S21" s="114" t="s">
        <v>35</v>
      </c>
      <c r="T21" s="114" t="s">
        <v>35</v>
      </c>
      <c r="U21" s="113" t="s">
        <v>35</v>
      </c>
      <c r="V21" s="17"/>
      <c r="W21" s="17"/>
      <c r="X21" s="17"/>
      <c r="Y21" s="138" t="s">
        <v>39</v>
      </c>
      <c r="Z21" s="114" t="s">
        <v>35</v>
      </c>
      <c r="AA21" s="90"/>
      <c r="AB21" s="17"/>
      <c r="AC21" s="173" t="s">
        <v>41</v>
      </c>
      <c r="AD21" s="28" t="s">
        <v>46</v>
      </c>
      <c r="AE21" s="122" t="s">
        <v>34</v>
      </c>
      <c r="AF21" s="17"/>
      <c r="AG21" s="18">
        <f t="shared" si="1"/>
        <v>17</v>
      </c>
      <c r="AH21" s="19">
        <f t="shared" si="2"/>
        <v>182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27" t="s">
        <v>60</v>
      </c>
      <c r="B22" s="92"/>
      <c r="C22" s="92"/>
      <c r="D22" s="26"/>
      <c r="E22" s="90"/>
      <c r="F22" s="114" t="s">
        <v>35</v>
      </c>
      <c r="G22" s="23"/>
      <c r="H22" s="92"/>
      <c r="I22" s="135"/>
      <c r="J22" s="28" t="s">
        <v>46</v>
      </c>
      <c r="K22" s="17"/>
      <c r="L22" s="114" t="s">
        <v>35</v>
      </c>
      <c r="M22" s="114" t="s">
        <v>35</v>
      </c>
      <c r="N22" s="113" t="s">
        <v>35</v>
      </c>
      <c r="O22" s="17"/>
      <c r="P22" s="21" t="s">
        <v>38</v>
      </c>
      <c r="Q22" s="21" t="s">
        <v>38</v>
      </c>
      <c r="R22" s="177" t="s">
        <v>42</v>
      </c>
      <c r="S22" s="114" t="s">
        <v>35</v>
      </c>
      <c r="T22" s="90"/>
      <c r="U22" s="23"/>
      <c r="V22" s="23"/>
      <c r="W22" s="173" t="s">
        <v>38</v>
      </c>
      <c r="X22" s="173" t="s">
        <v>38</v>
      </c>
      <c r="Y22" s="173" t="s">
        <v>42</v>
      </c>
      <c r="Z22" s="90"/>
      <c r="AA22" s="114" t="s">
        <v>35</v>
      </c>
      <c r="AB22" s="167" t="s">
        <v>35</v>
      </c>
      <c r="AC22" s="23"/>
      <c r="AD22" s="21" t="s">
        <v>38</v>
      </c>
      <c r="AE22" s="21" t="s">
        <v>38</v>
      </c>
      <c r="AF22" s="138" t="s">
        <v>39</v>
      </c>
      <c r="AG22" s="18">
        <f t="shared" si="1"/>
        <v>17</v>
      </c>
      <c r="AH22" s="19">
        <f t="shared" si="2"/>
        <v>172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customHeight="1" x14ac:dyDescent="0.25">
      <c r="A23" s="42" t="s">
        <v>55</v>
      </c>
      <c r="B23" s="92"/>
      <c r="C23" s="92"/>
      <c r="D23" s="26"/>
      <c r="E23" s="90"/>
      <c r="F23" s="90"/>
      <c r="G23" s="26"/>
      <c r="H23" s="92"/>
      <c r="I23" s="26"/>
      <c r="J23" s="26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26"/>
      <c r="V23" s="26"/>
      <c r="W23" s="26"/>
      <c r="X23" s="26"/>
      <c r="Y23" s="26"/>
      <c r="Z23" s="90"/>
      <c r="AA23" s="90"/>
      <c r="AB23" s="26"/>
      <c r="AC23" s="26"/>
      <c r="AD23" s="26"/>
      <c r="AE23" s="26"/>
      <c r="AF23" s="26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customHeight="1" thickBot="1" x14ac:dyDescent="0.3">
      <c r="A24" s="39" t="s">
        <v>158</v>
      </c>
      <c r="B24" s="92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38" t="s">
        <v>39</v>
      </c>
      <c r="O24" s="128"/>
      <c r="P24" s="128"/>
      <c r="Q24" s="128"/>
      <c r="R24" s="128"/>
      <c r="S24" s="128"/>
      <c r="T24" s="128"/>
      <c r="U24" s="128"/>
      <c r="V24" s="128"/>
      <c r="W24" s="128"/>
      <c r="X24" s="168" t="s">
        <v>37</v>
      </c>
      <c r="Y24" s="17"/>
      <c r="Z24" s="128"/>
      <c r="AA24" s="128"/>
      <c r="AB24" s="138" t="s">
        <v>39</v>
      </c>
      <c r="AC24" s="17"/>
      <c r="AD24" s="17"/>
      <c r="AE24" s="128"/>
      <c r="AF24" s="128"/>
      <c r="AG24" s="18">
        <f t="shared" si="1"/>
        <v>3</v>
      </c>
      <c r="AH24" s="19">
        <f t="shared" si="2"/>
        <v>32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92"/>
      <c r="C25" s="92"/>
      <c r="D25" s="32"/>
      <c r="E25" s="90"/>
      <c r="F25" s="90"/>
      <c r="G25" s="31"/>
      <c r="H25" s="92"/>
      <c r="I25" s="31"/>
      <c r="J25" s="31"/>
      <c r="K25" s="31"/>
      <c r="L25" s="90"/>
      <c r="M25" s="90"/>
      <c r="N25" s="32"/>
      <c r="O25" s="32"/>
      <c r="P25" s="31"/>
      <c r="Q25" s="31"/>
      <c r="R25" s="31"/>
      <c r="S25" s="90"/>
      <c r="T25" s="90"/>
      <c r="U25" s="31"/>
      <c r="V25" s="31"/>
      <c r="W25" s="31"/>
      <c r="X25" s="31"/>
      <c r="Y25" s="31"/>
      <c r="Z25" s="90"/>
      <c r="AA25" s="90"/>
      <c r="AB25" s="31"/>
      <c r="AC25" s="31"/>
      <c r="AD25" s="31"/>
      <c r="AE25" s="31"/>
      <c r="AF25" s="17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thickBot="1" x14ac:dyDescent="0.3">
      <c r="A26" s="40"/>
      <c r="B26" s="153"/>
      <c r="C26" s="153"/>
      <c r="D26" s="31"/>
      <c r="E26" s="154"/>
      <c r="F26" s="154"/>
      <c r="G26" s="31"/>
      <c r="H26" s="153"/>
      <c r="I26" s="31"/>
      <c r="J26" s="31"/>
      <c r="K26" s="31"/>
      <c r="L26" s="154"/>
      <c r="M26" s="154"/>
      <c r="N26" s="31"/>
      <c r="O26" s="31"/>
      <c r="P26" s="31"/>
      <c r="Q26" s="31"/>
      <c r="R26" s="159"/>
      <c r="S26" s="154"/>
      <c r="T26" s="154"/>
      <c r="U26" s="32"/>
      <c r="V26" s="31"/>
      <c r="W26" s="31"/>
      <c r="X26" s="31"/>
      <c r="Y26" s="31"/>
      <c r="Z26" s="154"/>
      <c r="AA26" s="154"/>
      <c r="AB26" s="31"/>
      <c r="AC26" s="31"/>
      <c r="AD26" s="31"/>
      <c r="AE26" s="31"/>
      <c r="AF26" s="31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thickBot="1" x14ac:dyDescent="0.3">
      <c r="A27" s="41" t="s">
        <v>62</v>
      </c>
      <c r="B27" s="150" t="s">
        <v>4</v>
      </c>
      <c r="C27" s="151" t="s">
        <v>5</v>
      </c>
      <c r="D27" s="7" t="s">
        <v>6</v>
      </c>
      <c r="E27" s="152" t="s">
        <v>7</v>
      </c>
      <c r="F27" s="152" t="s">
        <v>8</v>
      </c>
      <c r="G27" s="7" t="s">
        <v>9</v>
      </c>
      <c r="H27" s="151" t="s">
        <v>10</v>
      </c>
      <c r="I27" s="7" t="s">
        <v>11</v>
      </c>
      <c r="J27" s="7" t="s">
        <v>12</v>
      </c>
      <c r="K27" s="7" t="s">
        <v>13</v>
      </c>
      <c r="L27" s="152" t="s">
        <v>14</v>
      </c>
      <c r="M27" s="152" t="s">
        <v>15</v>
      </c>
      <c r="N27" s="7" t="s">
        <v>16</v>
      </c>
      <c r="O27" s="7" t="s">
        <v>17</v>
      </c>
      <c r="P27" s="97" t="s">
        <v>18</v>
      </c>
      <c r="Q27" s="7" t="s">
        <v>19</v>
      </c>
      <c r="R27" s="7" t="s">
        <v>20</v>
      </c>
      <c r="S27" s="152" t="s">
        <v>21</v>
      </c>
      <c r="T27" s="152" t="s">
        <v>22</v>
      </c>
      <c r="U27" s="7" t="s">
        <v>23</v>
      </c>
      <c r="V27" s="7" t="s">
        <v>24</v>
      </c>
      <c r="W27" s="7" t="s">
        <v>25</v>
      </c>
      <c r="X27" s="7" t="s">
        <v>26</v>
      </c>
      <c r="Y27" s="7" t="s">
        <v>27</v>
      </c>
      <c r="Z27" s="152" t="s">
        <v>28</v>
      </c>
      <c r="AA27" s="152" t="s">
        <v>29</v>
      </c>
      <c r="AB27" s="7" t="s">
        <v>30</v>
      </c>
      <c r="AC27" s="7" t="s">
        <v>31</v>
      </c>
      <c r="AD27" s="7" t="s">
        <v>32</v>
      </c>
      <c r="AE27" s="8">
        <v>30</v>
      </c>
      <c r="AF27" s="158">
        <v>31</v>
      </c>
      <c r="AG27" s="105">
        <f>SUM(AG28:AG35)</f>
        <v>62</v>
      </c>
      <c r="AH27" s="106">
        <f>SUM(AH28:AH35)</f>
        <v>620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27" t="s">
        <v>63</v>
      </c>
      <c r="B28" s="147"/>
      <c r="C28" s="147"/>
      <c r="D28" s="14"/>
      <c r="E28" s="148"/>
      <c r="F28" s="149" t="s">
        <v>35</v>
      </c>
      <c r="G28" s="165" t="s">
        <v>39</v>
      </c>
      <c r="H28" s="147"/>
      <c r="I28" s="165" t="s">
        <v>39</v>
      </c>
      <c r="J28" s="174" t="s">
        <v>37</v>
      </c>
      <c r="K28" s="165" t="s">
        <v>39</v>
      </c>
      <c r="L28" s="148"/>
      <c r="M28" s="149" t="s">
        <v>35</v>
      </c>
      <c r="N28" s="165" t="s">
        <v>39</v>
      </c>
      <c r="O28" s="146" t="s">
        <v>34</v>
      </c>
      <c r="P28" s="146" t="s">
        <v>34</v>
      </c>
      <c r="Q28" s="14"/>
      <c r="R28" s="165" t="s">
        <v>39</v>
      </c>
      <c r="S28" s="148"/>
      <c r="T28" s="149" t="s">
        <v>35</v>
      </c>
      <c r="U28" s="165" t="s">
        <v>39</v>
      </c>
      <c r="V28" s="182" t="s">
        <v>37</v>
      </c>
      <c r="W28" s="174" t="s">
        <v>37</v>
      </c>
      <c r="X28" s="174" t="s">
        <v>37</v>
      </c>
      <c r="Y28" s="14"/>
      <c r="Z28" s="148"/>
      <c r="AA28" s="149" t="s">
        <v>35</v>
      </c>
      <c r="AB28" s="14"/>
      <c r="AC28" s="182" t="s">
        <v>37</v>
      </c>
      <c r="AD28" s="146" t="s">
        <v>34</v>
      </c>
      <c r="AE28" s="14"/>
      <c r="AF28" s="12"/>
      <c r="AG28" s="102">
        <f t="shared" si="1"/>
        <v>18</v>
      </c>
      <c r="AH28" s="103">
        <f t="shared" si="2"/>
        <v>184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39" t="s">
        <v>64</v>
      </c>
      <c r="B29" s="92"/>
      <c r="C29" s="92"/>
      <c r="D29" s="138" t="s">
        <v>39</v>
      </c>
      <c r="E29" s="118" t="s">
        <v>35</v>
      </c>
      <c r="F29" s="90"/>
      <c r="G29" s="17"/>
      <c r="H29" s="92"/>
      <c r="I29" s="128"/>
      <c r="J29" s="53" t="s">
        <v>37</v>
      </c>
      <c r="K29" s="138" t="s">
        <v>39</v>
      </c>
      <c r="L29" s="90"/>
      <c r="M29" s="90"/>
      <c r="N29" s="17"/>
      <c r="O29" s="53" t="s">
        <v>37</v>
      </c>
      <c r="P29" s="53" t="s">
        <v>37</v>
      </c>
      <c r="Q29" s="53" t="s">
        <v>37</v>
      </c>
      <c r="R29" s="17"/>
      <c r="S29" s="118" t="s">
        <v>35</v>
      </c>
      <c r="T29" s="118" t="s">
        <v>35</v>
      </c>
      <c r="U29" s="17"/>
      <c r="V29" s="53" t="s">
        <v>37</v>
      </c>
      <c r="W29" s="168" t="s">
        <v>37</v>
      </c>
      <c r="X29" s="122" t="s">
        <v>34</v>
      </c>
      <c r="Y29" s="17"/>
      <c r="Z29" s="118" t="s">
        <v>35</v>
      </c>
      <c r="AA29" s="118" t="s">
        <v>35</v>
      </c>
      <c r="AB29" s="119" t="s">
        <v>39</v>
      </c>
      <c r="AC29" s="23"/>
      <c r="AD29" s="144" t="s">
        <v>37</v>
      </c>
      <c r="AE29" s="145" t="s">
        <v>37</v>
      </c>
      <c r="AF29" s="17"/>
      <c r="AG29" s="18">
        <f t="shared" si="1"/>
        <v>17</v>
      </c>
      <c r="AH29" s="19">
        <f t="shared" si="2"/>
        <v>168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92"/>
      <c r="C30" s="92"/>
      <c r="D30" s="138" t="s">
        <v>39</v>
      </c>
      <c r="E30" s="118" t="s">
        <v>35</v>
      </c>
      <c r="F30" s="90"/>
      <c r="G30" s="17"/>
      <c r="H30" s="92"/>
      <c r="I30" s="119" t="s">
        <v>39</v>
      </c>
      <c r="J30" s="121" t="s">
        <v>34</v>
      </c>
      <c r="K30" s="17"/>
      <c r="L30" s="118" t="s">
        <v>35</v>
      </c>
      <c r="M30" s="118" t="s">
        <v>35</v>
      </c>
      <c r="N30" s="23"/>
      <c r="O30" s="53" t="s">
        <v>37</v>
      </c>
      <c r="P30" s="168" t="s">
        <v>37</v>
      </c>
      <c r="Q30" s="144" t="s">
        <v>37</v>
      </c>
      <c r="R30" s="119" t="s">
        <v>39</v>
      </c>
      <c r="S30" s="90"/>
      <c r="T30" s="90"/>
      <c r="U30" s="17"/>
      <c r="V30" s="122" t="s">
        <v>34</v>
      </c>
      <c r="W30" s="122" t="s">
        <v>34</v>
      </c>
      <c r="X30" s="17"/>
      <c r="Y30" s="138" t="s">
        <v>39</v>
      </c>
      <c r="Z30" s="118" t="s">
        <v>35</v>
      </c>
      <c r="AA30" s="90"/>
      <c r="AB30" s="17"/>
      <c r="AC30" s="145" t="s">
        <v>37</v>
      </c>
      <c r="AD30" s="145" t="s">
        <v>37</v>
      </c>
      <c r="AE30" s="142" t="s">
        <v>37</v>
      </c>
      <c r="AF30" s="119" t="s">
        <v>39</v>
      </c>
      <c r="AG30" s="18">
        <f t="shared" si="1"/>
        <v>18</v>
      </c>
      <c r="AH30" s="19">
        <f t="shared" si="2"/>
        <v>180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92"/>
      <c r="C31" s="92"/>
      <c r="D31" s="98"/>
      <c r="E31" s="90"/>
      <c r="F31" s="90"/>
      <c r="G31" s="98"/>
      <c r="H31" s="92"/>
      <c r="I31" s="98"/>
      <c r="J31" s="98"/>
      <c r="K31" s="98"/>
      <c r="L31" s="118"/>
      <c r="M31" s="90"/>
      <c r="N31" s="98"/>
      <c r="O31" s="98"/>
      <c r="P31" s="98"/>
      <c r="Q31" s="98"/>
      <c r="R31" s="98"/>
      <c r="S31" s="90"/>
      <c r="T31" s="90"/>
      <c r="U31" s="98"/>
      <c r="V31" s="98"/>
      <c r="W31" s="98"/>
      <c r="X31" s="98"/>
      <c r="Y31" s="98"/>
      <c r="Z31" s="90"/>
      <c r="AA31" s="90"/>
      <c r="AB31" s="98"/>
      <c r="AC31" s="98"/>
      <c r="AD31" s="98"/>
      <c r="AE31" s="98"/>
      <c r="AF31" s="98"/>
    </row>
    <row r="32" spans="1:54" ht="15.75" customHeight="1" x14ac:dyDescent="0.25">
      <c r="A32" s="39" t="s">
        <v>67</v>
      </c>
      <c r="B32" s="93"/>
      <c r="C32" s="93"/>
      <c r="D32" s="93"/>
      <c r="E32" s="93"/>
      <c r="F32" s="93"/>
      <c r="G32" s="119" t="s">
        <v>39</v>
      </c>
      <c r="H32" s="92"/>
      <c r="I32" s="17"/>
      <c r="J32" s="122" t="s">
        <v>34</v>
      </c>
      <c r="K32" s="23"/>
      <c r="L32" s="118" t="s">
        <v>35</v>
      </c>
      <c r="M32" s="90"/>
      <c r="N32" s="23"/>
      <c r="O32" s="121" t="s">
        <v>34</v>
      </c>
      <c r="P32" s="23"/>
      <c r="Q32" s="121" t="s">
        <v>34</v>
      </c>
      <c r="R32" s="23"/>
      <c r="S32" s="118" t="s">
        <v>35</v>
      </c>
      <c r="T32" s="90"/>
      <c r="U32" s="93"/>
      <c r="V32" s="93"/>
      <c r="W32" s="93"/>
      <c r="X32" s="93"/>
      <c r="Y32" s="93"/>
      <c r="Z32" s="93"/>
      <c r="AA32" s="93"/>
      <c r="AB32" s="17"/>
      <c r="AC32" s="122" t="s">
        <v>34</v>
      </c>
      <c r="AD32" s="23"/>
      <c r="AE32" s="121" t="s">
        <v>34</v>
      </c>
      <c r="AF32" s="23"/>
      <c r="AG32" s="18">
        <f t="shared" si="1"/>
        <v>8</v>
      </c>
      <c r="AH32" s="19">
        <f t="shared" si="2"/>
        <v>76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92"/>
      <c r="C33" s="92"/>
      <c r="D33" s="26"/>
      <c r="E33" s="90"/>
      <c r="F33" s="90"/>
      <c r="G33" s="17"/>
      <c r="H33" s="92"/>
      <c r="I33" s="23"/>
      <c r="J33" s="23"/>
      <c r="K33" s="17"/>
      <c r="L33" s="90"/>
      <c r="M33" s="90"/>
      <c r="N33" s="23"/>
      <c r="O33" s="17"/>
      <c r="P33" s="17"/>
      <c r="Q33" s="23"/>
      <c r="R33" s="23"/>
      <c r="S33" s="90"/>
      <c r="T33" s="90"/>
      <c r="U33" s="17"/>
      <c r="V33" s="17"/>
      <c r="W33" s="17"/>
      <c r="X33" s="17"/>
      <c r="Y33" s="26"/>
      <c r="Z33" s="90"/>
      <c r="AA33" s="90"/>
      <c r="AB33" s="17"/>
      <c r="AC33" s="17"/>
      <c r="AD33" s="17"/>
      <c r="AE33" s="23"/>
      <c r="AF33" s="23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thickBot="1" x14ac:dyDescent="0.3">
      <c r="A34" s="50" t="s">
        <v>68</v>
      </c>
      <c r="B34" s="92"/>
      <c r="C34" s="92"/>
      <c r="D34" s="132"/>
      <c r="E34" s="111"/>
      <c r="F34" s="111"/>
      <c r="G34" s="115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11"/>
      <c r="T34" s="111"/>
      <c r="U34" s="209" t="s">
        <v>39</v>
      </c>
      <c r="V34" s="93"/>
      <c r="W34" s="93"/>
      <c r="X34" s="93"/>
      <c r="Y34" s="17"/>
      <c r="Z34" s="93"/>
      <c r="AA34" s="93"/>
      <c r="AB34" s="93"/>
      <c r="AC34" s="93"/>
      <c r="AD34" s="93"/>
      <c r="AE34" s="93"/>
      <c r="AF34" s="93"/>
      <c r="AG34" s="18">
        <f t="shared" si="1"/>
        <v>1</v>
      </c>
      <c r="AH34" s="19">
        <f t="shared" si="2"/>
        <v>12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thickBot="1" x14ac:dyDescent="0.3">
      <c r="A35" s="51"/>
      <c r="B35" s="153"/>
      <c r="C35" s="153"/>
      <c r="D35" s="31"/>
      <c r="E35" s="154"/>
      <c r="F35" s="154"/>
      <c r="G35" s="30"/>
      <c r="H35" s="153"/>
      <c r="I35" s="31"/>
      <c r="J35" s="31"/>
      <c r="K35" s="30"/>
      <c r="L35" s="154"/>
      <c r="M35" s="154"/>
      <c r="N35" s="31"/>
      <c r="O35" s="31"/>
      <c r="P35" s="30"/>
      <c r="Q35" s="31"/>
      <c r="R35" s="31"/>
      <c r="S35" s="154"/>
      <c r="T35" s="154"/>
      <c r="U35" s="31"/>
      <c r="V35" s="31"/>
      <c r="W35" s="30"/>
      <c r="X35" s="30"/>
      <c r="Y35" s="31"/>
      <c r="Z35" s="154"/>
      <c r="AA35" s="154"/>
      <c r="AB35" s="30"/>
      <c r="AC35" s="31"/>
      <c r="AD35" s="31"/>
      <c r="AE35" s="31"/>
      <c r="AF35" s="30"/>
      <c r="AG35" s="156">
        <f t="shared" si="1"/>
        <v>0</v>
      </c>
      <c r="AH35" s="157">
        <f t="shared" si="2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150" t="s">
        <v>4</v>
      </c>
      <c r="C36" s="151" t="s">
        <v>5</v>
      </c>
      <c r="D36" s="7" t="s">
        <v>6</v>
      </c>
      <c r="E36" s="152" t="s">
        <v>7</v>
      </c>
      <c r="F36" s="152" t="s">
        <v>8</v>
      </c>
      <c r="G36" s="7" t="s">
        <v>9</v>
      </c>
      <c r="H36" s="151" t="s">
        <v>10</v>
      </c>
      <c r="I36" s="7" t="s">
        <v>11</v>
      </c>
      <c r="J36" s="7" t="s">
        <v>12</v>
      </c>
      <c r="K36" s="7" t="s">
        <v>13</v>
      </c>
      <c r="L36" s="152" t="s">
        <v>14</v>
      </c>
      <c r="M36" s="152" t="s">
        <v>15</v>
      </c>
      <c r="N36" s="7" t="s">
        <v>16</v>
      </c>
      <c r="O36" s="7" t="s">
        <v>17</v>
      </c>
      <c r="P36" s="97" t="s">
        <v>18</v>
      </c>
      <c r="Q36" s="7" t="s">
        <v>19</v>
      </c>
      <c r="R36" s="7" t="s">
        <v>20</v>
      </c>
      <c r="S36" s="152" t="s">
        <v>21</v>
      </c>
      <c r="T36" s="152" t="s">
        <v>22</v>
      </c>
      <c r="U36" s="7" t="s">
        <v>23</v>
      </c>
      <c r="V36" s="7" t="s">
        <v>24</v>
      </c>
      <c r="W36" s="7" t="s">
        <v>25</v>
      </c>
      <c r="X36" s="7" t="s">
        <v>26</v>
      </c>
      <c r="Y36" s="7" t="s">
        <v>27</v>
      </c>
      <c r="Z36" s="152" t="s">
        <v>28</v>
      </c>
      <c r="AA36" s="152" t="s">
        <v>29</v>
      </c>
      <c r="AB36" s="7" t="s">
        <v>30</v>
      </c>
      <c r="AC36" s="7" t="s">
        <v>31</v>
      </c>
      <c r="AD36" s="7" t="s">
        <v>32</v>
      </c>
      <c r="AE36" s="8">
        <v>30</v>
      </c>
      <c r="AF36" s="158">
        <v>31</v>
      </c>
      <c r="AG36" s="105">
        <f>SUM(AG37:AG39)</f>
        <v>34</v>
      </c>
      <c r="AH36" s="106">
        <f>SUM(AH37:AH39)</f>
        <v>272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27" t="s">
        <v>69</v>
      </c>
      <c r="B37" s="147"/>
      <c r="C37" s="147"/>
      <c r="D37" s="210" t="s">
        <v>37</v>
      </c>
      <c r="E37" s="148"/>
      <c r="F37" s="148"/>
      <c r="G37" s="211" t="s">
        <v>37</v>
      </c>
      <c r="H37" s="147"/>
      <c r="I37" s="211" t="s">
        <v>37</v>
      </c>
      <c r="J37" s="211" t="s">
        <v>37</v>
      </c>
      <c r="K37" s="210" t="s">
        <v>37</v>
      </c>
      <c r="L37" s="148"/>
      <c r="M37" s="148"/>
      <c r="N37" s="211" t="s">
        <v>37</v>
      </c>
      <c r="O37" s="211" t="s">
        <v>37</v>
      </c>
      <c r="P37" s="211" t="s">
        <v>37</v>
      </c>
      <c r="Q37" s="211" t="s">
        <v>37</v>
      </c>
      <c r="R37" s="210" t="s">
        <v>37</v>
      </c>
      <c r="S37" s="148"/>
      <c r="T37" s="148"/>
      <c r="U37" s="211" t="s">
        <v>37</v>
      </c>
      <c r="V37" s="211" t="s">
        <v>37</v>
      </c>
      <c r="W37" s="211" t="s">
        <v>37</v>
      </c>
      <c r="X37" s="210" t="s">
        <v>37</v>
      </c>
      <c r="Y37" s="211" t="s">
        <v>37</v>
      </c>
      <c r="Z37" s="148"/>
      <c r="AA37" s="148"/>
      <c r="AB37" s="210" t="s">
        <v>37</v>
      </c>
      <c r="AC37" s="211" t="s">
        <v>37</v>
      </c>
      <c r="AD37" s="211" t="s">
        <v>37</v>
      </c>
      <c r="AE37" s="210" t="s">
        <v>37</v>
      </c>
      <c r="AF37" s="211" t="s">
        <v>37</v>
      </c>
      <c r="AG37" s="102">
        <f t="shared" si="1"/>
        <v>20</v>
      </c>
      <c r="AH37" s="103">
        <f t="shared" si="2"/>
        <v>160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92"/>
      <c r="C38" s="92"/>
      <c r="D38" s="212" t="s">
        <v>38</v>
      </c>
      <c r="E38" s="90"/>
      <c r="F38" s="90"/>
      <c r="G38" s="212" t="s">
        <v>38</v>
      </c>
      <c r="H38" s="92"/>
      <c r="I38" s="212" t="s">
        <v>38</v>
      </c>
      <c r="J38" s="212" t="s">
        <v>38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212" t="s">
        <v>38</v>
      </c>
      <c r="V38" s="212" t="s">
        <v>38</v>
      </c>
      <c r="W38" s="212" t="s">
        <v>38</v>
      </c>
      <c r="X38" s="212" t="s">
        <v>38</v>
      </c>
      <c r="Y38" s="212" t="s">
        <v>38</v>
      </c>
      <c r="Z38" s="90"/>
      <c r="AA38" s="90"/>
      <c r="AB38" s="212" t="s">
        <v>38</v>
      </c>
      <c r="AC38" s="212" t="s">
        <v>38</v>
      </c>
      <c r="AD38" s="212" t="s">
        <v>38</v>
      </c>
      <c r="AE38" s="212" t="s">
        <v>38</v>
      </c>
      <c r="AF38" s="212" t="s">
        <v>38</v>
      </c>
      <c r="AG38" s="18">
        <f t="shared" si="1"/>
        <v>14</v>
      </c>
      <c r="AH38" s="19">
        <f t="shared" si="2"/>
        <v>112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153"/>
      <c r="C39" s="153"/>
      <c r="D39" s="54"/>
      <c r="E39" s="154"/>
      <c r="F39" s="154"/>
      <c r="G39" s="55"/>
      <c r="H39" s="153"/>
      <c r="I39" s="56"/>
      <c r="J39" s="56"/>
      <c r="K39" s="56"/>
      <c r="L39" s="154"/>
      <c r="M39" s="154"/>
      <c r="N39" s="55"/>
      <c r="O39" s="55"/>
      <c r="P39" s="56"/>
      <c r="Q39" s="56"/>
      <c r="R39" s="54"/>
      <c r="S39" s="154"/>
      <c r="T39" s="154"/>
      <c r="U39" s="54"/>
      <c r="V39" s="54"/>
      <c r="W39" s="56"/>
      <c r="X39" s="56"/>
      <c r="Y39" s="56"/>
      <c r="Z39" s="154"/>
      <c r="AA39" s="154"/>
      <c r="AB39" s="54"/>
      <c r="AC39" s="54"/>
      <c r="AD39" s="56"/>
      <c r="AE39" s="56"/>
      <c r="AF39" s="162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150" t="s">
        <v>4</v>
      </c>
      <c r="C40" s="151" t="s">
        <v>5</v>
      </c>
      <c r="D40" s="7" t="s">
        <v>6</v>
      </c>
      <c r="E40" s="152" t="s">
        <v>7</v>
      </c>
      <c r="F40" s="152" t="s">
        <v>8</v>
      </c>
      <c r="G40" s="7" t="s">
        <v>9</v>
      </c>
      <c r="H40" s="151" t="s">
        <v>10</v>
      </c>
      <c r="I40" s="7" t="s">
        <v>11</v>
      </c>
      <c r="J40" s="7" t="s">
        <v>12</v>
      </c>
      <c r="K40" s="7" t="s">
        <v>13</v>
      </c>
      <c r="L40" s="152" t="s">
        <v>14</v>
      </c>
      <c r="M40" s="152" t="s">
        <v>15</v>
      </c>
      <c r="N40" s="7" t="s">
        <v>16</v>
      </c>
      <c r="O40" s="7" t="s">
        <v>17</v>
      </c>
      <c r="P40" s="97" t="s">
        <v>18</v>
      </c>
      <c r="Q40" s="7" t="s">
        <v>19</v>
      </c>
      <c r="R40" s="7" t="s">
        <v>20</v>
      </c>
      <c r="S40" s="152" t="s">
        <v>21</v>
      </c>
      <c r="T40" s="152" t="s">
        <v>22</v>
      </c>
      <c r="U40" s="7" t="s">
        <v>23</v>
      </c>
      <c r="V40" s="7" t="s">
        <v>24</v>
      </c>
      <c r="W40" s="7" t="s">
        <v>25</v>
      </c>
      <c r="X40" s="7" t="s">
        <v>26</v>
      </c>
      <c r="Y40" s="7" t="s">
        <v>27</v>
      </c>
      <c r="Z40" s="152" t="s">
        <v>28</v>
      </c>
      <c r="AA40" s="152" t="s">
        <v>29</v>
      </c>
      <c r="AB40" s="7" t="s">
        <v>30</v>
      </c>
      <c r="AC40" s="7" t="s">
        <v>31</v>
      </c>
      <c r="AD40" s="7" t="s">
        <v>32</v>
      </c>
      <c r="AE40" s="8">
        <v>30</v>
      </c>
      <c r="AF40" s="158">
        <v>31</v>
      </c>
      <c r="AG40" s="105">
        <f>SUM(AG41:AG50)</f>
        <v>121</v>
      </c>
      <c r="AH40" s="106">
        <f>SUM(AH41:AH50)</f>
        <v>1310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147"/>
      <c r="C41" s="147"/>
      <c r="D41" s="59"/>
      <c r="E41" s="148"/>
      <c r="F41" s="148"/>
      <c r="G41" s="59"/>
      <c r="H41" s="147"/>
      <c r="I41" s="59"/>
      <c r="J41" s="59"/>
      <c r="K41" s="59"/>
      <c r="L41" s="148"/>
      <c r="M41" s="148"/>
      <c r="N41" s="59"/>
      <c r="O41" s="59"/>
      <c r="P41" s="59"/>
      <c r="Q41" s="59"/>
      <c r="R41" s="59"/>
      <c r="S41" s="148"/>
      <c r="T41" s="148"/>
      <c r="U41" s="59"/>
      <c r="V41" s="59"/>
      <c r="W41" s="59"/>
      <c r="X41" s="59"/>
      <c r="Y41" s="59"/>
      <c r="Z41" s="148"/>
      <c r="AA41" s="148"/>
      <c r="AB41" s="59"/>
      <c r="AC41" s="59"/>
      <c r="AD41" s="59"/>
      <c r="AE41" s="59"/>
      <c r="AF41" s="14"/>
      <c r="AG41" s="102">
        <f t="shared" si="1"/>
        <v>0</v>
      </c>
      <c r="AH41" s="103">
        <f t="shared" si="2"/>
        <v>0</v>
      </c>
      <c r="AI41" s="10"/>
    </row>
    <row r="42" spans="1:54" ht="15.75" customHeight="1" x14ac:dyDescent="0.25">
      <c r="A42" s="58" t="s">
        <v>73</v>
      </c>
      <c r="B42" s="92"/>
      <c r="C42" s="92"/>
      <c r="D42" s="60"/>
      <c r="E42" s="90"/>
      <c r="F42" s="203" t="s">
        <v>74</v>
      </c>
      <c r="G42" s="204" t="s">
        <v>76</v>
      </c>
      <c r="H42" s="92"/>
      <c r="I42" s="2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203" t="s">
        <v>74</v>
      </c>
      <c r="U42" s="142" t="s">
        <v>74</v>
      </c>
      <c r="V42" s="205" t="s">
        <v>75</v>
      </c>
      <c r="W42" s="23"/>
      <c r="X42" s="23"/>
      <c r="Y42" s="142" t="s">
        <v>74</v>
      </c>
      <c r="Z42" s="203" t="s">
        <v>74</v>
      </c>
      <c r="AA42" s="203" t="s">
        <v>74</v>
      </c>
      <c r="AB42" s="205" t="s">
        <v>75</v>
      </c>
      <c r="AC42" s="208"/>
      <c r="AD42" s="142" t="s">
        <v>74</v>
      </c>
      <c r="AE42" s="142" t="s">
        <v>74</v>
      </c>
      <c r="AF42" s="145" t="s">
        <v>74</v>
      </c>
      <c r="AG42" s="18">
        <f t="shared" si="1"/>
        <v>12</v>
      </c>
      <c r="AH42" s="19">
        <f t="shared" si="2"/>
        <v>140</v>
      </c>
      <c r="AI42" s="10"/>
    </row>
    <row r="43" spans="1:54" ht="15.75" customHeight="1" x14ac:dyDescent="0.25">
      <c r="A43" s="58" t="s">
        <v>61</v>
      </c>
      <c r="B43" s="92"/>
      <c r="C43" s="92"/>
      <c r="D43" s="23"/>
      <c r="E43" s="90"/>
      <c r="F43" s="204" t="s">
        <v>76</v>
      </c>
      <c r="G43" s="203" t="s">
        <v>74</v>
      </c>
      <c r="H43" s="92"/>
      <c r="I43" s="23"/>
      <c r="J43" s="206" t="s">
        <v>77</v>
      </c>
      <c r="K43" s="206" t="s">
        <v>77</v>
      </c>
      <c r="L43" s="111"/>
      <c r="M43" s="111"/>
      <c r="N43" s="117"/>
      <c r="O43" s="117"/>
      <c r="P43" s="206" t="s">
        <v>77</v>
      </c>
      <c r="Q43" s="206" t="s">
        <v>77</v>
      </c>
      <c r="R43" s="206" t="s">
        <v>77</v>
      </c>
      <c r="S43" s="90"/>
      <c r="T43" s="203" t="s">
        <v>74</v>
      </c>
      <c r="U43" s="206" t="s">
        <v>77</v>
      </c>
      <c r="V43" s="60"/>
      <c r="W43" s="60"/>
      <c r="X43" s="23"/>
      <c r="Y43" s="206" t="s">
        <v>77</v>
      </c>
      <c r="Z43" s="203" t="s">
        <v>74</v>
      </c>
      <c r="AA43" s="90"/>
      <c r="AB43" s="23"/>
      <c r="AC43" s="203" t="s">
        <v>74</v>
      </c>
      <c r="AD43" s="206" t="s">
        <v>77</v>
      </c>
      <c r="AE43" s="206" t="s">
        <v>77</v>
      </c>
      <c r="AF43" s="203" t="s">
        <v>74</v>
      </c>
      <c r="AG43" s="18">
        <f t="shared" si="1"/>
        <v>15</v>
      </c>
      <c r="AH43" s="19">
        <f t="shared" si="2"/>
        <v>149</v>
      </c>
      <c r="AI43" s="10"/>
    </row>
    <row r="44" spans="1:54" ht="15.75" customHeight="1" x14ac:dyDescent="0.25">
      <c r="A44" s="58" t="s">
        <v>78</v>
      </c>
      <c r="B44" s="92"/>
      <c r="C44" s="92"/>
      <c r="D44" s="203" t="s">
        <v>74</v>
      </c>
      <c r="E44" s="203" t="s">
        <v>74</v>
      </c>
      <c r="F44" s="90"/>
      <c r="G44" s="61"/>
      <c r="H44" s="92"/>
      <c r="I44" s="203" t="s">
        <v>74</v>
      </c>
      <c r="J44" s="203" t="s">
        <v>74</v>
      </c>
      <c r="K44" s="205" t="s">
        <v>75</v>
      </c>
      <c r="L44" s="203" t="s">
        <v>74</v>
      </c>
      <c r="M44" s="90"/>
      <c r="N44" s="60"/>
      <c r="O44" s="203" t="s">
        <v>74</v>
      </c>
      <c r="P44" s="203" t="s">
        <v>74</v>
      </c>
      <c r="Q44" s="205" t="s">
        <v>75</v>
      </c>
      <c r="R44" s="207"/>
      <c r="S44" s="111"/>
      <c r="T44" s="111"/>
      <c r="U44" s="203" t="s">
        <v>74</v>
      </c>
      <c r="V44" s="203" t="s">
        <v>74</v>
      </c>
      <c r="W44" s="205" t="s">
        <v>75</v>
      </c>
      <c r="X44" s="60"/>
      <c r="Y44" s="61"/>
      <c r="Z44" s="204" t="s">
        <v>76</v>
      </c>
      <c r="AA44" s="204" t="s">
        <v>76</v>
      </c>
      <c r="AB44" s="61"/>
      <c r="AC44" s="61"/>
      <c r="AD44" s="61"/>
      <c r="AE44" s="203" t="s">
        <v>74</v>
      </c>
      <c r="AF44" s="205" t="s">
        <v>75</v>
      </c>
      <c r="AG44" s="18">
        <f t="shared" si="1"/>
        <v>16</v>
      </c>
      <c r="AH44" s="19">
        <f t="shared" si="2"/>
        <v>184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25">
      <c r="A45" s="58" t="s">
        <v>68</v>
      </c>
      <c r="B45" s="92"/>
      <c r="C45" s="92"/>
      <c r="D45" s="203" t="s">
        <v>74</v>
      </c>
      <c r="E45" s="204" t="s">
        <v>76</v>
      </c>
      <c r="F45" s="90"/>
      <c r="G45" s="60"/>
      <c r="H45" s="92"/>
      <c r="I45" s="142" t="s">
        <v>74</v>
      </c>
      <c r="J45" s="203" t="s">
        <v>74</v>
      </c>
      <c r="K45" s="203" t="s">
        <v>74</v>
      </c>
      <c r="L45" s="90"/>
      <c r="M45" s="142" t="s">
        <v>74</v>
      </c>
      <c r="N45" s="205" t="s">
        <v>75</v>
      </c>
      <c r="O45" s="60"/>
      <c r="P45" s="203" t="s">
        <v>74</v>
      </c>
      <c r="Q45" s="203" t="s">
        <v>74</v>
      </c>
      <c r="R45" s="205" t="s">
        <v>75</v>
      </c>
      <c r="S45" s="111"/>
      <c r="T45" s="111"/>
      <c r="U45" s="23"/>
      <c r="V45" s="203" t="s">
        <v>74</v>
      </c>
      <c r="W45" s="203" t="s">
        <v>74</v>
      </c>
      <c r="X45" s="205" t="s">
        <v>75</v>
      </c>
      <c r="Y45" s="60"/>
      <c r="Z45" s="90"/>
      <c r="AA45" s="203" t="s">
        <v>74</v>
      </c>
      <c r="AB45" s="117"/>
      <c r="AC45" s="117"/>
      <c r="AD45" s="208"/>
      <c r="AE45" s="117"/>
      <c r="AF45" s="128"/>
      <c r="AG45" s="18">
        <f t="shared" si="1"/>
        <v>14</v>
      </c>
      <c r="AH45" s="19">
        <f t="shared" si="2"/>
        <v>164</v>
      </c>
      <c r="AI45" s="10"/>
    </row>
    <row r="46" spans="1:54" ht="15" customHeight="1" x14ac:dyDescent="0.25">
      <c r="A46" s="45" t="s">
        <v>79</v>
      </c>
      <c r="B46" s="92"/>
      <c r="C46" s="92"/>
      <c r="D46" s="23"/>
      <c r="E46" s="90"/>
      <c r="F46" s="203" t="s">
        <v>74</v>
      </c>
      <c r="G46" s="203" t="s">
        <v>74</v>
      </c>
      <c r="H46" s="92"/>
      <c r="I46" s="60"/>
      <c r="J46" s="60"/>
      <c r="K46" s="203" t="s">
        <v>74</v>
      </c>
      <c r="L46" s="203" t="s">
        <v>74</v>
      </c>
      <c r="M46" s="90"/>
      <c r="N46" s="203" t="s">
        <v>74</v>
      </c>
      <c r="O46" s="203" t="s">
        <v>74</v>
      </c>
      <c r="P46" s="205" t="s">
        <v>75</v>
      </c>
      <c r="Q46" s="23"/>
      <c r="R46" s="23"/>
      <c r="S46" s="204" t="s">
        <v>76</v>
      </c>
      <c r="T46" s="204" t="s">
        <v>76</v>
      </c>
      <c r="U46" s="205" t="s">
        <v>75</v>
      </c>
      <c r="V46" s="23"/>
      <c r="W46" s="23"/>
      <c r="X46" s="142" t="s">
        <v>74</v>
      </c>
      <c r="Y46" s="205" t="s">
        <v>75</v>
      </c>
      <c r="Z46" s="90"/>
      <c r="AA46" s="90"/>
      <c r="AB46" s="142" t="s">
        <v>74</v>
      </c>
      <c r="AC46" s="203" t="s">
        <v>74</v>
      </c>
      <c r="AD46" s="203" t="s">
        <v>74</v>
      </c>
      <c r="AE46" s="205" t="s">
        <v>75</v>
      </c>
      <c r="AF46" s="17"/>
      <c r="AG46" s="18">
        <f t="shared" si="1"/>
        <v>16</v>
      </c>
      <c r="AH46" s="19">
        <f t="shared" si="2"/>
        <v>184</v>
      </c>
      <c r="AI46" s="10"/>
    </row>
    <row r="47" spans="1:54" ht="15.75" customHeight="1" x14ac:dyDescent="0.25">
      <c r="A47" s="58" t="s">
        <v>80</v>
      </c>
      <c r="B47" s="92"/>
      <c r="C47" s="92"/>
      <c r="D47" s="60"/>
      <c r="E47" s="90"/>
      <c r="F47" s="90"/>
      <c r="G47" s="23"/>
      <c r="H47" s="92"/>
      <c r="I47" s="23"/>
      <c r="J47" s="206" t="s">
        <v>77</v>
      </c>
      <c r="K47" s="206" t="s">
        <v>77</v>
      </c>
      <c r="L47" s="90"/>
      <c r="M47" s="90"/>
      <c r="N47" s="206" t="s">
        <v>77</v>
      </c>
      <c r="O47" s="206" t="s">
        <v>77</v>
      </c>
      <c r="P47" s="206" t="s">
        <v>77</v>
      </c>
      <c r="Q47" s="206" t="s">
        <v>77</v>
      </c>
      <c r="R47" s="206" t="s">
        <v>77</v>
      </c>
      <c r="S47" s="90"/>
      <c r="T47" s="90"/>
      <c r="U47" s="206" t="s">
        <v>77</v>
      </c>
      <c r="V47" s="206" t="s">
        <v>77</v>
      </c>
      <c r="W47" s="206" t="s">
        <v>77</v>
      </c>
      <c r="X47" s="206" t="s">
        <v>77</v>
      </c>
      <c r="Y47" s="206" t="s">
        <v>77</v>
      </c>
      <c r="Z47" s="90"/>
      <c r="AA47" s="90"/>
      <c r="AB47" s="206" t="s">
        <v>77</v>
      </c>
      <c r="AC47" s="206" t="s">
        <v>77</v>
      </c>
      <c r="AD47" s="206" t="s">
        <v>77</v>
      </c>
      <c r="AE47" s="206" t="s">
        <v>77</v>
      </c>
      <c r="AF47" s="206" t="s">
        <v>77</v>
      </c>
      <c r="AG47" s="18">
        <f t="shared" si="1"/>
        <v>17</v>
      </c>
      <c r="AH47" s="19">
        <f t="shared" si="2"/>
        <v>153</v>
      </c>
      <c r="AI47" s="10"/>
    </row>
    <row r="48" spans="1:54" ht="15.75" customHeight="1" x14ac:dyDescent="0.25">
      <c r="A48" s="58" t="s">
        <v>81</v>
      </c>
      <c r="B48" s="92"/>
      <c r="C48" s="92"/>
      <c r="D48" s="203" t="s">
        <v>74</v>
      </c>
      <c r="E48" s="203" t="s">
        <v>74</v>
      </c>
      <c r="F48" s="90"/>
      <c r="G48" s="61"/>
      <c r="H48" s="92"/>
      <c r="I48" s="203" t="s">
        <v>74</v>
      </c>
      <c r="J48" s="205" t="s">
        <v>75</v>
      </c>
      <c r="K48" s="60"/>
      <c r="L48" s="204" t="s">
        <v>76</v>
      </c>
      <c r="M48" s="204" t="s">
        <v>76</v>
      </c>
      <c r="N48" s="203" t="s">
        <v>74</v>
      </c>
      <c r="O48" s="205" t="s">
        <v>75</v>
      </c>
      <c r="P48" s="61"/>
      <c r="Q48" s="60"/>
      <c r="R48" s="203" t="s">
        <v>74</v>
      </c>
      <c r="S48" s="203" t="s">
        <v>74</v>
      </c>
      <c r="T48" s="90"/>
      <c r="U48" s="61"/>
      <c r="V48" s="61"/>
      <c r="W48" s="203" t="s">
        <v>74</v>
      </c>
      <c r="X48" s="203" t="s">
        <v>74</v>
      </c>
      <c r="Y48" s="203" t="s">
        <v>74</v>
      </c>
      <c r="Z48" s="90"/>
      <c r="AA48" s="90"/>
      <c r="AB48" s="203" t="s">
        <v>74</v>
      </c>
      <c r="AC48" s="205" t="s">
        <v>75</v>
      </c>
      <c r="AD48" s="205" t="s">
        <v>75</v>
      </c>
      <c r="AE48" s="60"/>
      <c r="AF48" s="17"/>
      <c r="AG48" s="18">
        <f t="shared" si="1"/>
        <v>16</v>
      </c>
      <c r="AH48" s="19">
        <f t="shared" si="2"/>
        <v>184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92"/>
      <c r="C49" s="92"/>
      <c r="D49" s="204" t="s">
        <v>76</v>
      </c>
      <c r="E49" s="90"/>
      <c r="F49" s="90"/>
      <c r="G49" s="203" t="s">
        <v>74</v>
      </c>
      <c r="H49" s="92"/>
      <c r="I49" s="203" t="s">
        <v>74</v>
      </c>
      <c r="J49" s="23"/>
      <c r="K49" s="23"/>
      <c r="L49" s="90"/>
      <c r="M49" s="203" t="s">
        <v>74</v>
      </c>
      <c r="N49" s="206" t="s">
        <v>77</v>
      </c>
      <c r="O49" s="206" t="s">
        <v>77</v>
      </c>
      <c r="P49" s="23"/>
      <c r="Q49" s="203" t="s">
        <v>74</v>
      </c>
      <c r="R49" s="203" t="s">
        <v>74</v>
      </c>
      <c r="S49" s="203" t="s">
        <v>74</v>
      </c>
      <c r="T49" s="90"/>
      <c r="U49" s="60"/>
      <c r="V49" s="206" t="s">
        <v>77</v>
      </c>
      <c r="W49" s="206" t="s">
        <v>77</v>
      </c>
      <c r="X49" s="206" t="s">
        <v>77</v>
      </c>
      <c r="Y49" s="23"/>
      <c r="Z49" s="90"/>
      <c r="AA49" s="90"/>
      <c r="AB49" s="206" t="s">
        <v>77</v>
      </c>
      <c r="AC49" s="206" t="s">
        <v>77</v>
      </c>
      <c r="AD49" s="61"/>
      <c r="AE49" s="61"/>
      <c r="AF49" s="206" t="s">
        <v>77</v>
      </c>
      <c r="AG49" s="18">
        <f t="shared" si="1"/>
        <v>15</v>
      </c>
      <c r="AH49" s="19">
        <f t="shared" si="2"/>
        <v>152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B50" s="92"/>
      <c r="C50" s="92"/>
      <c r="D50" s="63"/>
      <c r="E50" s="90"/>
      <c r="F50" s="90"/>
      <c r="G50" s="63"/>
      <c r="H50" s="92"/>
      <c r="I50" s="64"/>
      <c r="J50" s="63"/>
      <c r="K50" s="63"/>
      <c r="L50" s="90"/>
      <c r="M50" s="90"/>
      <c r="N50" s="64"/>
      <c r="O50" s="64"/>
      <c r="P50" s="64"/>
      <c r="Q50" s="63"/>
      <c r="R50" s="63"/>
      <c r="S50" s="90"/>
      <c r="T50" s="90"/>
      <c r="U50" s="64"/>
      <c r="V50" s="64"/>
      <c r="W50" s="63"/>
      <c r="X50" s="63"/>
      <c r="Y50" s="63"/>
      <c r="Z50" s="90"/>
      <c r="AA50" s="90"/>
      <c r="AB50" s="2"/>
      <c r="AC50" s="2"/>
      <c r="AD50" s="2"/>
      <c r="AE50" s="2"/>
      <c r="AF50" s="31"/>
      <c r="AG50" s="18">
        <f t="shared" si="1"/>
        <v>0</v>
      </c>
      <c r="AH50" s="19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92" t="s">
        <v>4</v>
      </c>
      <c r="C51" s="92" t="s">
        <v>5</v>
      </c>
      <c r="D51" s="7" t="s">
        <v>6</v>
      </c>
      <c r="E51" s="90" t="s">
        <v>7</v>
      </c>
      <c r="F51" s="90" t="s">
        <v>8</v>
      </c>
      <c r="G51" s="7" t="s">
        <v>9</v>
      </c>
      <c r="H51" s="92" t="s">
        <v>10</v>
      </c>
      <c r="I51" s="7" t="s">
        <v>11</v>
      </c>
      <c r="J51" s="7" t="s">
        <v>12</v>
      </c>
      <c r="K51" s="7" t="s">
        <v>13</v>
      </c>
      <c r="L51" s="90" t="s">
        <v>14</v>
      </c>
      <c r="M51" s="90" t="s">
        <v>15</v>
      </c>
      <c r="N51" s="7" t="s">
        <v>16</v>
      </c>
      <c r="O51" s="7" t="s">
        <v>17</v>
      </c>
      <c r="P51" s="97" t="s">
        <v>18</v>
      </c>
      <c r="Q51" s="7" t="s">
        <v>19</v>
      </c>
      <c r="R51" s="7" t="s">
        <v>20</v>
      </c>
      <c r="S51" s="90" t="s">
        <v>21</v>
      </c>
      <c r="T51" s="90" t="s">
        <v>22</v>
      </c>
      <c r="U51" s="7" t="s">
        <v>23</v>
      </c>
      <c r="V51" s="7" t="s">
        <v>24</v>
      </c>
      <c r="W51" s="7" t="s">
        <v>25</v>
      </c>
      <c r="X51" s="7" t="s">
        <v>26</v>
      </c>
      <c r="Y51" s="7" t="s">
        <v>27</v>
      </c>
      <c r="Z51" s="90" t="s">
        <v>28</v>
      </c>
      <c r="AA51" s="187" t="s">
        <v>29</v>
      </c>
      <c r="AB51" s="188" t="s">
        <v>30</v>
      </c>
      <c r="AC51" s="7" t="s">
        <v>31</v>
      </c>
      <c r="AD51" s="7" t="s">
        <v>32</v>
      </c>
      <c r="AE51" s="8">
        <v>30</v>
      </c>
      <c r="AF51" s="189">
        <v>31</v>
      </c>
      <c r="AG51" s="185">
        <f>SUM(AG52:AG53)</f>
        <v>9</v>
      </c>
      <c r="AH51" s="9">
        <f>SUM(AH52:AH53)</f>
        <v>38</v>
      </c>
      <c r="AI51" s="10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92"/>
      <c r="C52" s="92"/>
      <c r="D52" s="66"/>
      <c r="E52" s="90"/>
      <c r="F52" s="90"/>
      <c r="G52" s="14"/>
      <c r="H52" s="92"/>
      <c r="I52" s="14"/>
      <c r="J52" s="14"/>
      <c r="K52" s="66"/>
      <c r="L52" s="90"/>
      <c r="M52" s="90"/>
      <c r="N52" s="14"/>
      <c r="O52" s="14"/>
      <c r="P52" s="14"/>
      <c r="Q52" s="14"/>
      <c r="R52" s="66"/>
      <c r="S52" s="90"/>
      <c r="T52" s="90"/>
      <c r="U52" s="14"/>
      <c r="V52" s="14"/>
      <c r="W52" s="14"/>
      <c r="X52" s="14"/>
      <c r="Y52" s="66"/>
      <c r="Z52" s="90"/>
      <c r="AA52" s="90"/>
      <c r="AB52" s="14"/>
      <c r="AC52" s="14"/>
      <c r="AD52" s="14"/>
      <c r="AE52" s="14" t="s">
        <v>121</v>
      </c>
      <c r="AF52" s="66"/>
      <c r="AG52" s="18">
        <f t="shared" si="1"/>
        <v>1</v>
      </c>
      <c r="AH52" s="19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4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9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68" t="s">
        <v>127</v>
      </c>
      <c r="O53" s="68"/>
      <c r="P53" s="69" t="s">
        <v>127</v>
      </c>
      <c r="Q53" s="68"/>
      <c r="R53" s="69"/>
      <c r="S53" s="90" t="s">
        <v>125</v>
      </c>
      <c r="T53" s="90"/>
      <c r="U53" s="68" t="s">
        <v>127</v>
      </c>
      <c r="V53" s="68"/>
      <c r="W53" s="68" t="s">
        <v>127</v>
      </c>
      <c r="X53" s="68"/>
      <c r="Y53" s="69"/>
      <c r="Z53" s="90" t="s">
        <v>125</v>
      </c>
      <c r="AA53" s="90"/>
      <c r="AB53" s="68" t="s">
        <v>127</v>
      </c>
      <c r="AC53" s="68"/>
      <c r="AD53" s="68" t="s">
        <v>127</v>
      </c>
      <c r="AE53" s="68"/>
      <c r="AF53" s="32"/>
      <c r="AG53" s="18">
        <f t="shared" si="1"/>
        <v>8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34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92" t="s">
        <v>4</v>
      </c>
      <c r="C54" s="92" t="s">
        <v>5</v>
      </c>
      <c r="D54" s="7" t="s">
        <v>6</v>
      </c>
      <c r="E54" s="90" t="s">
        <v>7</v>
      </c>
      <c r="F54" s="90" t="s">
        <v>8</v>
      </c>
      <c r="G54" s="7" t="s">
        <v>9</v>
      </c>
      <c r="H54" s="92" t="s">
        <v>10</v>
      </c>
      <c r="I54" s="7" t="s">
        <v>11</v>
      </c>
      <c r="J54" s="7" t="s">
        <v>12</v>
      </c>
      <c r="K54" s="7" t="s">
        <v>13</v>
      </c>
      <c r="L54" s="90" t="s">
        <v>14</v>
      </c>
      <c r="M54" s="90" t="s">
        <v>15</v>
      </c>
      <c r="N54" s="7" t="s">
        <v>16</v>
      </c>
      <c r="O54" s="7" t="s">
        <v>17</v>
      </c>
      <c r="P54" s="97" t="s">
        <v>18</v>
      </c>
      <c r="Q54" s="7" t="s">
        <v>19</v>
      </c>
      <c r="R54" s="7" t="s">
        <v>20</v>
      </c>
      <c r="S54" s="90" t="s">
        <v>21</v>
      </c>
      <c r="T54" s="90" t="s">
        <v>22</v>
      </c>
      <c r="U54" s="7" t="s">
        <v>23</v>
      </c>
      <c r="V54" s="7" t="s">
        <v>24</v>
      </c>
      <c r="W54" s="7" t="s">
        <v>25</v>
      </c>
      <c r="X54" s="7" t="s">
        <v>26</v>
      </c>
      <c r="Y54" s="7" t="s">
        <v>27</v>
      </c>
      <c r="Z54" s="90" t="s">
        <v>28</v>
      </c>
      <c r="AA54" s="90" t="s">
        <v>29</v>
      </c>
      <c r="AB54" s="7" t="s">
        <v>30</v>
      </c>
      <c r="AC54" s="7" t="s">
        <v>31</v>
      </c>
      <c r="AD54" s="7" t="s">
        <v>32</v>
      </c>
      <c r="AE54" s="8">
        <v>30</v>
      </c>
      <c r="AF54" s="186">
        <v>31</v>
      </c>
      <c r="AG54" s="185">
        <f>SUM(AG55:AG61)</f>
        <v>57</v>
      </c>
      <c r="AH54" s="9">
        <f>SUM(AH55:AH61)</f>
        <v>272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92"/>
      <c r="C55" s="92"/>
      <c r="D55" s="15"/>
      <c r="E55" s="90"/>
      <c r="F55" s="90"/>
      <c r="G55" s="15"/>
      <c r="H55" s="92"/>
      <c r="I55" s="16"/>
      <c r="J55" s="12"/>
      <c r="K55" s="66"/>
      <c r="L55" s="90"/>
      <c r="M55" s="90"/>
      <c r="N55" s="15" t="s">
        <v>123</v>
      </c>
      <c r="O55" s="16"/>
      <c r="P55" s="15" t="s">
        <v>123</v>
      </c>
      <c r="Q55" s="12"/>
      <c r="R55" s="66" t="s">
        <v>123</v>
      </c>
      <c r="S55" s="90"/>
      <c r="T55" s="90"/>
      <c r="U55" s="15" t="s">
        <v>123</v>
      </c>
      <c r="V55" s="16"/>
      <c r="W55" s="15" t="s">
        <v>123</v>
      </c>
      <c r="X55" s="12"/>
      <c r="Y55" s="66" t="s">
        <v>123</v>
      </c>
      <c r="Z55" s="90"/>
      <c r="AA55" s="90"/>
      <c r="AB55" s="15" t="s">
        <v>123</v>
      </c>
      <c r="AC55" s="16"/>
      <c r="AD55" s="15" t="s">
        <v>123</v>
      </c>
      <c r="AE55" s="14"/>
      <c r="AF55" s="14" t="s">
        <v>123</v>
      </c>
      <c r="AG55" s="18">
        <f t="shared" si="1"/>
        <v>9</v>
      </c>
      <c r="AH55" s="19">
        <f t="shared" si="2"/>
        <v>36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92"/>
      <c r="C56" s="92"/>
      <c r="D56" s="26"/>
      <c r="E56" s="90"/>
      <c r="F56" s="90"/>
      <c r="G56" s="70"/>
      <c r="H56" s="92"/>
      <c r="I56" s="24"/>
      <c r="J56" s="26"/>
      <c r="K56" s="67"/>
      <c r="L56" s="90"/>
      <c r="M56" s="90"/>
      <c r="N56" s="70" t="s">
        <v>123</v>
      </c>
      <c r="O56" s="24" t="s">
        <v>123</v>
      </c>
      <c r="P56" s="24"/>
      <c r="Q56" s="26" t="s">
        <v>136</v>
      </c>
      <c r="R56" s="24" t="s">
        <v>138</v>
      </c>
      <c r="S56" s="90"/>
      <c r="T56" s="90"/>
      <c r="U56" s="70" t="s">
        <v>123</v>
      </c>
      <c r="V56" s="24" t="s">
        <v>123</v>
      </c>
      <c r="W56" s="24"/>
      <c r="X56" s="26" t="s">
        <v>136</v>
      </c>
      <c r="Y56" s="24" t="s">
        <v>138</v>
      </c>
      <c r="Z56" s="90"/>
      <c r="AA56" s="90"/>
      <c r="AB56" s="70" t="s">
        <v>123</v>
      </c>
      <c r="AC56" s="24" t="s">
        <v>123</v>
      </c>
      <c r="AD56" s="24"/>
      <c r="AE56" s="26" t="s">
        <v>136</v>
      </c>
      <c r="AF56" s="26" t="s">
        <v>138</v>
      </c>
      <c r="AG56" s="18">
        <f t="shared" si="1"/>
        <v>12</v>
      </c>
      <c r="AH56" s="19">
        <f t="shared" si="2"/>
        <v>39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92"/>
      <c r="C57" s="92"/>
      <c r="D57" s="24"/>
      <c r="E57" s="90"/>
      <c r="F57" s="90"/>
      <c r="G57" s="71"/>
      <c r="H57" s="92"/>
      <c r="I57" s="24"/>
      <c r="J57" s="67"/>
      <c r="K57" s="24"/>
      <c r="L57" s="90"/>
      <c r="M57" s="90"/>
      <c r="N57" s="71"/>
      <c r="O57" s="71" t="s">
        <v>132</v>
      </c>
      <c r="P57" s="183" t="s">
        <v>132</v>
      </c>
      <c r="Q57" s="67" t="s">
        <v>132</v>
      </c>
      <c r="R57" s="24"/>
      <c r="S57" s="90" t="s">
        <v>132</v>
      </c>
      <c r="T57" s="90"/>
      <c r="U57" s="71"/>
      <c r="V57" s="71" t="s">
        <v>132</v>
      </c>
      <c r="W57" s="183" t="s">
        <v>132</v>
      </c>
      <c r="X57" s="67" t="s">
        <v>132</v>
      </c>
      <c r="Y57" s="24"/>
      <c r="Z57" s="90" t="s">
        <v>132</v>
      </c>
      <c r="AA57" s="90"/>
      <c r="AB57" s="71"/>
      <c r="AC57" s="71" t="s">
        <v>132</v>
      </c>
      <c r="AD57" s="17" t="s">
        <v>132</v>
      </c>
      <c r="AE57" s="67" t="s">
        <v>132</v>
      </c>
      <c r="AF57" s="17"/>
      <c r="AG57" s="18">
        <f t="shared" si="1"/>
        <v>11</v>
      </c>
      <c r="AH57" s="19">
        <f t="shared" si="2"/>
        <v>77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92"/>
      <c r="C58" s="92"/>
      <c r="D58" s="24"/>
      <c r="E58" s="90"/>
      <c r="F58" s="90"/>
      <c r="G58" s="24"/>
      <c r="H58" s="92"/>
      <c r="I58" s="24"/>
      <c r="J58" s="24"/>
      <c r="K58" s="24"/>
      <c r="L58" s="90"/>
      <c r="M58" s="90"/>
      <c r="N58" s="24"/>
      <c r="O58" s="26"/>
      <c r="P58" s="24"/>
      <c r="Q58" s="24" t="s">
        <v>144</v>
      </c>
      <c r="R58" s="24"/>
      <c r="S58" s="90"/>
      <c r="T58" s="90"/>
      <c r="U58" s="24"/>
      <c r="V58" s="26"/>
      <c r="W58" s="24"/>
      <c r="X58" s="24" t="s">
        <v>144</v>
      </c>
      <c r="Y58" s="24"/>
      <c r="Z58" s="90"/>
      <c r="AA58" s="90"/>
      <c r="AB58" s="24"/>
      <c r="AC58" s="26"/>
      <c r="AD58" s="24"/>
      <c r="AE58" s="24" t="s">
        <v>144</v>
      </c>
      <c r="AF58" s="24"/>
      <c r="AG58" s="18">
        <f t="shared" si="1"/>
        <v>3</v>
      </c>
      <c r="AH58" s="19">
        <f t="shared" si="2"/>
        <v>9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92"/>
      <c r="C59" s="92"/>
      <c r="D59" s="26"/>
      <c r="E59" s="90"/>
      <c r="F59" s="90"/>
      <c r="G59" s="24"/>
      <c r="H59" s="92"/>
      <c r="I59" s="24"/>
      <c r="J59" s="26"/>
      <c r="K59" s="26"/>
      <c r="L59" s="90"/>
      <c r="M59" s="90"/>
      <c r="N59" s="24" t="s">
        <v>140</v>
      </c>
      <c r="O59" s="24" t="s">
        <v>140</v>
      </c>
      <c r="P59" s="24" t="s">
        <v>140</v>
      </c>
      <c r="Q59" s="26" t="s">
        <v>140</v>
      </c>
      <c r="R59" s="26" t="s">
        <v>140</v>
      </c>
      <c r="S59" s="90"/>
      <c r="T59" s="90"/>
      <c r="U59" s="24" t="s">
        <v>140</v>
      </c>
      <c r="V59" s="24" t="s">
        <v>140</v>
      </c>
      <c r="W59" s="24" t="s">
        <v>140</v>
      </c>
      <c r="X59" s="26" t="s">
        <v>140</v>
      </c>
      <c r="Y59" s="26" t="s">
        <v>140</v>
      </c>
      <c r="Z59" s="90"/>
      <c r="AA59" s="90"/>
      <c r="AB59" s="24" t="s">
        <v>140</v>
      </c>
      <c r="AC59" s="24" t="s">
        <v>140</v>
      </c>
      <c r="AD59" s="24" t="s">
        <v>140</v>
      </c>
      <c r="AE59" s="26" t="s">
        <v>140</v>
      </c>
      <c r="AF59" s="26" t="s">
        <v>140</v>
      </c>
      <c r="AG59" s="18">
        <f t="shared" si="1"/>
        <v>15</v>
      </c>
      <c r="AH59" s="19">
        <f t="shared" si="2"/>
        <v>90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92"/>
      <c r="C60" s="92"/>
      <c r="D60" s="26"/>
      <c r="E60" s="90"/>
      <c r="F60" s="90"/>
      <c r="G60" s="26"/>
      <c r="H60" s="92"/>
      <c r="I60" s="26"/>
      <c r="J60" s="184" t="s">
        <v>134</v>
      </c>
      <c r="K60" s="26"/>
      <c r="L60" s="90"/>
      <c r="M60" s="90"/>
      <c r="N60" s="26"/>
      <c r="O60" s="38"/>
      <c r="P60" s="26"/>
      <c r="Q60" s="26"/>
      <c r="R60" s="184" t="s">
        <v>134</v>
      </c>
      <c r="S60" s="90"/>
      <c r="T60" s="90"/>
      <c r="U60" s="26"/>
      <c r="V60" s="38"/>
      <c r="W60" s="26"/>
      <c r="X60" s="26"/>
      <c r="Y60" s="184" t="s">
        <v>134</v>
      </c>
      <c r="Z60" s="90"/>
      <c r="AA60" s="90"/>
      <c r="AB60" s="26"/>
      <c r="AC60" s="38"/>
      <c r="AD60" s="26"/>
      <c r="AE60" s="26"/>
      <c r="AF60" s="184" t="s">
        <v>134</v>
      </c>
      <c r="AG60" s="18">
        <f t="shared" si="1"/>
        <v>4</v>
      </c>
      <c r="AH60" s="19">
        <f t="shared" si="2"/>
        <v>12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 t="s">
        <v>93</v>
      </c>
      <c r="B61" s="92"/>
      <c r="C61" s="92"/>
      <c r="D61" s="34"/>
      <c r="E61" s="90"/>
      <c r="F61" s="90"/>
      <c r="G61" s="72"/>
      <c r="H61" s="92"/>
      <c r="I61" s="34"/>
      <c r="J61" s="34"/>
      <c r="K61" s="34"/>
      <c r="L61" s="90"/>
      <c r="M61" s="90"/>
      <c r="N61" s="72"/>
      <c r="O61" s="34"/>
      <c r="P61" s="34"/>
      <c r="Q61" s="34" t="s">
        <v>144</v>
      </c>
      <c r="R61" s="34"/>
      <c r="S61" s="90"/>
      <c r="T61" s="90"/>
      <c r="U61" s="72"/>
      <c r="V61" s="34"/>
      <c r="W61" s="34"/>
      <c r="X61" s="34" t="s">
        <v>144</v>
      </c>
      <c r="Y61" s="34"/>
      <c r="Z61" s="90"/>
      <c r="AA61" s="90"/>
      <c r="AB61" s="190"/>
      <c r="AC61" s="32"/>
      <c r="AD61" s="32"/>
      <c r="AE61" s="32" t="s">
        <v>144</v>
      </c>
      <c r="AF61" s="32"/>
      <c r="AG61" s="18">
        <f t="shared" si="1"/>
        <v>3</v>
      </c>
      <c r="AH61" s="19">
        <f t="shared" si="2"/>
        <v>9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92" t="s">
        <v>4</v>
      </c>
      <c r="C62" s="92" t="s">
        <v>5</v>
      </c>
      <c r="D62" s="7" t="s">
        <v>6</v>
      </c>
      <c r="E62" s="90" t="s">
        <v>7</v>
      </c>
      <c r="F62" s="90" t="s">
        <v>8</v>
      </c>
      <c r="G62" s="7" t="s">
        <v>9</v>
      </c>
      <c r="H62" s="92" t="s">
        <v>10</v>
      </c>
      <c r="I62" s="7" t="s">
        <v>11</v>
      </c>
      <c r="J62" s="7" t="s">
        <v>12</v>
      </c>
      <c r="K62" s="7" t="s">
        <v>13</v>
      </c>
      <c r="L62" s="90" t="s">
        <v>14</v>
      </c>
      <c r="M62" s="90" t="s">
        <v>15</v>
      </c>
      <c r="N62" s="7" t="s">
        <v>16</v>
      </c>
      <c r="O62" s="7" t="s">
        <v>17</v>
      </c>
      <c r="P62" s="97" t="s">
        <v>18</v>
      </c>
      <c r="Q62" s="7" t="s">
        <v>19</v>
      </c>
      <c r="R62" s="7" t="s">
        <v>20</v>
      </c>
      <c r="S62" s="90" t="s">
        <v>21</v>
      </c>
      <c r="T62" s="90" t="s">
        <v>22</v>
      </c>
      <c r="U62" s="7" t="s">
        <v>23</v>
      </c>
      <c r="V62" s="7" t="s">
        <v>24</v>
      </c>
      <c r="W62" s="7" t="s">
        <v>25</v>
      </c>
      <c r="X62" s="7" t="s">
        <v>26</v>
      </c>
      <c r="Y62" s="7" t="s">
        <v>27</v>
      </c>
      <c r="Z62" s="90" t="s">
        <v>28</v>
      </c>
      <c r="AA62" s="187" t="s">
        <v>29</v>
      </c>
      <c r="AB62" s="188" t="s">
        <v>30</v>
      </c>
      <c r="AC62" s="7" t="s">
        <v>31</v>
      </c>
      <c r="AD62" s="7" t="s">
        <v>32</v>
      </c>
      <c r="AE62" s="8">
        <v>30</v>
      </c>
      <c r="AF62" s="189">
        <v>31</v>
      </c>
      <c r="AG62" s="185">
        <f>SUM(AG63:AG64)</f>
        <v>12</v>
      </c>
      <c r="AH62" s="9">
        <f>SUM(AH63:AH64)</f>
        <v>36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92"/>
      <c r="C63" s="92"/>
      <c r="D63" s="74"/>
      <c r="E63" s="90"/>
      <c r="F63" s="90"/>
      <c r="G63" s="16"/>
      <c r="H63" s="92"/>
      <c r="I63" s="15"/>
      <c r="J63" s="74"/>
      <c r="K63" s="74"/>
      <c r="L63" s="90"/>
      <c r="M63" s="90"/>
      <c r="N63" s="16"/>
      <c r="O63" s="15" t="s">
        <v>123</v>
      </c>
      <c r="P63" s="15"/>
      <c r="Q63" s="74" t="s">
        <v>136</v>
      </c>
      <c r="R63" s="74" t="s">
        <v>138</v>
      </c>
      <c r="S63" s="90"/>
      <c r="T63" s="90"/>
      <c r="U63" s="16"/>
      <c r="V63" s="15" t="s">
        <v>123</v>
      </c>
      <c r="W63" s="15"/>
      <c r="X63" s="74" t="s">
        <v>136</v>
      </c>
      <c r="Y63" s="74" t="s">
        <v>138</v>
      </c>
      <c r="Z63" s="90"/>
      <c r="AA63" s="90"/>
      <c r="AB63" s="16"/>
      <c r="AC63" s="15" t="s">
        <v>123</v>
      </c>
      <c r="AD63" s="15"/>
      <c r="AE63" s="74" t="s">
        <v>136</v>
      </c>
      <c r="AF63" s="74" t="s">
        <v>138</v>
      </c>
      <c r="AG63" s="18">
        <f t="shared" si="1"/>
        <v>9</v>
      </c>
      <c r="AH63" s="19">
        <f t="shared" si="2"/>
        <v>27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92"/>
      <c r="C64" s="92"/>
      <c r="D64" s="75"/>
      <c r="E64" s="90"/>
      <c r="F64" s="90"/>
      <c r="G64" s="76"/>
      <c r="H64" s="92"/>
      <c r="I64" s="75"/>
      <c r="J64" s="75"/>
      <c r="K64" s="75"/>
      <c r="L64" s="90"/>
      <c r="M64" s="90"/>
      <c r="N64" s="76" t="s">
        <v>142</v>
      </c>
      <c r="O64" s="75"/>
      <c r="P64" s="75"/>
      <c r="Q64" s="75"/>
      <c r="R64" s="75"/>
      <c r="S64" s="90"/>
      <c r="T64" s="90"/>
      <c r="U64" s="76" t="s">
        <v>142</v>
      </c>
      <c r="V64" s="75"/>
      <c r="W64" s="75"/>
      <c r="X64" s="75"/>
      <c r="Y64" s="75"/>
      <c r="Z64" s="90"/>
      <c r="AA64" s="90"/>
      <c r="AB64" s="191" t="s">
        <v>142</v>
      </c>
      <c r="AC64" s="192"/>
      <c r="AD64" s="192"/>
      <c r="AE64" s="192"/>
      <c r="AF64" s="192"/>
      <c r="AG64" s="18">
        <f t="shared" si="1"/>
        <v>3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9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7" t="s">
        <v>97</v>
      </c>
      <c r="B65" s="92" t="s">
        <v>4</v>
      </c>
      <c r="C65" s="92" t="s">
        <v>5</v>
      </c>
      <c r="D65" s="7" t="s">
        <v>6</v>
      </c>
      <c r="E65" s="90" t="s">
        <v>7</v>
      </c>
      <c r="F65" s="90" t="s">
        <v>8</v>
      </c>
      <c r="G65" s="7" t="s">
        <v>9</v>
      </c>
      <c r="H65" s="92" t="s">
        <v>10</v>
      </c>
      <c r="I65" s="7" t="s">
        <v>11</v>
      </c>
      <c r="J65" s="7" t="s">
        <v>12</v>
      </c>
      <c r="K65" s="7" t="s">
        <v>13</v>
      </c>
      <c r="L65" s="90" t="s">
        <v>14</v>
      </c>
      <c r="M65" s="90" t="s">
        <v>15</v>
      </c>
      <c r="N65" s="7" t="s">
        <v>16</v>
      </c>
      <c r="O65" s="7" t="s">
        <v>17</v>
      </c>
      <c r="P65" s="97" t="s">
        <v>18</v>
      </c>
      <c r="Q65" s="7" t="s">
        <v>19</v>
      </c>
      <c r="R65" s="7" t="s">
        <v>20</v>
      </c>
      <c r="S65" s="90" t="s">
        <v>21</v>
      </c>
      <c r="T65" s="90" t="s">
        <v>22</v>
      </c>
      <c r="U65" s="7" t="s">
        <v>23</v>
      </c>
      <c r="V65" s="7" t="s">
        <v>24</v>
      </c>
      <c r="W65" s="7" t="s">
        <v>25</v>
      </c>
      <c r="X65" s="7" t="s">
        <v>26</v>
      </c>
      <c r="Y65" s="7" t="s">
        <v>27</v>
      </c>
      <c r="Z65" s="90" t="s">
        <v>28</v>
      </c>
      <c r="AA65" s="187" t="s">
        <v>29</v>
      </c>
      <c r="AB65" s="188" t="s">
        <v>30</v>
      </c>
      <c r="AC65" s="7" t="s">
        <v>31</v>
      </c>
      <c r="AD65" s="7" t="s">
        <v>32</v>
      </c>
      <c r="AE65" s="8">
        <v>30</v>
      </c>
      <c r="AF65" s="189">
        <v>31</v>
      </c>
      <c r="AG65" s="185">
        <f>SUM(AG66:AG67)</f>
        <v>7</v>
      </c>
      <c r="AH65" s="9">
        <f>SUM(AH66:AH67)</f>
        <v>21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92"/>
      <c r="C66" s="92"/>
      <c r="D66" s="61"/>
      <c r="E66" s="90"/>
      <c r="F66" s="90"/>
      <c r="G66" s="78"/>
      <c r="H66" s="92"/>
      <c r="I66" s="78"/>
      <c r="J66" s="78"/>
      <c r="K66" s="78"/>
      <c r="L66" s="200"/>
      <c r="M66" s="200"/>
      <c r="N66" s="78"/>
      <c r="O66" s="78"/>
      <c r="P66" s="78"/>
      <c r="Q66" s="78"/>
      <c r="R66" s="78" t="s">
        <v>146</v>
      </c>
      <c r="S66" s="200"/>
      <c r="T66" s="200"/>
      <c r="U66" s="78"/>
      <c r="V66" s="78"/>
      <c r="W66" s="78"/>
      <c r="X66" s="78"/>
      <c r="Y66" s="78" t="s">
        <v>146</v>
      </c>
      <c r="Z66" s="200"/>
      <c r="AA66" s="200"/>
      <c r="AB66" s="193"/>
      <c r="AC66" s="193"/>
      <c r="AD66" s="194"/>
      <c r="AE66" s="195"/>
      <c r="AF66" s="196" t="s">
        <v>146</v>
      </c>
      <c r="AG66" s="18">
        <f t="shared" si="1"/>
        <v>3</v>
      </c>
      <c r="AH66" s="79">
        <f>COUNTIF(B66:AF66,"8-11")*3+COUNTIF(B66:AF66,"15-18")*3</f>
        <v>9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197"/>
      <c r="C67" s="197"/>
      <c r="D67" s="63"/>
      <c r="E67" s="198"/>
      <c r="F67" s="198"/>
      <c r="G67" s="63"/>
      <c r="H67" s="197"/>
      <c r="I67" s="201"/>
      <c r="J67" s="201"/>
      <c r="K67" s="201" t="s">
        <v>146</v>
      </c>
      <c r="L67" s="202"/>
      <c r="M67" s="202"/>
      <c r="N67" s="201"/>
      <c r="O67" s="201" t="s">
        <v>142</v>
      </c>
      <c r="P67" s="201"/>
      <c r="Q67" s="201"/>
      <c r="R67" s="201"/>
      <c r="S67" s="202"/>
      <c r="T67" s="202"/>
      <c r="U67" s="201"/>
      <c r="V67" s="201" t="s">
        <v>142</v>
      </c>
      <c r="W67" s="201"/>
      <c r="X67" s="201"/>
      <c r="Y67" s="201"/>
      <c r="Z67" s="202"/>
      <c r="AA67" s="202"/>
      <c r="AB67" s="201"/>
      <c r="AC67" s="201" t="s">
        <v>142</v>
      </c>
      <c r="AD67" s="63"/>
      <c r="AE67" s="80"/>
      <c r="AF67" s="199"/>
      <c r="AG67" s="18">
        <f t="shared" si="1"/>
        <v>4</v>
      </c>
      <c r="AH67" s="79">
        <f>COUNTIF(B67:AF67,"8-11")*3+COUNTIF(B67:AF67,"15-18")*3</f>
        <v>12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192</v>
      </c>
      <c r="C82" s="1044" t="s">
        <v>193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21" t="s">
        <v>167</v>
      </c>
      <c r="C83" s="1044" t="s">
        <v>169</v>
      </c>
      <c r="D83" s="1045"/>
      <c r="E83" s="1045"/>
      <c r="F83" s="1045"/>
      <c r="G83" s="1045"/>
      <c r="H83" s="1045"/>
      <c r="I83" s="104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6"/>
      <c r="AG83" s="87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ht="15.75" customHeight="1" x14ac:dyDescent="0.25">
      <c r="A84" s="89"/>
      <c r="B84" s="21" t="s">
        <v>41</v>
      </c>
      <c r="C84" s="1044" t="s">
        <v>112</v>
      </c>
      <c r="D84" s="1045"/>
      <c r="E84" s="1045"/>
      <c r="F84" s="1045"/>
      <c r="G84" s="1045"/>
      <c r="H84" s="1045"/>
      <c r="I84" s="104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6"/>
      <c r="AG84" s="87"/>
      <c r="AI84" s="91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</row>
    <row r="85" spans="1:54" ht="15.75" customHeight="1" x14ac:dyDescent="0.25">
      <c r="A85" s="89"/>
      <c r="B85" s="21" t="s">
        <v>177</v>
      </c>
      <c r="C85" s="1044" t="s">
        <v>194</v>
      </c>
      <c r="D85" s="1045"/>
      <c r="E85" s="1045"/>
      <c r="F85" s="1045"/>
      <c r="G85" s="1045"/>
      <c r="H85" s="1045"/>
      <c r="I85" s="104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6"/>
      <c r="AG85" s="87"/>
      <c r="AI85" s="91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</row>
    <row r="86" spans="1:54" x14ac:dyDescent="0.25">
      <c r="B86" s="94" t="s">
        <v>39</v>
      </c>
      <c r="C86" s="1044" t="s">
        <v>113</v>
      </c>
      <c r="D86" s="1045"/>
      <c r="E86" s="1045"/>
      <c r="F86" s="1045"/>
      <c r="G86" s="1045"/>
      <c r="H86" s="1045"/>
      <c r="I86" s="1045"/>
    </row>
    <row r="87" spans="1:54" x14ac:dyDescent="0.25">
      <c r="B87" s="596" t="s">
        <v>167</v>
      </c>
      <c r="C87" s="1044" t="s">
        <v>168</v>
      </c>
      <c r="D87" s="1045"/>
      <c r="E87" s="1045"/>
      <c r="F87" s="1045"/>
      <c r="G87" s="1045"/>
      <c r="H87" s="1045"/>
      <c r="I87" s="1045"/>
    </row>
    <row r="88" spans="1:54" x14ac:dyDescent="0.25">
      <c r="B88" s="94" t="s">
        <v>35</v>
      </c>
      <c r="C88" s="1044" t="s">
        <v>114</v>
      </c>
      <c r="D88" s="1045"/>
      <c r="E88" s="1045"/>
      <c r="F88" s="1045"/>
      <c r="G88" s="1045"/>
      <c r="H88" s="1045"/>
      <c r="I88" s="1045"/>
    </row>
    <row r="89" spans="1:54" x14ac:dyDescent="0.25">
      <c r="B89" s="95" t="s">
        <v>39</v>
      </c>
      <c r="C89" s="1044" t="s">
        <v>115</v>
      </c>
      <c r="D89" s="1045"/>
      <c r="E89" s="1045"/>
      <c r="F89" s="1045"/>
      <c r="G89" s="1045"/>
      <c r="H89" s="1045"/>
      <c r="I89" s="1045"/>
    </row>
    <row r="90" spans="1:54" x14ac:dyDescent="0.25">
      <c r="B90" s="95" t="s">
        <v>35</v>
      </c>
      <c r="C90" s="1044" t="s">
        <v>116</v>
      </c>
      <c r="D90" s="1045"/>
      <c r="E90" s="1045"/>
      <c r="F90" s="1045"/>
      <c r="G90" s="1045"/>
      <c r="H90" s="1045"/>
      <c r="I90" s="1045"/>
    </row>
    <row r="91" spans="1:54" x14ac:dyDescent="0.25">
      <c r="B91" s="1046" t="s">
        <v>71</v>
      </c>
      <c r="C91" s="1047"/>
      <c r="D91" s="1047"/>
      <c r="E91" s="1047"/>
      <c r="F91" s="1047"/>
      <c r="G91" s="1047"/>
      <c r="H91" s="1047"/>
      <c r="I91" s="1048"/>
    </row>
    <row r="92" spans="1:54" x14ac:dyDescent="0.25">
      <c r="B92" s="20" t="s">
        <v>76</v>
      </c>
      <c r="C92" s="1044" t="s">
        <v>117</v>
      </c>
      <c r="D92" s="1045"/>
      <c r="E92" s="1045"/>
      <c r="F92" s="1045"/>
      <c r="G92" s="1045"/>
      <c r="H92" s="1045"/>
      <c r="I92" s="1045"/>
    </row>
    <row r="93" spans="1:54" x14ac:dyDescent="0.25">
      <c r="B93" s="53" t="s">
        <v>74</v>
      </c>
      <c r="C93" s="1044" t="s">
        <v>118</v>
      </c>
      <c r="D93" s="1045"/>
      <c r="E93" s="1045"/>
      <c r="F93" s="1045"/>
      <c r="G93" s="1045"/>
      <c r="H93" s="1045"/>
      <c r="I93" s="1045"/>
    </row>
    <row r="94" spans="1:54" x14ac:dyDescent="0.25">
      <c r="B94" s="21" t="s">
        <v>77</v>
      </c>
      <c r="C94" s="1044" t="s">
        <v>119</v>
      </c>
      <c r="D94" s="1045"/>
      <c r="E94" s="1045"/>
      <c r="F94" s="1045"/>
      <c r="G94" s="1045"/>
      <c r="H94" s="1045"/>
      <c r="I94" s="1045"/>
    </row>
    <row r="95" spans="1:54" x14ac:dyDescent="0.25">
      <c r="B95" s="28" t="s">
        <v>75</v>
      </c>
      <c r="C95" s="1044" t="s">
        <v>120</v>
      </c>
      <c r="D95" s="1045"/>
      <c r="E95" s="1045"/>
      <c r="F95" s="1045"/>
      <c r="G95" s="1045"/>
      <c r="H95" s="1045"/>
      <c r="I95" s="1045"/>
    </row>
    <row r="96" spans="1:54" x14ac:dyDescent="0.25">
      <c r="B96" s="1046" t="s">
        <v>83</v>
      </c>
      <c r="C96" s="1047"/>
      <c r="D96" s="1047"/>
      <c r="E96" s="1047"/>
      <c r="F96" s="1047"/>
      <c r="G96" s="1047"/>
      <c r="H96" s="1047"/>
      <c r="I96" s="1048"/>
    </row>
    <row r="97" spans="2:9" x14ac:dyDescent="0.25">
      <c r="B97" s="22" t="s">
        <v>121</v>
      </c>
      <c r="C97" s="1044" t="s">
        <v>122</v>
      </c>
      <c r="D97" s="1045"/>
      <c r="E97" s="1045"/>
      <c r="F97" s="1045"/>
      <c r="G97" s="1045"/>
      <c r="H97" s="1045"/>
      <c r="I97" s="1045"/>
    </row>
    <row r="98" spans="2:9" x14ac:dyDescent="0.25">
      <c r="B98" s="22" t="s">
        <v>123</v>
      </c>
      <c r="C98" s="1044" t="s">
        <v>124</v>
      </c>
      <c r="D98" s="1045"/>
      <c r="E98" s="1045"/>
      <c r="F98" s="1045"/>
      <c r="G98" s="1045"/>
      <c r="H98" s="1045"/>
      <c r="I98" s="1045"/>
    </row>
    <row r="99" spans="2:9" x14ac:dyDescent="0.25">
      <c r="B99" s="22" t="s">
        <v>125</v>
      </c>
      <c r="C99" s="1044" t="s">
        <v>126</v>
      </c>
      <c r="D99" s="1045"/>
      <c r="E99" s="1045"/>
      <c r="F99" s="1045"/>
      <c r="G99" s="1045"/>
      <c r="H99" s="1045"/>
      <c r="I99" s="1045"/>
    </row>
    <row r="100" spans="2:9" x14ac:dyDescent="0.25">
      <c r="B100" s="22" t="s">
        <v>127</v>
      </c>
      <c r="C100" s="1044" t="s">
        <v>128</v>
      </c>
      <c r="D100" s="1045"/>
      <c r="E100" s="1045"/>
      <c r="F100" s="1045"/>
      <c r="G100" s="1045"/>
      <c r="H100" s="1045"/>
      <c r="I100" s="1045"/>
    </row>
    <row r="101" spans="2:9" x14ac:dyDescent="0.25">
      <c r="B101" s="1046" t="s">
        <v>129</v>
      </c>
      <c r="C101" s="1047"/>
      <c r="D101" s="1047"/>
      <c r="E101" s="1047"/>
      <c r="F101" s="1047"/>
      <c r="G101" s="1047"/>
      <c r="H101" s="1047"/>
      <c r="I101" s="1048"/>
    </row>
    <row r="102" spans="2:9" x14ac:dyDescent="0.25">
      <c r="B102" s="22" t="s">
        <v>123</v>
      </c>
      <c r="C102" s="1044" t="s">
        <v>130</v>
      </c>
      <c r="D102" s="1045"/>
      <c r="E102" s="1045"/>
      <c r="F102" s="1045"/>
      <c r="G102" s="1045"/>
      <c r="H102" s="1045"/>
      <c r="I102" s="1045"/>
    </row>
    <row r="103" spans="2:9" x14ac:dyDescent="0.25">
      <c r="B103" s="96" t="s">
        <v>123</v>
      </c>
      <c r="C103" s="1044" t="s">
        <v>131</v>
      </c>
      <c r="D103" s="1045"/>
      <c r="E103" s="1045"/>
      <c r="F103" s="1045"/>
      <c r="G103" s="1045"/>
      <c r="H103" s="1045"/>
      <c r="I103" s="1045"/>
    </row>
    <row r="104" spans="2:9" x14ac:dyDescent="0.25">
      <c r="B104" s="22" t="s">
        <v>132</v>
      </c>
      <c r="C104" s="1044" t="s">
        <v>133</v>
      </c>
      <c r="D104" s="1045"/>
      <c r="E104" s="1045"/>
      <c r="F104" s="1045"/>
      <c r="G104" s="1045"/>
      <c r="H104" s="1045"/>
      <c r="I104" s="1045"/>
    </row>
    <row r="105" spans="2:9" x14ac:dyDescent="0.25">
      <c r="B105" s="22" t="s">
        <v>134</v>
      </c>
      <c r="C105" s="1044" t="s">
        <v>135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136</v>
      </c>
      <c r="C106" s="1044" t="s">
        <v>137</v>
      </c>
      <c r="D106" s="1045"/>
      <c r="E106" s="1045"/>
      <c r="F106" s="1045"/>
      <c r="G106" s="1045"/>
      <c r="H106" s="1045"/>
      <c r="I106" s="1045"/>
    </row>
    <row r="107" spans="2:9" x14ac:dyDescent="0.25">
      <c r="B107" s="96" t="s">
        <v>138</v>
      </c>
      <c r="C107" s="1044" t="s">
        <v>139</v>
      </c>
      <c r="D107" s="1045"/>
      <c r="E107" s="1045"/>
      <c r="F107" s="1045"/>
      <c r="G107" s="1045"/>
      <c r="H107" s="1045"/>
      <c r="I107" s="1045"/>
    </row>
    <row r="108" spans="2:9" x14ac:dyDescent="0.25">
      <c r="B108" s="96" t="s">
        <v>140</v>
      </c>
      <c r="C108" s="1044" t="s">
        <v>141</v>
      </c>
      <c r="D108" s="1045"/>
      <c r="E108" s="1045"/>
      <c r="F108" s="1045"/>
      <c r="G108" s="1045"/>
      <c r="H108" s="1045"/>
      <c r="I108" s="1045"/>
    </row>
    <row r="109" spans="2:9" x14ac:dyDescent="0.25">
      <c r="B109" s="96" t="s">
        <v>142</v>
      </c>
      <c r="C109" s="1044" t="s">
        <v>143</v>
      </c>
      <c r="D109" s="1045"/>
      <c r="E109" s="1045"/>
      <c r="F109" s="1045"/>
      <c r="G109" s="1045"/>
      <c r="H109" s="1045"/>
      <c r="I109" s="1045"/>
    </row>
    <row r="110" spans="2:9" x14ac:dyDescent="0.25">
      <c r="B110" s="96" t="s">
        <v>144</v>
      </c>
      <c r="C110" s="1044" t="s">
        <v>145</v>
      </c>
      <c r="D110" s="1045"/>
      <c r="E110" s="1045"/>
      <c r="F110" s="1045"/>
      <c r="G110" s="1045"/>
      <c r="H110" s="1045"/>
      <c r="I110" s="1045"/>
    </row>
    <row r="111" spans="2:9" x14ac:dyDescent="0.25">
      <c r="B111" s="1046" t="s">
        <v>97</v>
      </c>
      <c r="C111" s="1047"/>
      <c r="D111" s="1047"/>
      <c r="E111" s="1047"/>
      <c r="F111" s="1047"/>
      <c r="G111" s="1047"/>
      <c r="H111" s="1047"/>
      <c r="I111" s="1048"/>
    </row>
    <row r="112" spans="2:9" x14ac:dyDescent="0.25">
      <c r="B112" s="96" t="s">
        <v>146</v>
      </c>
      <c r="C112" s="1044" t="s">
        <v>147</v>
      </c>
      <c r="D112" s="1045"/>
      <c r="E112" s="1045"/>
      <c r="F112" s="1045"/>
      <c r="G112" s="1045"/>
      <c r="H112" s="1045"/>
      <c r="I112" s="1045"/>
    </row>
    <row r="113" spans="2:9" x14ac:dyDescent="0.25">
      <c r="B113" s="96" t="s">
        <v>142</v>
      </c>
      <c r="C113" s="1044" t="s">
        <v>148</v>
      </c>
      <c r="D113" s="1045"/>
      <c r="E113" s="1045"/>
      <c r="F113" s="1045"/>
      <c r="G113" s="1045"/>
      <c r="H113" s="1045"/>
      <c r="I113" s="1045"/>
    </row>
  </sheetData>
  <mergeCells count="42">
    <mergeCell ref="C77:I77"/>
    <mergeCell ref="C72:I72"/>
    <mergeCell ref="C73:I73"/>
    <mergeCell ref="C74:I74"/>
    <mergeCell ref="C75:I75"/>
    <mergeCell ref="B76:I76"/>
    <mergeCell ref="C93:I93"/>
    <mergeCell ref="C78:I78"/>
    <mergeCell ref="C79:I79"/>
    <mergeCell ref="C80:I80"/>
    <mergeCell ref="C81:I81"/>
    <mergeCell ref="C84:I84"/>
    <mergeCell ref="C86:I86"/>
    <mergeCell ref="C88:I88"/>
    <mergeCell ref="C89:I89"/>
    <mergeCell ref="C90:I90"/>
    <mergeCell ref="B91:I91"/>
    <mergeCell ref="C92:I92"/>
    <mergeCell ref="C83:I83"/>
    <mergeCell ref="C87:I87"/>
    <mergeCell ref="C82:I82"/>
    <mergeCell ref="C85:I85"/>
    <mergeCell ref="C105:I105"/>
    <mergeCell ref="C94:I94"/>
    <mergeCell ref="C95:I95"/>
    <mergeCell ref="B96:I96"/>
    <mergeCell ref="C97:I97"/>
    <mergeCell ref="C98:I98"/>
    <mergeCell ref="C99:I99"/>
    <mergeCell ref="C100:I100"/>
    <mergeCell ref="B101:I101"/>
    <mergeCell ref="C102:I102"/>
    <mergeCell ref="C103:I103"/>
    <mergeCell ref="C104:I104"/>
    <mergeCell ref="C112:I112"/>
    <mergeCell ref="C113:I113"/>
    <mergeCell ref="C106:I106"/>
    <mergeCell ref="C107:I107"/>
    <mergeCell ref="C108:I108"/>
    <mergeCell ref="C109:I109"/>
    <mergeCell ref="C110:I110"/>
    <mergeCell ref="B111:I111"/>
  </mergeCells>
  <conditionalFormatting sqref="O56">
    <cfRule type="dataBar" priority="296">
      <dataBar>
        <cfvo type="min"/>
        <cfvo type="max"/>
        <color rgb="FF638EC6"/>
      </dataBar>
    </cfRule>
  </conditionalFormatting>
  <conditionalFormatting sqref="P56">
    <cfRule type="dataBar" priority="294">
      <dataBar>
        <cfvo type="min"/>
        <cfvo type="max"/>
        <color rgb="FF638EC6"/>
      </dataBar>
    </cfRule>
  </conditionalFormatting>
  <conditionalFormatting sqref="N56">
    <cfRule type="dataBar" priority="293">
      <dataBar>
        <cfvo type="min"/>
        <cfvo type="max"/>
        <color rgb="FF638EC6"/>
      </dataBar>
    </cfRule>
  </conditionalFormatting>
  <conditionalFormatting sqref="N56 P56">
    <cfRule type="dataBar" priority="292">
      <dataBar>
        <cfvo type="min"/>
        <cfvo type="max"/>
        <color rgb="FF638EC6"/>
      </dataBar>
    </cfRule>
  </conditionalFormatting>
  <conditionalFormatting sqref="N56:P56">
    <cfRule type="dataBar" priority="291">
      <dataBar>
        <cfvo type="min"/>
        <cfvo type="max"/>
        <color rgb="FF638EC6"/>
      </dataBar>
    </cfRule>
  </conditionalFormatting>
  <conditionalFormatting sqref="N56:O56">
    <cfRule type="dataBar" priority="290">
      <dataBar>
        <cfvo type="min"/>
        <cfvo type="max"/>
        <color rgb="FF638EC6"/>
      </dataBar>
    </cfRule>
  </conditionalFormatting>
  <conditionalFormatting sqref="O56:P56">
    <cfRule type="dataBar" priority="289">
      <dataBar>
        <cfvo type="min"/>
        <cfvo type="max"/>
        <color rgb="FF638EC6"/>
      </dataBar>
    </cfRule>
  </conditionalFormatting>
  <conditionalFormatting sqref="V56">
    <cfRule type="dataBar" priority="277">
      <dataBar>
        <cfvo type="min"/>
        <cfvo type="max"/>
        <color rgb="FF638EC6"/>
      </dataBar>
    </cfRule>
  </conditionalFormatting>
  <conditionalFormatting sqref="W56">
    <cfRule type="dataBar" priority="275">
      <dataBar>
        <cfvo type="min"/>
        <cfvo type="max"/>
        <color rgb="FF638EC6"/>
      </dataBar>
    </cfRule>
  </conditionalFormatting>
  <conditionalFormatting sqref="U56">
    <cfRule type="dataBar" priority="274">
      <dataBar>
        <cfvo type="min"/>
        <cfvo type="max"/>
        <color rgb="FF638EC6"/>
      </dataBar>
    </cfRule>
  </conditionalFormatting>
  <conditionalFormatting sqref="U56 W56">
    <cfRule type="dataBar" priority="273">
      <dataBar>
        <cfvo type="min"/>
        <cfvo type="max"/>
        <color rgb="FF638EC6"/>
      </dataBar>
    </cfRule>
  </conditionalFormatting>
  <conditionalFormatting sqref="U56:W56">
    <cfRule type="dataBar" priority="272">
      <dataBar>
        <cfvo type="min"/>
        <cfvo type="max"/>
        <color rgb="FF638EC6"/>
      </dataBar>
    </cfRule>
  </conditionalFormatting>
  <conditionalFormatting sqref="U56:V56">
    <cfRule type="dataBar" priority="271">
      <dataBar>
        <cfvo type="min"/>
        <cfvo type="max"/>
        <color rgb="FF638EC6"/>
      </dataBar>
    </cfRule>
  </conditionalFormatting>
  <conditionalFormatting sqref="V56:W56">
    <cfRule type="dataBar" priority="270">
      <dataBar>
        <cfvo type="min"/>
        <cfvo type="max"/>
        <color rgb="FF638EC6"/>
      </dataBar>
    </cfRule>
  </conditionalFormatting>
  <conditionalFormatting sqref="AC56">
    <cfRule type="dataBar" priority="258">
      <dataBar>
        <cfvo type="min"/>
        <cfvo type="max"/>
        <color rgb="FF638EC6"/>
      </dataBar>
    </cfRule>
  </conditionalFormatting>
  <conditionalFormatting sqref="AD56">
    <cfRule type="dataBar" priority="256">
      <dataBar>
        <cfvo type="min"/>
        <cfvo type="max"/>
        <color rgb="FF638EC6"/>
      </dataBar>
    </cfRule>
  </conditionalFormatting>
  <conditionalFormatting sqref="AB56">
    <cfRule type="dataBar" priority="255">
      <dataBar>
        <cfvo type="min"/>
        <cfvo type="max"/>
        <color rgb="FF638EC6"/>
      </dataBar>
    </cfRule>
  </conditionalFormatting>
  <conditionalFormatting sqref="AD56 AB56">
    <cfRule type="dataBar" priority="254">
      <dataBar>
        <cfvo type="min"/>
        <cfvo type="max"/>
        <color rgb="FF638EC6"/>
      </dataBar>
    </cfRule>
  </conditionalFormatting>
  <conditionalFormatting sqref="AB56:AD56">
    <cfRule type="dataBar" priority="253">
      <dataBar>
        <cfvo type="min"/>
        <cfvo type="max"/>
        <color rgb="FF638EC6"/>
      </dataBar>
    </cfRule>
  </conditionalFormatting>
  <conditionalFormatting sqref="AB56:AC56">
    <cfRule type="dataBar" priority="252">
      <dataBar>
        <cfvo type="min"/>
        <cfvo type="max"/>
        <color rgb="FF638EC6"/>
      </dataBar>
    </cfRule>
  </conditionalFormatting>
  <conditionalFormatting sqref="AC56:AD56">
    <cfRule type="dataBar" priority="251">
      <dataBar>
        <cfvo type="min"/>
        <cfvo type="max"/>
        <color rgb="FF638EC6"/>
      </dataBar>
    </cfRule>
  </conditionalFormatting>
  <conditionalFormatting sqref="I56">
    <cfRule type="dataBar" priority="238">
      <dataBar>
        <cfvo type="min"/>
        <cfvo type="max"/>
        <color rgb="FF638EC6"/>
      </dataBar>
    </cfRule>
  </conditionalFormatting>
  <conditionalFormatting sqref="G56">
    <cfRule type="dataBar" priority="237">
      <dataBar>
        <cfvo type="min"/>
        <cfvo type="max"/>
        <color rgb="FF638EC6"/>
      </dataBar>
    </cfRule>
  </conditionalFormatting>
  <conditionalFormatting sqref="O57">
    <cfRule type="dataBar" priority="236">
      <dataBar>
        <cfvo type="min"/>
        <cfvo type="max"/>
        <color rgb="FF638EC6"/>
      </dataBar>
    </cfRule>
  </conditionalFormatting>
  <conditionalFormatting sqref="N57">
    <cfRule type="dataBar" priority="235">
      <dataBar>
        <cfvo type="min"/>
        <cfvo type="max"/>
        <color rgb="FF638EC6"/>
      </dataBar>
    </cfRule>
  </conditionalFormatting>
  <conditionalFormatting sqref="N57:O57">
    <cfRule type="dataBar" priority="234">
      <dataBar>
        <cfvo type="min"/>
        <cfvo type="max"/>
        <color rgb="FF638EC6"/>
      </dataBar>
    </cfRule>
  </conditionalFormatting>
  <conditionalFormatting sqref="P57">
    <cfRule type="dataBar" priority="232">
      <dataBar>
        <cfvo type="min"/>
        <cfvo type="max"/>
        <color rgb="FF638EC6"/>
      </dataBar>
    </cfRule>
  </conditionalFormatting>
  <conditionalFormatting sqref="V57">
    <cfRule type="dataBar" priority="230">
      <dataBar>
        <cfvo type="min"/>
        <cfvo type="max"/>
        <color rgb="FF638EC6"/>
      </dataBar>
    </cfRule>
  </conditionalFormatting>
  <conditionalFormatting sqref="U57">
    <cfRule type="dataBar" priority="229">
      <dataBar>
        <cfvo type="min"/>
        <cfvo type="max"/>
        <color rgb="FF638EC6"/>
      </dataBar>
    </cfRule>
  </conditionalFormatting>
  <conditionalFormatting sqref="U57:V57">
    <cfRule type="dataBar" priority="228">
      <dataBar>
        <cfvo type="min"/>
        <cfvo type="max"/>
        <color rgb="FF638EC6"/>
      </dataBar>
    </cfRule>
  </conditionalFormatting>
  <conditionalFormatting sqref="W57">
    <cfRule type="dataBar" priority="226">
      <dataBar>
        <cfvo type="min"/>
        <cfvo type="max"/>
        <color rgb="FF638EC6"/>
      </dataBar>
    </cfRule>
  </conditionalFormatting>
  <conditionalFormatting sqref="AC57">
    <cfRule type="dataBar" priority="224">
      <dataBar>
        <cfvo type="min"/>
        <cfvo type="max"/>
        <color rgb="FF638EC6"/>
      </dataBar>
    </cfRule>
  </conditionalFormatting>
  <conditionalFormatting sqref="AB57">
    <cfRule type="dataBar" priority="223">
      <dataBar>
        <cfvo type="min"/>
        <cfvo type="max"/>
        <color rgb="FF638EC6"/>
      </dataBar>
    </cfRule>
  </conditionalFormatting>
  <conditionalFormatting sqref="AB57:AC57">
    <cfRule type="dataBar" priority="222">
      <dataBar>
        <cfvo type="min"/>
        <cfvo type="max"/>
        <color rgb="FF638EC6"/>
      </dataBar>
    </cfRule>
  </conditionalFormatting>
  <conditionalFormatting sqref="AD57">
    <cfRule type="dataBar" priority="220">
      <dataBar>
        <cfvo type="min"/>
        <cfvo type="max"/>
        <color rgb="FF638EC6"/>
      </dataBar>
    </cfRule>
  </conditionalFormatting>
  <conditionalFormatting sqref="G57">
    <cfRule type="dataBar" priority="217">
      <dataBar>
        <cfvo type="min"/>
        <cfvo type="max"/>
        <color rgb="FF638EC6"/>
      </dataBar>
    </cfRule>
  </conditionalFormatting>
  <conditionalFormatting sqref="I57">
    <cfRule type="dataBar" priority="215">
      <dataBar>
        <cfvo type="min"/>
        <cfvo type="max"/>
        <color rgb="FF638EC6"/>
      </dataBar>
    </cfRule>
  </conditionalFormatting>
  <conditionalFormatting sqref="G64">
    <cfRule type="dataBar" priority="212">
      <dataBar>
        <cfvo type="min"/>
        <cfvo type="max"/>
        <color rgb="FF638EC6"/>
      </dataBar>
    </cfRule>
  </conditionalFormatting>
  <conditionalFormatting sqref="I64">
    <cfRule type="dataBar" priority="210">
      <dataBar>
        <cfvo type="min"/>
        <cfvo type="max"/>
        <color rgb="FF638EC6"/>
      </dataBar>
    </cfRule>
  </conditionalFormatting>
  <conditionalFormatting sqref="O64">
    <cfRule type="dataBar" priority="208">
      <dataBar>
        <cfvo type="min"/>
        <cfvo type="max"/>
        <color rgb="FF638EC6"/>
      </dataBar>
    </cfRule>
  </conditionalFormatting>
  <conditionalFormatting sqref="N64">
    <cfRule type="dataBar" priority="207">
      <dataBar>
        <cfvo type="min"/>
        <cfvo type="max"/>
        <color rgb="FF638EC6"/>
      </dataBar>
    </cfRule>
  </conditionalFormatting>
  <conditionalFormatting sqref="N64:O64">
    <cfRule type="dataBar" priority="206">
      <dataBar>
        <cfvo type="min"/>
        <cfvo type="max"/>
        <color rgb="FF638EC6"/>
      </dataBar>
    </cfRule>
  </conditionalFormatting>
  <conditionalFormatting sqref="P64">
    <cfRule type="dataBar" priority="205">
      <dataBar>
        <cfvo type="min"/>
        <cfvo type="max"/>
        <color rgb="FF638EC6"/>
      </dataBar>
    </cfRule>
  </conditionalFormatting>
  <conditionalFormatting sqref="V64">
    <cfRule type="dataBar" priority="203">
      <dataBar>
        <cfvo type="min"/>
        <cfvo type="max"/>
        <color rgb="FF638EC6"/>
      </dataBar>
    </cfRule>
  </conditionalFormatting>
  <conditionalFormatting sqref="U64">
    <cfRule type="dataBar" priority="202">
      <dataBar>
        <cfvo type="min"/>
        <cfvo type="max"/>
        <color rgb="FF638EC6"/>
      </dataBar>
    </cfRule>
  </conditionalFormatting>
  <conditionalFormatting sqref="U64:V64">
    <cfRule type="dataBar" priority="201">
      <dataBar>
        <cfvo type="min"/>
        <cfvo type="max"/>
        <color rgb="FF638EC6"/>
      </dataBar>
    </cfRule>
  </conditionalFormatting>
  <conditionalFormatting sqref="W64">
    <cfRule type="dataBar" priority="200">
      <dataBar>
        <cfvo type="min"/>
        <cfvo type="max"/>
        <color rgb="FF638EC6"/>
      </dataBar>
    </cfRule>
  </conditionalFormatting>
  <conditionalFormatting sqref="AC64">
    <cfRule type="dataBar" priority="198">
      <dataBar>
        <cfvo type="min"/>
        <cfvo type="max"/>
        <color rgb="FF638EC6"/>
      </dataBar>
    </cfRule>
  </conditionalFormatting>
  <conditionalFormatting sqref="AB64">
    <cfRule type="dataBar" priority="197">
      <dataBar>
        <cfvo type="min"/>
        <cfvo type="max"/>
        <color rgb="FF638EC6"/>
      </dataBar>
    </cfRule>
  </conditionalFormatting>
  <conditionalFormatting sqref="AB64:AC64">
    <cfRule type="dataBar" priority="196">
      <dataBar>
        <cfvo type="min"/>
        <cfvo type="max"/>
        <color rgb="FF638EC6"/>
      </dataBar>
    </cfRule>
  </conditionalFormatting>
  <conditionalFormatting sqref="AD64">
    <cfRule type="dataBar" priority="195">
      <dataBar>
        <cfvo type="min"/>
        <cfvo type="max"/>
        <color rgb="FF638EC6"/>
      </dataBar>
    </cfRule>
  </conditionalFormatting>
  <conditionalFormatting sqref="G58">
    <cfRule type="dataBar" priority="192">
      <dataBar>
        <cfvo type="min"/>
        <cfvo type="max"/>
        <color rgb="FF638EC6"/>
      </dataBar>
    </cfRule>
  </conditionalFormatting>
  <conditionalFormatting sqref="O58">
    <cfRule type="dataBar" priority="186">
      <dataBar>
        <cfvo type="min"/>
        <cfvo type="max"/>
        <color rgb="FF638EC6"/>
      </dataBar>
    </cfRule>
  </conditionalFormatting>
  <conditionalFormatting sqref="N58">
    <cfRule type="dataBar" priority="185">
      <dataBar>
        <cfvo type="min"/>
        <cfvo type="max"/>
        <color rgb="FF638EC6"/>
      </dataBar>
    </cfRule>
  </conditionalFormatting>
  <conditionalFormatting sqref="N58:O58">
    <cfRule type="dataBar" priority="184">
      <dataBar>
        <cfvo type="min"/>
        <cfvo type="max"/>
        <color rgb="FF638EC6"/>
      </dataBar>
    </cfRule>
  </conditionalFormatting>
  <conditionalFormatting sqref="V58">
    <cfRule type="dataBar" priority="179">
      <dataBar>
        <cfvo type="min"/>
        <cfvo type="max"/>
        <color rgb="FF638EC6"/>
      </dataBar>
    </cfRule>
  </conditionalFormatting>
  <conditionalFormatting sqref="U58">
    <cfRule type="dataBar" priority="178">
      <dataBar>
        <cfvo type="min"/>
        <cfvo type="max"/>
        <color rgb="FF638EC6"/>
      </dataBar>
    </cfRule>
  </conditionalFormatting>
  <conditionalFormatting sqref="U58:V58">
    <cfRule type="dataBar" priority="177">
      <dataBar>
        <cfvo type="min"/>
        <cfvo type="max"/>
        <color rgb="FF638EC6"/>
      </dataBar>
    </cfRule>
  </conditionalFormatting>
  <conditionalFormatting sqref="AC58">
    <cfRule type="dataBar" priority="172">
      <dataBar>
        <cfvo type="min"/>
        <cfvo type="max"/>
        <color rgb="FF638EC6"/>
      </dataBar>
    </cfRule>
  </conditionalFormatting>
  <conditionalFormatting sqref="AB58">
    <cfRule type="dataBar" priority="171">
      <dataBar>
        <cfvo type="min"/>
        <cfvo type="max"/>
        <color rgb="FF638EC6"/>
      </dataBar>
    </cfRule>
  </conditionalFormatting>
  <conditionalFormatting sqref="AB58:AC58">
    <cfRule type="dataBar" priority="170">
      <dataBar>
        <cfvo type="min"/>
        <cfvo type="max"/>
        <color rgb="FF638EC6"/>
      </dataBar>
    </cfRule>
  </conditionalFormatting>
  <conditionalFormatting sqref="O59">
    <cfRule type="dataBar" priority="162">
      <dataBar>
        <cfvo type="min"/>
        <cfvo type="max"/>
        <color rgb="FF638EC6"/>
      </dataBar>
    </cfRule>
  </conditionalFormatting>
  <conditionalFormatting sqref="O60">
    <cfRule type="dataBar" priority="161">
      <dataBar>
        <cfvo type="min"/>
        <cfvo type="max"/>
        <color rgb="FF638EC6"/>
      </dataBar>
    </cfRule>
  </conditionalFormatting>
  <conditionalFormatting sqref="V59">
    <cfRule type="dataBar" priority="159">
      <dataBar>
        <cfvo type="min"/>
        <cfvo type="max"/>
        <color rgb="FF638EC6"/>
      </dataBar>
    </cfRule>
  </conditionalFormatting>
  <conditionalFormatting sqref="V60">
    <cfRule type="dataBar" priority="158">
      <dataBar>
        <cfvo type="min"/>
        <cfvo type="max"/>
        <color rgb="FF638EC6"/>
      </dataBar>
    </cfRule>
  </conditionalFormatting>
  <conditionalFormatting sqref="AC59">
    <cfRule type="dataBar" priority="156">
      <dataBar>
        <cfvo type="min"/>
        <cfvo type="max"/>
        <color rgb="FF638EC6"/>
      </dataBar>
    </cfRule>
  </conditionalFormatting>
  <conditionalFormatting sqref="AC60">
    <cfRule type="dataBar" priority="155">
      <dataBar>
        <cfvo type="min"/>
        <cfvo type="max"/>
        <color rgb="FF638EC6"/>
      </dataBar>
    </cfRule>
  </conditionalFormatting>
  <conditionalFormatting sqref="I60 G60">
    <cfRule type="dataBar" priority="152">
      <dataBar>
        <cfvo type="min"/>
        <cfvo type="max"/>
        <color rgb="FF638EC6"/>
      </dataBar>
    </cfRule>
  </conditionalFormatting>
  <conditionalFormatting sqref="N60:P60">
    <cfRule type="dataBar" priority="151">
      <dataBar>
        <cfvo type="min"/>
        <cfvo type="max"/>
        <color rgb="FF638EC6"/>
      </dataBar>
    </cfRule>
  </conditionalFormatting>
  <conditionalFormatting sqref="U60:W60">
    <cfRule type="dataBar" priority="150">
      <dataBar>
        <cfvo type="min"/>
        <cfvo type="max"/>
        <color rgb="FF638EC6"/>
      </dataBar>
    </cfRule>
  </conditionalFormatting>
  <conditionalFormatting sqref="AB60:AD60">
    <cfRule type="dataBar" priority="149">
      <dataBar>
        <cfvo type="min"/>
        <cfvo type="max"/>
        <color rgb="FF638EC6"/>
      </dataBar>
    </cfRule>
  </conditionalFormatting>
  <conditionalFormatting sqref="O55">
    <cfRule type="dataBar" priority="148">
      <dataBar>
        <cfvo type="min"/>
        <cfvo type="max"/>
        <color rgb="FF638EC6"/>
      </dataBar>
    </cfRule>
  </conditionalFormatting>
  <conditionalFormatting sqref="P55">
    <cfRule type="dataBar" priority="146">
      <dataBar>
        <cfvo type="min"/>
        <cfvo type="max"/>
        <color rgb="FF638EC6"/>
      </dataBar>
    </cfRule>
  </conditionalFormatting>
  <conditionalFormatting sqref="N55">
    <cfRule type="dataBar" priority="145">
      <dataBar>
        <cfvo type="min"/>
        <cfvo type="max"/>
        <color rgb="FF638EC6"/>
      </dataBar>
    </cfRule>
  </conditionalFormatting>
  <conditionalFormatting sqref="N55 P55">
    <cfRule type="dataBar" priority="144">
      <dataBar>
        <cfvo type="min"/>
        <cfvo type="max"/>
        <color rgb="FF638EC6"/>
      </dataBar>
    </cfRule>
  </conditionalFormatting>
  <conditionalFormatting sqref="N55:P55">
    <cfRule type="dataBar" priority="143">
      <dataBar>
        <cfvo type="min"/>
        <cfvo type="max"/>
        <color rgb="FF638EC6"/>
      </dataBar>
    </cfRule>
  </conditionalFormatting>
  <conditionalFormatting sqref="N55:O55">
    <cfRule type="dataBar" priority="142">
      <dataBar>
        <cfvo type="min"/>
        <cfvo type="max"/>
        <color rgb="FF638EC6"/>
      </dataBar>
    </cfRule>
  </conditionalFormatting>
  <conditionalFormatting sqref="O55:P55">
    <cfRule type="dataBar" priority="141">
      <dataBar>
        <cfvo type="min"/>
        <cfvo type="max"/>
        <color rgb="FF638EC6"/>
      </dataBar>
    </cfRule>
  </conditionalFormatting>
  <conditionalFormatting sqref="V55">
    <cfRule type="dataBar" priority="129">
      <dataBar>
        <cfvo type="min"/>
        <cfvo type="max"/>
        <color rgb="FF638EC6"/>
      </dataBar>
    </cfRule>
  </conditionalFormatting>
  <conditionalFormatting sqref="W55">
    <cfRule type="dataBar" priority="127">
      <dataBar>
        <cfvo type="min"/>
        <cfvo type="max"/>
        <color rgb="FF638EC6"/>
      </dataBar>
    </cfRule>
  </conditionalFormatting>
  <conditionalFormatting sqref="U55">
    <cfRule type="dataBar" priority="126">
      <dataBar>
        <cfvo type="min"/>
        <cfvo type="max"/>
        <color rgb="FF638EC6"/>
      </dataBar>
    </cfRule>
  </conditionalFormatting>
  <conditionalFormatting sqref="U55 W55">
    <cfRule type="dataBar" priority="125">
      <dataBar>
        <cfvo type="min"/>
        <cfvo type="max"/>
        <color rgb="FF638EC6"/>
      </dataBar>
    </cfRule>
  </conditionalFormatting>
  <conditionalFormatting sqref="U55:W55">
    <cfRule type="dataBar" priority="124">
      <dataBar>
        <cfvo type="min"/>
        <cfvo type="max"/>
        <color rgb="FF638EC6"/>
      </dataBar>
    </cfRule>
  </conditionalFormatting>
  <conditionalFormatting sqref="U55:V55">
    <cfRule type="dataBar" priority="123">
      <dataBar>
        <cfvo type="min"/>
        <cfvo type="max"/>
        <color rgb="FF638EC6"/>
      </dataBar>
    </cfRule>
  </conditionalFormatting>
  <conditionalFormatting sqref="V55:W55">
    <cfRule type="dataBar" priority="122">
      <dataBar>
        <cfvo type="min"/>
        <cfvo type="max"/>
        <color rgb="FF638EC6"/>
      </dataBar>
    </cfRule>
  </conditionalFormatting>
  <conditionalFormatting sqref="AC55">
    <cfRule type="dataBar" priority="110">
      <dataBar>
        <cfvo type="min"/>
        <cfvo type="max"/>
        <color rgb="FF638EC6"/>
      </dataBar>
    </cfRule>
  </conditionalFormatting>
  <conditionalFormatting sqref="AD55">
    <cfRule type="dataBar" priority="108">
      <dataBar>
        <cfvo type="min"/>
        <cfvo type="max"/>
        <color rgb="FF638EC6"/>
      </dataBar>
    </cfRule>
  </conditionalFormatting>
  <conditionalFormatting sqref="AB55">
    <cfRule type="dataBar" priority="107">
      <dataBar>
        <cfvo type="min"/>
        <cfvo type="max"/>
        <color rgb="FF638EC6"/>
      </dataBar>
    </cfRule>
  </conditionalFormatting>
  <conditionalFormatting sqref="AB55 AD55">
    <cfRule type="dataBar" priority="106">
      <dataBar>
        <cfvo type="min"/>
        <cfvo type="max"/>
        <color rgb="FF638EC6"/>
      </dataBar>
    </cfRule>
  </conditionalFormatting>
  <conditionalFormatting sqref="AB55:AD55">
    <cfRule type="dataBar" priority="105">
      <dataBar>
        <cfvo type="min"/>
        <cfvo type="max"/>
        <color rgb="FF638EC6"/>
      </dataBar>
    </cfRule>
  </conditionalFormatting>
  <conditionalFormatting sqref="AB55:AC55">
    <cfRule type="dataBar" priority="104">
      <dataBar>
        <cfvo type="min"/>
        <cfvo type="max"/>
        <color rgb="FF638EC6"/>
      </dataBar>
    </cfRule>
  </conditionalFormatting>
  <conditionalFormatting sqref="AC55:AD55">
    <cfRule type="dataBar" priority="103">
      <dataBar>
        <cfvo type="min"/>
        <cfvo type="max"/>
        <color rgb="FF638EC6"/>
      </dataBar>
    </cfRule>
  </conditionalFormatting>
  <conditionalFormatting sqref="I55">
    <cfRule type="dataBar" priority="90">
      <dataBar>
        <cfvo type="min"/>
        <cfvo type="max"/>
        <color rgb="FF638EC6"/>
      </dataBar>
    </cfRule>
  </conditionalFormatting>
  <conditionalFormatting sqref="G55">
    <cfRule type="dataBar" priority="89">
      <dataBar>
        <cfvo type="min"/>
        <cfvo type="max"/>
        <color rgb="FF638EC6"/>
      </dataBar>
    </cfRule>
  </conditionalFormatting>
  <conditionalFormatting sqref="G63">
    <cfRule type="dataBar" priority="64">
      <dataBar>
        <cfvo type="min"/>
        <cfvo type="max"/>
        <color rgb="FF638EC6"/>
      </dataBar>
    </cfRule>
  </conditionalFormatting>
  <conditionalFormatting sqref="I63">
    <cfRule type="dataBar" priority="62">
      <dataBar>
        <cfvo type="min"/>
        <cfvo type="max"/>
        <color rgb="FF638EC6"/>
      </dataBar>
    </cfRule>
  </conditionalFormatting>
  <conditionalFormatting sqref="O63">
    <cfRule type="dataBar" priority="60">
      <dataBar>
        <cfvo type="min"/>
        <cfvo type="max"/>
        <color rgb="FF638EC6"/>
      </dataBar>
    </cfRule>
  </conditionalFormatting>
  <conditionalFormatting sqref="N63">
    <cfRule type="dataBar" priority="59">
      <dataBar>
        <cfvo type="min"/>
        <cfvo type="max"/>
        <color rgb="FF638EC6"/>
      </dataBar>
    </cfRule>
  </conditionalFormatting>
  <conditionalFormatting sqref="N63:O63">
    <cfRule type="dataBar" priority="58">
      <dataBar>
        <cfvo type="min"/>
        <cfvo type="max"/>
        <color rgb="FF638EC6"/>
      </dataBar>
    </cfRule>
  </conditionalFormatting>
  <conditionalFormatting sqref="P63">
    <cfRule type="dataBar" priority="57">
      <dataBar>
        <cfvo type="min"/>
        <cfvo type="max"/>
        <color rgb="FF638EC6"/>
      </dataBar>
    </cfRule>
  </conditionalFormatting>
  <conditionalFormatting sqref="V63">
    <cfRule type="dataBar" priority="55">
      <dataBar>
        <cfvo type="min"/>
        <cfvo type="max"/>
        <color rgb="FF638EC6"/>
      </dataBar>
    </cfRule>
  </conditionalFormatting>
  <conditionalFormatting sqref="U63">
    <cfRule type="dataBar" priority="54">
      <dataBar>
        <cfvo type="min"/>
        <cfvo type="max"/>
        <color rgb="FF638EC6"/>
      </dataBar>
    </cfRule>
  </conditionalFormatting>
  <conditionalFormatting sqref="U63:V63">
    <cfRule type="dataBar" priority="53">
      <dataBar>
        <cfvo type="min"/>
        <cfvo type="max"/>
        <color rgb="FF638EC6"/>
      </dataBar>
    </cfRule>
  </conditionalFormatting>
  <conditionalFormatting sqref="W63">
    <cfRule type="dataBar" priority="52">
      <dataBar>
        <cfvo type="min"/>
        <cfvo type="max"/>
        <color rgb="FF638EC6"/>
      </dataBar>
    </cfRule>
  </conditionalFormatting>
  <conditionalFormatting sqref="AC63">
    <cfRule type="dataBar" priority="50">
      <dataBar>
        <cfvo type="min"/>
        <cfvo type="max"/>
        <color rgb="FF638EC6"/>
      </dataBar>
    </cfRule>
  </conditionalFormatting>
  <conditionalFormatting sqref="AB63">
    <cfRule type="dataBar" priority="49">
      <dataBar>
        <cfvo type="min"/>
        <cfvo type="max"/>
        <color rgb="FF638EC6"/>
      </dataBar>
    </cfRule>
  </conditionalFormatting>
  <conditionalFormatting sqref="AB63:AC63">
    <cfRule type="dataBar" priority="48">
      <dataBar>
        <cfvo type="min"/>
        <cfvo type="max"/>
        <color rgb="FF638EC6"/>
      </dataBar>
    </cfRule>
  </conditionalFormatting>
  <conditionalFormatting sqref="AD63">
    <cfRule type="dataBar" priority="47">
      <dataBar>
        <cfvo type="min"/>
        <cfvo type="max"/>
        <color rgb="FF638EC6"/>
      </dataBar>
    </cfRule>
  </conditionalFormatting>
  <conditionalFormatting sqref="O61">
    <cfRule type="dataBar" priority="12">
      <dataBar>
        <cfvo type="min"/>
        <cfvo type="max"/>
        <color rgb="FF638EC6"/>
      </dataBar>
    </cfRule>
  </conditionalFormatting>
  <conditionalFormatting sqref="V61">
    <cfRule type="dataBar" priority="9">
      <dataBar>
        <cfvo type="min"/>
        <cfvo type="max"/>
        <color rgb="FF638EC6"/>
      </dataBar>
    </cfRule>
  </conditionalFormatting>
  <conditionalFormatting sqref="AC61">
    <cfRule type="dataBar" priority="6">
      <dataBar>
        <cfvo type="min"/>
        <cfvo type="max"/>
        <color rgb="FF638EC6"/>
      </dataBar>
    </cfRule>
  </conditionalFormatting>
  <conditionalFormatting sqref="G59 I59">
    <cfRule type="dataBar" priority="4">
      <dataBar>
        <cfvo type="min"/>
        <cfvo type="max"/>
        <color rgb="FF638EC6"/>
      </dataBar>
    </cfRule>
  </conditionalFormatting>
  <conditionalFormatting sqref="N59:P59">
    <cfRule type="dataBar" priority="3">
      <dataBar>
        <cfvo type="min"/>
        <cfvo type="max"/>
        <color rgb="FF638EC6"/>
      </dataBar>
    </cfRule>
  </conditionalFormatting>
  <conditionalFormatting sqref="U59:W59">
    <cfRule type="dataBar" priority="2">
      <dataBar>
        <cfvo type="min"/>
        <cfvo type="max"/>
        <color rgb="FF638EC6"/>
      </dataBar>
    </cfRule>
  </conditionalFormatting>
  <conditionalFormatting sqref="AB59:AD59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5:AF61 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B42:I50 T42:AF50 J43:S50">
      <formula1>КЦ</formula1>
    </dataValidation>
    <dataValidation type="list" allowBlank="1" showInputMessage="1" showErrorMessage="1" sqref="B3:AF9 B28:AF35 B11:AF17 J42:S42 B19:AF26 B37:AF39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zoomScale="79" zoomScaleNormal="79" workbookViewId="0">
      <selection activeCell="AE29" sqref="AE29"/>
    </sheetView>
  </sheetViews>
  <sheetFormatPr defaultColWidth="6" defaultRowHeight="15" x14ac:dyDescent="0.25"/>
  <cols>
    <col min="1" max="1" width="29.42578125" style="5" customWidth="1"/>
    <col min="2" max="6" width="6" style="963"/>
    <col min="7" max="32" width="6" style="917"/>
    <col min="33" max="33" width="7.42578125" style="955" customWidth="1"/>
    <col min="34" max="34" width="6.7109375" style="956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863" t="s">
        <v>161</v>
      </c>
      <c r="C1" s="863" t="s">
        <v>149</v>
      </c>
      <c r="D1" s="863" t="s">
        <v>162</v>
      </c>
      <c r="E1" s="863" t="s">
        <v>163</v>
      </c>
      <c r="F1" s="864" t="s">
        <v>164</v>
      </c>
      <c r="G1" s="864" t="s">
        <v>159</v>
      </c>
      <c r="H1" s="863" t="s">
        <v>160</v>
      </c>
      <c r="I1" s="863" t="s">
        <v>161</v>
      </c>
      <c r="J1" s="863" t="s">
        <v>149</v>
      </c>
      <c r="K1" s="863" t="s">
        <v>162</v>
      </c>
      <c r="L1" s="863" t="s">
        <v>163</v>
      </c>
      <c r="M1" s="864" t="s">
        <v>164</v>
      </c>
      <c r="N1" s="864" t="s">
        <v>159</v>
      </c>
      <c r="O1" s="863" t="s">
        <v>160</v>
      </c>
      <c r="P1" s="863" t="s">
        <v>161</v>
      </c>
      <c r="Q1" s="863" t="s">
        <v>149</v>
      </c>
      <c r="R1" s="863" t="s">
        <v>162</v>
      </c>
      <c r="S1" s="863" t="s">
        <v>163</v>
      </c>
      <c r="T1" s="864" t="s">
        <v>164</v>
      </c>
      <c r="U1" s="864" t="s">
        <v>159</v>
      </c>
      <c r="V1" s="863" t="s">
        <v>160</v>
      </c>
      <c r="W1" s="863" t="s">
        <v>161</v>
      </c>
      <c r="X1" s="863" t="s">
        <v>149</v>
      </c>
      <c r="Y1" s="863" t="s">
        <v>162</v>
      </c>
      <c r="Z1" s="863" t="s">
        <v>163</v>
      </c>
      <c r="AA1" s="864" t="s">
        <v>164</v>
      </c>
      <c r="AB1" s="864" t="s">
        <v>159</v>
      </c>
      <c r="AC1" s="863" t="s">
        <v>160</v>
      </c>
      <c r="AD1" s="863" t="s">
        <v>161</v>
      </c>
      <c r="AE1" s="863" t="s">
        <v>149</v>
      </c>
      <c r="AF1" s="863" t="s">
        <v>162</v>
      </c>
      <c r="AG1" s="865" t="s">
        <v>0</v>
      </c>
      <c r="AH1" s="866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867" t="s">
        <v>4</v>
      </c>
      <c r="C2" s="868" t="s">
        <v>5</v>
      </c>
      <c r="D2" s="869" t="s">
        <v>6</v>
      </c>
      <c r="E2" s="868" t="s">
        <v>7</v>
      </c>
      <c r="F2" s="870" t="s">
        <v>8</v>
      </c>
      <c r="G2" s="871" t="s">
        <v>9</v>
      </c>
      <c r="H2" s="868" t="s">
        <v>10</v>
      </c>
      <c r="I2" s="868" t="s">
        <v>11</v>
      </c>
      <c r="J2" s="868" t="s">
        <v>12</v>
      </c>
      <c r="K2" s="869" t="s">
        <v>13</v>
      </c>
      <c r="L2" s="868" t="s">
        <v>14</v>
      </c>
      <c r="M2" s="870" t="s">
        <v>15</v>
      </c>
      <c r="N2" s="871" t="s">
        <v>16</v>
      </c>
      <c r="O2" s="868" t="s">
        <v>17</v>
      </c>
      <c r="P2" s="868" t="s">
        <v>18</v>
      </c>
      <c r="Q2" s="872" t="s">
        <v>19</v>
      </c>
      <c r="R2" s="873" t="s">
        <v>20</v>
      </c>
      <c r="S2" s="868" t="s">
        <v>21</v>
      </c>
      <c r="T2" s="870" t="s">
        <v>22</v>
      </c>
      <c r="U2" s="871" t="s">
        <v>23</v>
      </c>
      <c r="V2" s="868" t="s">
        <v>24</v>
      </c>
      <c r="W2" s="868" t="s">
        <v>25</v>
      </c>
      <c r="X2" s="868" t="s">
        <v>26</v>
      </c>
      <c r="Y2" s="869" t="s">
        <v>27</v>
      </c>
      <c r="Z2" s="868" t="s">
        <v>28</v>
      </c>
      <c r="AA2" s="870" t="s">
        <v>29</v>
      </c>
      <c r="AB2" s="871" t="s">
        <v>30</v>
      </c>
      <c r="AC2" s="868" t="s">
        <v>31</v>
      </c>
      <c r="AD2" s="868" t="s">
        <v>32</v>
      </c>
      <c r="AE2" s="874">
        <v>30</v>
      </c>
      <c r="AF2" s="875">
        <v>31</v>
      </c>
      <c r="AG2" s="876">
        <f>SUM(AG3:AG9)</f>
        <v>82</v>
      </c>
      <c r="AH2" s="877">
        <f>SUM(AH3:AH9)</f>
        <v>801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881" t="s">
        <v>167</v>
      </c>
      <c r="C3" s="878"/>
      <c r="D3" s="879" t="s">
        <v>37</v>
      </c>
      <c r="E3" s="884" t="s">
        <v>167</v>
      </c>
      <c r="F3" s="881" t="s">
        <v>167</v>
      </c>
      <c r="G3" s="882"/>
      <c r="H3" s="880" t="s">
        <v>167</v>
      </c>
      <c r="I3" s="880" t="s">
        <v>167</v>
      </c>
      <c r="J3" s="881" t="s">
        <v>167</v>
      </c>
      <c r="K3" s="883" t="s">
        <v>37</v>
      </c>
      <c r="L3" s="884" t="s">
        <v>167</v>
      </c>
      <c r="M3" s="885"/>
      <c r="N3" s="886" t="s">
        <v>167</v>
      </c>
      <c r="O3" s="892" t="s">
        <v>167</v>
      </c>
      <c r="P3" s="862"/>
      <c r="Q3" s="892" t="s">
        <v>167</v>
      </c>
      <c r="R3" s="887"/>
      <c r="S3" s="885"/>
      <c r="T3" s="885"/>
      <c r="U3" s="885"/>
      <c r="V3" s="888"/>
      <c r="W3" s="885"/>
      <c r="X3" s="885"/>
      <c r="Y3" s="887"/>
      <c r="Z3" s="885"/>
      <c r="AA3" s="885"/>
      <c r="AB3" s="885"/>
      <c r="AC3" s="885"/>
      <c r="AD3" s="885"/>
      <c r="AE3" s="885"/>
      <c r="AF3" s="885"/>
      <c r="AG3" s="889">
        <f>COUNTIF(B3:AF3,"*")</f>
        <v>12</v>
      </c>
      <c r="AH3" s="890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116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862"/>
      <c r="C4" s="891" t="s">
        <v>167</v>
      </c>
      <c r="D4" s="892" t="s">
        <v>167</v>
      </c>
      <c r="E4" s="862"/>
      <c r="F4" s="891" t="s">
        <v>167</v>
      </c>
      <c r="G4" s="886" t="s">
        <v>167</v>
      </c>
      <c r="H4" s="891" t="s">
        <v>167</v>
      </c>
      <c r="I4" s="886" t="s">
        <v>167</v>
      </c>
      <c r="J4" s="891" t="s">
        <v>167</v>
      </c>
      <c r="K4" s="893"/>
      <c r="L4" s="862"/>
      <c r="M4" s="891" t="s">
        <v>167</v>
      </c>
      <c r="N4" s="894"/>
      <c r="O4" s="891" t="s">
        <v>167</v>
      </c>
      <c r="P4" s="862"/>
      <c r="Q4" s="891" t="s">
        <v>167</v>
      </c>
      <c r="R4" s="892" t="s">
        <v>167</v>
      </c>
      <c r="S4" s="888"/>
      <c r="T4" s="888"/>
      <c r="U4" s="888"/>
      <c r="V4" s="891" t="s">
        <v>167</v>
      </c>
      <c r="W4" s="862"/>
      <c r="X4" s="891" t="s">
        <v>167</v>
      </c>
      <c r="Y4" s="892" t="s">
        <v>167</v>
      </c>
      <c r="Z4" s="888"/>
      <c r="AA4" s="891" t="s">
        <v>167</v>
      </c>
      <c r="AB4" s="892" t="s">
        <v>167</v>
      </c>
      <c r="AC4" s="891" t="s">
        <v>167</v>
      </c>
      <c r="AD4" s="862"/>
      <c r="AE4" s="891" t="s">
        <v>167</v>
      </c>
      <c r="AF4" s="888"/>
      <c r="AG4" s="895">
        <f t="shared" ref="AG4:AG68" si="0">COUNTIF(B4:AF4,"*")</f>
        <v>18</v>
      </c>
      <c r="AH4" s="890">
        <f t="shared" ref="AH4:AH9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180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891" t="s">
        <v>167</v>
      </c>
      <c r="C5" s="862"/>
      <c r="D5" s="891" t="s">
        <v>167</v>
      </c>
      <c r="E5" s="862"/>
      <c r="F5" s="892" t="s">
        <v>192</v>
      </c>
      <c r="G5" s="894"/>
      <c r="H5" s="862"/>
      <c r="I5" s="891" t="s">
        <v>167</v>
      </c>
      <c r="J5" s="862"/>
      <c r="K5" s="891" t="s">
        <v>167</v>
      </c>
      <c r="L5" s="862"/>
      <c r="M5" s="892" t="s">
        <v>167</v>
      </c>
      <c r="N5" s="894"/>
      <c r="O5" s="862"/>
      <c r="P5" s="891" t="s">
        <v>167</v>
      </c>
      <c r="Q5" s="862"/>
      <c r="R5" s="896" t="s">
        <v>167</v>
      </c>
      <c r="S5" s="862"/>
      <c r="T5" s="891" t="s">
        <v>167</v>
      </c>
      <c r="U5" s="894"/>
      <c r="V5" s="862"/>
      <c r="W5" s="891" t="s">
        <v>167</v>
      </c>
      <c r="X5" s="862"/>
      <c r="Y5" s="891" t="s">
        <v>167</v>
      </c>
      <c r="Z5" s="862"/>
      <c r="AA5" s="894"/>
      <c r="AB5" s="894"/>
      <c r="AC5" s="862"/>
      <c r="AD5" s="891" t="s">
        <v>167</v>
      </c>
      <c r="AE5" s="862"/>
      <c r="AF5" s="888"/>
      <c r="AG5" s="895">
        <f t="shared" si="0"/>
        <v>12</v>
      </c>
      <c r="AH5" s="890">
        <f t="shared" si="1"/>
        <v>117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893"/>
      <c r="C6" s="886" t="s">
        <v>167</v>
      </c>
      <c r="D6" s="888"/>
      <c r="E6" s="886" t="s">
        <v>167</v>
      </c>
      <c r="F6" s="894"/>
      <c r="G6" s="892" t="s">
        <v>167</v>
      </c>
      <c r="H6" s="886" t="s">
        <v>167</v>
      </c>
      <c r="I6" s="862"/>
      <c r="J6" s="888"/>
      <c r="K6" s="888"/>
      <c r="L6" s="886" t="s">
        <v>167</v>
      </c>
      <c r="M6" s="886" t="s">
        <v>167</v>
      </c>
      <c r="N6" s="894"/>
      <c r="O6" s="862"/>
      <c r="P6" s="893"/>
      <c r="Q6" s="886" t="s">
        <v>167</v>
      </c>
      <c r="R6" s="862"/>
      <c r="S6" s="886" t="s">
        <v>167</v>
      </c>
      <c r="T6" s="886" t="s">
        <v>167</v>
      </c>
      <c r="U6" s="894"/>
      <c r="V6" s="886" t="s">
        <v>167</v>
      </c>
      <c r="W6" s="892" t="s">
        <v>167</v>
      </c>
      <c r="X6" s="862"/>
      <c r="Y6" s="883" t="s">
        <v>37</v>
      </c>
      <c r="Z6" s="886" t="s">
        <v>167</v>
      </c>
      <c r="AA6" s="886" t="s">
        <v>167</v>
      </c>
      <c r="AB6" s="888"/>
      <c r="AC6" s="892" t="s">
        <v>167</v>
      </c>
      <c r="AD6" s="892" t="s">
        <v>167</v>
      </c>
      <c r="AE6" s="886" t="s">
        <v>167</v>
      </c>
      <c r="AF6" s="888"/>
      <c r="AG6" s="895">
        <f t="shared" si="0"/>
        <v>17</v>
      </c>
      <c r="AH6" s="890">
        <f t="shared" si="1"/>
        <v>168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888" t="s">
        <v>167</v>
      </c>
      <c r="C7" s="888" t="s">
        <v>167</v>
      </c>
      <c r="D7" s="888"/>
      <c r="E7" s="888" t="s">
        <v>167</v>
      </c>
      <c r="F7" s="888"/>
      <c r="G7" s="888"/>
      <c r="H7" s="888"/>
      <c r="I7" s="888"/>
      <c r="J7" s="888"/>
      <c r="K7" s="888" t="s">
        <v>167</v>
      </c>
      <c r="L7" s="888" t="s">
        <v>167</v>
      </c>
      <c r="M7" s="888"/>
      <c r="N7" s="888" t="s">
        <v>167</v>
      </c>
      <c r="O7" s="886" t="s">
        <v>167</v>
      </c>
      <c r="P7" s="886" t="s">
        <v>167</v>
      </c>
      <c r="Q7" s="862"/>
      <c r="R7" s="883" t="s">
        <v>37</v>
      </c>
      <c r="S7" s="891" t="s">
        <v>167</v>
      </c>
      <c r="T7" s="892" t="s">
        <v>167</v>
      </c>
      <c r="U7" s="891" t="s">
        <v>167</v>
      </c>
      <c r="V7" s="893"/>
      <c r="W7" s="886" t="s">
        <v>167</v>
      </c>
      <c r="X7" s="886" t="s">
        <v>167</v>
      </c>
      <c r="Y7" s="862"/>
      <c r="Z7" s="891" t="s">
        <v>167</v>
      </c>
      <c r="AA7" s="894"/>
      <c r="AB7" s="886" t="s">
        <v>167</v>
      </c>
      <c r="AC7" s="886" t="s">
        <v>167</v>
      </c>
      <c r="AD7" s="886" t="s">
        <v>167</v>
      </c>
      <c r="AE7" s="892" t="s">
        <v>167</v>
      </c>
      <c r="AF7" s="888"/>
      <c r="AG7" s="895">
        <f t="shared" si="0"/>
        <v>19</v>
      </c>
      <c r="AH7" s="890">
        <f t="shared" si="1"/>
        <v>188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862"/>
      <c r="C8" s="862"/>
      <c r="D8" s="862"/>
      <c r="E8" s="862"/>
      <c r="F8" s="894"/>
      <c r="G8" s="894"/>
      <c r="H8" s="862"/>
      <c r="I8" s="862"/>
      <c r="J8" s="862"/>
      <c r="K8" s="862"/>
      <c r="L8" s="862"/>
      <c r="M8" s="894"/>
      <c r="N8" s="894"/>
      <c r="O8" s="862"/>
      <c r="P8" s="862"/>
      <c r="Q8" s="862"/>
      <c r="R8" s="862"/>
      <c r="S8" s="862"/>
      <c r="T8" s="894"/>
      <c r="U8" s="894"/>
      <c r="V8" s="862"/>
      <c r="W8" s="862"/>
      <c r="X8" s="862"/>
      <c r="Y8" s="862"/>
      <c r="Z8" s="862"/>
      <c r="AA8" s="894"/>
      <c r="AB8" s="894"/>
      <c r="AC8" s="862"/>
      <c r="AD8" s="862"/>
      <c r="AE8" s="862"/>
      <c r="AF8" s="888"/>
      <c r="AG8" s="895"/>
      <c r="AH8" s="890">
        <f t="shared" si="1"/>
        <v>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7.25" customHeight="1" thickBot="1" x14ac:dyDescent="0.3">
      <c r="A9" s="11" t="s">
        <v>44</v>
      </c>
      <c r="B9" s="897"/>
      <c r="C9" s="897"/>
      <c r="D9" s="898" t="s">
        <v>34</v>
      </c>
      <c r="E9" s="897"/>
      <c r="F9" s="864"/>
      <c r="G9" s="864"/>
      <c r="H9" s="897"/>
      <c r="I9" s="897"/>
      <c r="J9" s="897"/>
      <c r="K9" s="898" t="s">
        <v>34</v>
      </c>
      <c r="L9" s="897"/>
      <c r="M9" s="864"/>
      <c r="N9" s="864"/>
      <c r="O9" s="897"/>
      <c r="P9" s="897"/>
      <c r="Q9" s="897"/>
      <c r="R9" s="898" t="s">
        <v>34</v>
      </c>
      <c r="S9" s="897"/>
      <c r="T9" s="864"/>
      <c r="U9" s="864"/>
      <c r="V9" s="897"/>
      <c r="W9" s="897"/>
      <c r="X9" s="897"/>
      <c r="Y9" s="898" t="s">
        <v>34</v>
      </c>
      <c r="Z9" s="897"/>
      <c r="AA9" s="864"/>
      <c r="AB9" s="864"/>
      <c r="AC9" s="897"/>
      <c r="AD9" s="897"/>
      <c r="AE9" s="897"/>
      <c r="AF9" s="899"/>
      <c r="AG9" s="900">
        <f t="shared" si="0"/>
        <v>4</v>
      </c>
      <c r="AH9" s="890">
        <f t="shared" si="1"/>
        <v>32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867"/>
      <c r="C10" s="868"/>
      <c r="D10" s="869"/>
      <c r="E10" s="868"/>
      <c r="F10" s="870"/>
      <c r="G10" s="871"/>
      <c r="H10" s="868"/>
      <c r="I10" s="868"/>
      <c r="J10" s="868"/>
      <c r="K10" s="869"/>
      <c r="L10" s="868"/>
      <c r="M10" s="870"/>
      <c r="N10" s="871"/>
      <c r="O10" s="868"/>
      <c r="P10" s="868"/>
      <c r="Q10" s="872"/>
      <c r="R10" s="873"/>
      <c r="S10" s="868"/>
      <c r="T10" s="870"/>
      <c r="U10" s="871"/>
      <c r="V10" s="868"/>
      <c r="W10" s="868"/>
      <c r="X10" s="868"/>
      <c r="Y10" s="869"/>
      <c r="Z10" s="868"/>
      <c r="AA10" s="870"/>
      <c r="AB10" s="871"/>
      <c r="AC10" s="868"/>
      <c r="AD10" s="868"/>
      <c r="AE10" s="874"/>
      <c r="AF10" s="875"/>
      <c r="AG10" s="876">
        <f>SUM(AG11:AG17)</f>
        <v>60</v>
      </c>
      <c r="AH10" s="877">
        <f>SUM(AH11:AH17)</f>
        <v>584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884" t="s">
        <v>167</v>
      </c>
      <c r="C11" s="878"/>
      <c r="D11" s="884" t="s">
        <v>167</v>
      </c>
      <c r="E11" s="884" t="s">
        <v>167</v>
      </c>
      <c r="F11" s="882"/>
      <c r="G11" s="882"/>
      <c r="H11" s="884" t="s">
        <v>167</v>
      </c>
      <c r="I11" s="884" t="s">
        <v>167</v>
      </c>
      <c r="J11" s="878"/>
      <c r="K11" s="878"/>
      <c r="L11" s="884" t="s">
        <v>167</v>
      </c>
      <c r="M11" s="884" t="s">
        <v>167</v>
      </c>
      <c r="N11" s="882"/>
      <c r="O11" s="878"/>
      <c r="P11" s="884" t="s">
        <v>167</v>
      </c>
      <c r="Q11" s="884" t="s">
        <v>167</v>
      </c>
      <c r="R11" s="901"/>
      <c r="S11" s="885"/>
      <c r="T11" s="885"/>
      <c r="U11" s="885"/>
      <c r="V11" s="885"/>
      <c r="W11" s="885"/>
      <c r="X11" s="885"/>
      <c r="Y11" s="885"/>
      <c r="Z11" s="885"/>
      <c r="AA11" s="885"/>
      <c r="AB11" s="885"/>
      <c r="AC11" s="885"/>
      <c r="AD11" s="885"/>
      <c r="AE11" s="885"/>
      <c r="AF11" s="885"/>
      <c r="AG11" s="889">
        <f t="shared" si="0"/>
        <v>9</v>
      </c>
      <c r="AH11" s="890">
        <f t="shared" ref="AH11:AH14" si="2"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+COUNTIF(B11:AF11,"8-18")*10</f>
        <v>90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862"/>
      <c r="C12" s="891" t="s">
        <v>167</v>
      </c>
      <c r="D12" s="862"/>
      <c r="E12" s="862"/>
      <c r="F12" s="891" t="s">
        <v>167</v>
      </c>
      <c r="G12" s="886" t="s">
        <v>167</v>
      </c>
      <c r="H12" s="862"/>
      <c r="I12" s="862"/>
      <c r="J12" s="891" t="s">
        <v>167</v>
      </c>
      <c r="K12" s="891" t="s">
        <v>167</v>
      </c>
      <c r="L12" s="862"/>
      <c r="M12" s="894"/>
      <c r="N12" s="894"/>
      <c r="O12" s="891" t="s">
        <v>167</v>
      </c>
      <c r="P12" s="878"/>
      <c r="Q12" s="878"/>
      <c r="R12" s="891" t="s">
        <v>167</v>
      </c>
      <c r="S12" s="891" t="s">
        <v>167</v>
      </c>
      <c r="T12" s="891" t="s">
        <v>167</v>
      </c>
      <c r="U12" s="894"/>
      <c r="V12" s="862"/>
      <c r="W12" s="891" t="s">
        <v>167</v>
      </c>
      <c r="X12" s="891" t="s">
        <v>167</v>
      </c>
      <c r="Y12" s="891" t="s">
        <v>167</v>
      </c>
      <c r="Z12" s="891" t="s">
        <v>167</v>
      </c>
      <c r="AA12" s="891" t="s">
        <v>167</v>
      </c>
      <c r="AB12" s="894"/>
      <c r="AC12" s="891" t="s">
        <v>167</v>
      </c>
      <c r="AD12" s="891" t="s">
        <v>167</v>
      </c>
      <c r="AE12" s="891" t="s">
        <v>167</v>
      </c>
      <c r="AF12" s="888"/>
      <c r="AG12" s="895">
        <f t="shared" si="0"/>
        <v>17</v>
      </c>
      <c r="AH12" s="890">
        <f t="shared" si="2"/>
        <v>170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886" t="s">
        <v>167</v>
      </c>
      <c r="C13" s="886" t="s">
        <v>167</v>
      </c>
      <c r="D13" s="902" t="s">
        <v>34</v>
      </c>
      <c r="E13" s="862"/>
      <c r="F13" s="894"/>
      <c r="G13" s="894"/>
      <c r="H13" s="886" t="s">
        <v>167</v>
      </c>
      <c r="I13" s="886" t="s">
        <v>167</v>
      </c>
      <c r="J13" s="862"/>
      <c r="K13" s="902" t="s">
        <v>34</v>
      </c>
      <c r="L13" s="862"/>
      <c r="M13" s="886" t="s">
        <v>167</v>
      </c>
      <c r="N13" s="903"/>
      <c r="O13" s="862"/>
      <c r="P13" s="862"/>
      <c r="Q13" s="886" t="s">
        <v>167</v>
      </c>
      <c r="R13" s="902" t="s">
        <v>34</v>
      </c>
      <c r="S13" s="862"/>
      <c r="T13" s="886" t="s">
        <v>167</v>
      </c>
      <c r="U13" s="886" t="s">
        <v>167</v>
      </c>
      <c r="V13" s="886" t="s">
        <v>167</v>
      </c>
      <c r="W13" s="862"/>
      <c r="X13" s="886" t="s">
        <v>167</v>
      </c>
      <c r="Y13" s="902" t="s">
        <v>34</v>
      </c>
      <c r="Z13" s="862"/>
      <c r="AA13" s="894"/>
      <c r="AB13" s="886" t="s">
        <v>167</v>
      </c>
      <c r="AC13" s="886" t="s">
        <v>167</v>
      </c>
      <c r="AD13" s="862"/>
      <c r="AE13" s="886" t="s">
        <v>167</v>
      </c>
      <c r="AF13" s="885"/>
      <c r="AG13" s="895">
        <f t="shared" si="0"/>
        <v>17</v>
      </c>
      <c r="AH13" s="890">
        <f t="shared" si="2"/>
        <v>162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37" t="s">
        <v>52</v>
      </c>
      <c r="B14" s="862"/>
      <c r="C14" s="862"/>
      <c r="D14" s="883" t="s">
        <v>37</v>
      </c>
      <c r="E14" s="886" t="s">
        <v>167</v>
      </c>
      <c r="F14" s="886" t="s">
        <v>167</v>
      </c>
      <c r="G14" s="894"/>
      <c r="H14" s="862"/>
      <c r="I14" s="862"/>
      <c r="J14" s="886" t="s">
        <v>167</v>
      </c>
      <c r="K14" s="883" t="s">
        <v>37</v>
      </c>
      <c r="L14" s="886" t="s">
        <v>167</v>
      </c>
      <c r="M14" s="894"/>
      <c r="N14" s="886" t="s">
        <v>167</v>
      </c>
      <c r="O14" s="886" t="s">
        <v>167</v>
      </c>
      <c r="P14" s="886" t="s">
        <v>167</v>
      </c>
      <c r="Q14" s="862"/>
      <c r="R14" s="883" t="s">
        <v>37</v>
      </c>
      <c r="S14" s="886" t="s">
        <v>167</v>
      </c>
      <c r="T14" s="888"/>
      <c r="U14" s="888"/>
      <c r="V14" s="891" t="s">
        <v>167</v>
      </c>
      <c r="W14" s="886" t="s">
        <v>167</v>
      </c>
      <c r="X14" s="862"/>
      <c r="Y14" s="883" t="s">
        <v>37</v>
      </c>
      <c r="Z14" s="886" t="s">
        <v>167</v>
      </c>
      <c r="AA14" s="886" t="s">
        <v>167</v>
      </c>
      <c r="AB14" s="894"/>
      <c r="AC14" s="862"/>
      <c r="AD14" s="886" t="s">
        <v>167</v>
      </c>
      <c r="AE14" s="862"/>
      <c r="AF14" s="888"/>
      <c r="AG14" s="895">
        <f t="shared" si="0"/>
        <v>17</v>
      </c>
      <c r="AH14" s="890">
        <f t="shared" si="2"/>
        <v>162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546" t="s">
        <v>54</v>
      </c>
      <c r="B15" s="862"/>
      <c r="C15" s="862"/>
      <c r="D15" s="862"/>
      <c r="E15" s="862"/>
      <c r="F15" s="894"/>
      <c r="G15" s="894"/>
      <c r="H15" s="862"/>
      <c r="I15" s="862"/>
      <c r="J15" s="862"/>
      <c r="K15" s="862"/>
      <c r="L15" s="862"/>
      <c r="M15" s="894"/>
      <c r="N15" s="894"/>
      <c r="O15" s="862"/>
      <c r="P15" s="862"/>
      <c r="Q15" s="862"/>
      <c r="R15" s="862"/>
      <c r="S15" s="862"/>
      <c r="T15" s="894"/>
      <c r="U15" s="894"/>
      <c r="V15" s="862"/>
      <c r="W15" s="862"/>
      <c r="X15" s="862"/>
      <c r="Y15" s="904"/>
      <c r="Z15" s="862"/>
      <c r="AA15" s="894"/>
      <c r="AB15" s="894"/>
      <c r="AC15" s="862"/>
      <c r="AD15" s="862"/>
      <c r="AE15" s="862"/>
      <c r="AF15" s="888"/>
      <c r="AG15" s="895">
        <f t="shared" si="0"/>
        <v>0</v>
      </c>
      <c r="AH15" s="905">
        <f t="shared" ref="AH15:AH17" si="3">COUNTIF(B15:AF15,"У1")*8+COUNTIF(B15:AF15,"У2")*8+COUNTIF(B15:AF15,"В1")*8+COUNTIF(B15:AF15,"В2")*8+COUNTIF(B15:AF15,"7-16")*9+COUNTIF(B15:AF15,"7-17")*10+COUNTIF(B15:AF15,"7-19")*12+COUNTIF(B15:AF15,"8-20")*12+COUNTIF(B15:AF15,"9-17")*8+COUNTIF(B15:AF15,"Д2")*12+COUNTIF(B15:AF15,"Д3")*9+COUNTIF(B15:AF15,"Д4")*12+COUNTIF(B15:AF15,"8-12")*4+COUNTIF(B15:AF15,"9-14")*5+COUNTIF(B15:AF15,"16-20")*4+COUNTIF(B15:AF15,"10-14")*4+COUNTIF(B15:AF15,"9-16")*7+COUNTIF(B15:AF15,"12-15")*3+COUNTIF(B15:AF15,"9-11")*2+COUNTIF(B15:AF15,"11-14")*3+COUNTIF(B15:AF15,"11-19")*6+COUNTIF(B15:AF15,"17-20")*3</f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thickBot="1" x14ac:dyDescent="0.3">
      <c r="A16" s="40" t="s">
        <v>55</v>
      </c>
      <c r="B16" s="862"/>
      <c r="C16" s="862"/>
      <c r="D16" s="862"/>
      <c r="E16" s="862"/>
      <c r="F16" s="894"/>
      <c r="G16" s="894"/>
      <c r="H16" s="862"/>
      <c r="I16" s="862"/>
      <c r="J16" s="862"/>
      <c r="K16" s="862"/>
      <c r="L16" s="862"/>
      <c r="M16" s="894"/>
      <c r="N16" s="894"/>
      <c r="O16" s="862"/>
      <c r="P16" s="862"/>
      <c r="Q16" s="862"/>
      <c r="R16" s="862"/>
      <c r="S16" s="862"/>
      <c r="T16" s="894"/>
      <c r="U16" s="894"/>
      <c r="V16" s="862"/>
      <c r="W16" s="862"/>
      <c r="X16" s="862"/>
      <c r="Y16" s="862"/>
      <c r="Z16" s="862"/>
      <c r="AA16" s="894"/>
      <c r="AB16" s="894"/>
      <c r="AC16" s="862"/>
      <c r="AD16" s="862"/>
      <c r="AE16" s="862"/>
      <c r="AF16" s="888"/>
      <c r="AG16" s="895">
        <f t="shared" si="0"/>
        <v>0</v>
      </c>
      <c r="AH16" s="905">
        <f t="shared" si="3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B17" s="897"/>
      <c r="C17" s="897"/>
      <c r="D17" s="897"/>
      <c r="E17" s="897"/>
      <c r="F17" s="864"/>
      <c r="G17" s="906"/>
      <c r="H17" s="897"/>
      <c r="I17" s="897"/>
      <c r="J17" s="897"/>
      <c r="K17" s="897"/>
      <c r="L17" s="897"/>
      <c r="M17" s="864"/>
      <c r="N17" s="864"/>
      <c r="O17" s="897"/>
      <c r="P17" s="897"/>
      <c r="Q17" s="897"/>
      <c r="R17" s="897"/>
      <c r="S17" s="897"/>
      <c r="T17" s="864"/>
      <c r="U17" s="864"/>
      <c r="V17" s="897"/>
      <c r="W17" s="897"/>
      <c r="X17" s="897"/>
      <c r="Y17" s="907"/>
      <c r="Z17" s="897"/>
      <c r="AA17" s="864"/>
      <c r="AB17" s="864"/>
      <c r="AC17" s="897"/>
      <c r="AD17" s="897"/>
      <c r="AE17" s="907"/>
      <c r="AF17" s="899"/>
      <c r="AG17" s="900">
        <f t="shared" si="0"/>
        <v>0</v>
      </c>
      <c r="AH17" s="908">
        <f t="shared" si="3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867"/>
      <c r="C18" s="868"/>
      <c r="D18" s="869"/>
      <c r="E18" s="868"/>
      <c r="F18" s="870"/>
      <c r="G18" s="871"/>
      <c r="H18" s="868"/>
      <c r="I18" s="868"/>
      <c r="J18" s="868"/>
      <c r="K18" s="869"/>
      <c r="L18" s="868"/>
      <c r="M18" s="870"/>
      <c r="N18" s="871"/>
      <c r="O18" s="868"/>
      <c r="P18" s="868"/>
      <c r="Q18" s="872"/>
      <c r="R18" s="873"/>
      <c r="S18" s="868"/>
      <c r="T18" s="870"/>
      <c r="U18" s="871"/>
      <c r="V18" s="868"/>
      <c r="W18" s="868"/>
      <c r="X18" s="868"/>
      <c r="Y18" s="869"/>
      <c r="Z18" s="868"/>
      <c r="AA18" s="870"/>
      <c r="AB18" s="871"/>
      <c r="AC18" s="868"/>
      <c r="AD18" s="868"/>
      <c r="AE18" s="874"/>
      <c r="AF18" s="909"/>
      <c r="AG18" s="876">
        <f>SUM(AG19:AG26)</f>
        <v>56</v>
      </c>
      <c r="AH18" s="877">
        <f>SUM(AH19:AH26)</f>
        <v>560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885"/>
      <c r="C19" s="885"/>
      <c r="D19" s="885"/>
      <c r="E19" s="885"/>
      <c r="F19" s="885"/>
      <c r="G19" s="885"/>
      <c r="H19" s="885"/>
      <c r="I19" s="885"/>
      <c r="J19" s="885"/>
      <c r="K19" s="885"/>
      <c r="L19" s="885"/>
      <c r="M19" s="885"/>
      <c r="N19" s="885"/>
      <c r="O19" s="884" t="s">
        <v>167</v>
      </c>
      <c r="P19" s="884" t="s">
        <v>167</v>
      </c>
      <c r="Q19" s="878"/>
      <c r="R19" s="878"/>
      <c r="S19" s="884" t="s">
        <v>167</v>
      </c>
      <c r="T19" s="884" t="s">
        <v>167</v>
      </c>
      <c r="U19" s="882"/>
      <c r="V19" s="878"/>
      <c r="W19" s="884" t="s">
        <v>167</v>
      </c>
      <c r="X19" s="884" t="s">
        <v>167</v>
      </c>
      <c r="Y19" s="878"/>
      <c r="Z19" s="878"/>
      <c r="AA19" s="884" t="s">
        <v>167</v>
      </c>
      <c r="AB19" s="882"/>
      <c r="AC19" s="884" t="s">
        <v>167</v>
      </c>
      <c r="AD19" s="884" t="s">
        <v>167</v>
      </c>
      <c r="AE19" s="878"/>
      <c r="AF19" s="885"/>
      <c r="AG19" s="889">
        <f t="shared" si="0"/>
        <v>9</v>
      </c>
      <c r="AH19" s="890">
        <f t="shared" ref="AH19:AH31" si="4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90</v>
      </c>
      <c r="AI19" s="61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891" t="s">
        <v>167</v>
      </c>
      <c r="C20" s="891" t="s">
        <v>167</v>
      </c>
      <c r="D20" s="862"/>
      <c r="E20" s="891" t="s">
        <v>167</v>
      </c>
      <c r="F20" s="888"/>
      <c r="G20" s="894"/>
      <c r="H20" s="862"/>
      <c r="I20" s="891" t="s">
        <v>167</v>
      </c>
      <c r="J20" s="891" t="s">
        <v>167</v>
      </c>
      <c r="K20" s="862"/>
      <c r="L20" s="891" t="s">
        <v>167</v>
      </c>
      <c r="M20" s="891" t="s">
        <v>167</v>
      </c>
      <c r="N20" s="894"/>
      <c r="O20" s="862"/>
      <c r="P20" s="862"/>
      <c r="Q20" s="891" t="s">
        <v>167</v>
      </c>
      <c r="R20" s="891" t="s">
        <v>167</v>
      </c>
      <c r="S20" s="862"/>
      <c r="T20" s="891" t="s">
        <v>167</v>
      </c>
      <c r="U20" s="894"/>
      <c r="V20" s="891" t="s">
        <v>167</v>
      </c>
      <c r="W20" s="862"/>
      <c r="X20" s="862"/>
      <c r="Y20" s="891" t="s">
        <v>167</v>
      </c>
      <c r="Z20" s="891" t="s">
        <v>167</v>
      </c>
      <c r="AA20" s="894"/>
      <c r="AB20" s="886" t="s">
        <v>167</v>
      </c>
      <c r="AC20" s="891" t="s">
        <v>167</v>
      </c>
      <c r="AD20" s="862"/>
      <c r="AE20" s="891" t="s">
        <v>167</v>
      </c>
      <c r="AF20" s="888"/>
      <c r="AG20" s="895">
        <f t="shared" si="0"/>
        <v>16</v>
      </c>
      <c r="AH20" s="890">
        <f t="shared" si="4"/>
        <v>160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546" t="s">
        <v>60</v>
      </c>
      <c r="B21" s="891" t="s">
        <v>167</v>
      </c>
      <c r="C21" s="862"/>
      <c r="D21" s="891" t="s">
        <v>167</v>
      </c>
      <c r="E21" s="891" t="s">
        <v>167</v>
      </c>
      <c r="F21" s="888"/>
      <c r="G21" s="894"/>
      <c r="H21" s="884" t="s">
        <v>167</v>
      </c>
      <c r="I21" s="884" t="s">
        <v>167</v>
      </c>
      <c r="J21" s="862"/>
      <c r="K21" s="862"/>
      <c r="L21" s="891" t="s">
        <v>167</v>
      </c>
      <c r="M21" s="886" t="s">
        <v>167</v>
      </c>
      <c r="N21" s="894"/>
      <c r="O21" s="878"/>
      <c r="P21" s="884" t="s">
        <v>167</v>
      </c>
      <c r="Q21" s="891" t="s">
        <v>167</v>
      </c>
      <c r="R21" s="862"/>
      <c r="S21" s="862"/>
      <c r="T21" s="966" t="s">
        <v>167</v>
      </c>
      <c r="U21" s="886" t="s">
        <v>167</v>
      </c>
      <c r="V21" s="862"/>
      <c r="W21" s="862"/>
      <c r="X21" s="891" t="s">
        <v>167</v>
      </c>
      <c r="Y21" s="891" t="s">
        <v>167</v>
      </c>
      <c r="Z21" s="862"/>
      <c r="AA21" s="891" t="s">
        <v>167</v>
      </c>
      <c r="AB21" s="886" t="s">
        <v>167</v>
      </c>
      <c r="AC21" s="862"/>
      <c r="AD21" s="862"/>
      <c r="AE21" s="891" t="s">
        <v>167</v>
      </c>
      <c r="AF21" s="888"/>
      <c r="AG21" s="895">
        <f t="shared" si="0"/>
        <v>16</v>
      </c>
      <c r="AH21" s="890">
        <f t="shared" si="4"/>
        <v>160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862"/>
      <c r="C22" s="862"/>
      <c r="D22" s="862"/>
      <c r="E22" s="862"/>
      <c r="F22" s="894"/>
      <c r="G22" s="894"/>
      <c r="H22" s="862"/>
      <c r="I22" s="862"/>
      <c r="J22" s="862"/>
      <c r="K22" s="862"/>
      <c r="L22" s="862"/>
      <c r="M22" s="894"/>
      <c r="N22" s="894"/>
      <c r="O22" s="862"/>
      <c r="P22" s="862"/>
      <c r="Q22" s="862"/>
      <c r="R22" s="862"/>
      <c r="S22" s="862"/>
      <c r="T22" s="894"/>
      <c r="U22" s="894"/>
      <c r="V22" s="862"/>
      <c r="W22" s="862"/>
      <c r="X22" s="862"/>
      <c r="Y22" s="862"/>
      <c r="Z22" s="862"/>
      <c r="AA22" s="894"/>
      <c r="AB22" s="894"/>
      <c r="AC22" s="862"/>
      <c r="AD22" s="862"/>
      <c r="AE22" s="862"/>
      <c r="AF22" s="888"/>
      <c r="AG22" s="895">
        <f t="shared" si="0"/>
        <v>0</v>
      </c>
      <c r="AH22" s="890">
        <f t="shared" si="4"/>
        <v>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862"/>
      <c r="C23" s="862"/>
      <c r="D23" s="862"/>
      <c r="E23" s="862"/>
      <c r="F23" s="894"/>
      <c r="G23" s="894"/>
      <c r="H23" s="862"/>
      <c r="I23" s="862"/>
      <c r="J23" s="862"/>
      <c r="K23" s="862"/>
      <c r="L23" s="862"/>
      <c r="M23" s="894"/>
      <c r="N23" s="894"/>
      <c r="O23" s="862"/>
      <c r="P23" s="862"/>
      <c r="Q23" s="862"/>
      <c r="R23" s="862"/>
      <c r="S23" s="862"/>
      <c r="T23" s="894"/>
      <c r="U23" s="894"/>
      <c r="V23" s="862"/>
      <c r="W23" s="862"/>
      <c r="X23" s="862"/>
      <c r="Y23" s="862"/>
      <c r="Z23" s="862"/>
      <c r="AA23" s="894"/>
      <c r="AB23" s="894"/>
      <c r="AC23" s="862"/>
      <c r="AD23" s="862"/>
      <c r="AE23" s="862"/>
      <c r="AF23" s="888"/>
      <c r="AG23" s="895">
        <f t="shared" si="0"/>
        <v>0</v>
      </c>
      <c r="AH23" s="890">
        <f t="shared" si="4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862"/>
      <c r="C24" s="862"/>
      <c r="D24" s="862"/>
      <c r="E24" s="862"/>
      <c r="F24" s="894"/>
      <c r="G24" s="894"/>
      <c r="H24" s="862"/>
      <c r="I24" s="862"/>
      <c r="J24" s="862"/>
      <c r="K24" s="862"/>
      <c r="L24" s="862"/>
      <c r="M24" s="894"/>
      <c r="N24" s="894"/>
      <c r="O24" s="862"/>
      <c r="P24" s="862"/>
      <c r="Q24" s="862"/>
      <c r="R24" s="862"/>
      <c r="S24" s="862"/>
      <c r="T24" s="894"/>
      <c r="U24" s="894"/>
      <c r="V24" s="862"/>
      <c r="W24" s="862"/>
      <c r="X24" s="862"/>
      <c r="Y24" s="862"/>
      <c r="Z24" s="862"/>
      <c r="AA24" s="894"/>
      <c r="AB24" s="894"/>
      <c r="AC24" s="862"/>
      <c r="AD24" s="862"/>
      <c r="AE24" s="862"/>
      <c r="AF24" s="888"/>
      <c r="AG24" s="895">
        <f t="shared" si="0"/>
        <v>0</v>
      </c>
      <c r="AH24" s="890">
        <f t="shared" si="4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862"/>
      <c r="C25" s="862"/>
      <c r="D25" s="897"/>
      <c r="E25" s="862"/>
      <c r="F25" s="894"/>
      <c r="G25" s="864"/>
      <c r="H25" s="862"/>
      <c r="I25" s="862"/>
      <c r="J25" s="862"/>
      <c r="K25" s="897"/>
      <c r="L25" s="862"/>
      <c r="M25" s="894"/>
      <c r="N25" s="864"/>
      <c r="O25" s="862"/>
      <c r="P25" s="862"/>
      <c r="Q25" s="862"/>
      <c r="R25" s="897"/>
      <c r="S25" s="862"/>
      <c r="T25" s="894"/>
      <c r="U25" s="864"/>
      <c r="V25" s="862"/>
      <c r="W25" s="862"/>
      <c r="X25" s="862"/>
      <c r="Y25" s="897"/>
      <c r="Z25" s="862"/>
      <c r="AA25" s="894"/>
      <c r="AB25" s="864"/>
      <c r="AC25" s="862"/>
      <c r="AD25" s="862"/>
      <c r="AE25" s="897"/>
      <c r="AF25" s="888"/>
      <c r="AG25" s="895">
        <f t="shared" si="0"/>
        <v>0</v>
      </c>
      <c r="AH25" s="890">
        <f t="shared" si="4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39" t="s">
        <v>165</v>
      </c>
      <c r="B26" s="897"/>
      <c r="C26" s="965" t="s">
        <v>167</v>
      </c>
      <c r="D26" s="965" t="s">
        <v>167</v>
      </c>
      <c r="E26" s="897"/>
      <c r="F26" s="965" t="s">
        <v>167</v>
      </c>
      <c r="G26" s="864"/>
      <c r="H26" s="965" t="s">
        <v>167</v>
      </c>
      <c r="I26" s="897"/>
      <c r="J26" s="965" t="s">
        <v>167</v>
      </c>
      <c r="K26" s="965" t="s">
        <v>167</v>
      </c>
      <c r="L26" s="897"/>
      <c r="M26" s="965" t="s">
        <v>167</v>
      </c>
      <c r="N26" s="969" t="s">
        <v>167</v>
      </c>
      <c r="O26" s="965" t="s">
        <v>167</v>
      </c>
      <c r="P26" s="897"/>
      <c r="Q26" s="862"/>
      <c r="R26" s="896" t="s">
        <v>167</v>
      </c>
      <c r="S26" s="891" t="s">
        <v>167</v>
      </c>
      <c r="T26" s="894"/>
      <c r="U26" s="894"/>
      <c r="V26" s="891" t="s">
        <v>167</v>
      </c>
      <c r="W26" s="891" t="s">
        <v>167</v>
      </c>
      <c r="X26" s="862"/>
      <c r="Y26" s="862"/>
      <c r="Z26" s="891" t="s">
        <v>167</v>
      </c>
      <c r="AA26" s="894"/>
      <c r="AB26" s="894"/>
      <c r="AC26" s="862"/>
      <c r="AD26" s="891" t="s">
        <v>167</v>
      </c>
      <c r="AE26" s="862"/>
      <c r="AF26" s="888"/>
      <c r="AG26" s="895">
        <f t="shared" si="0"/>
        <v>15</v>
      </c>
      <c r="AH26" s="890">
        <f t="shared" si="4"/>
        <v>150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867"/>
      <c r="C27" s="868"/>
      <c r="D27" s="869"/>
      <c r="E27" s="868"/>
      <c r="F27" s="870"/>
      <c r="G27" s="871"/>
      <c r="H27" s="868"/>
      <c r="I27" s="868"/>
      <c r="J27" s="868"/>
      <c r="K27" s="869"/>
      <c r="L27" s="868"/>
      <c r="M27" s="870"/>
      <c r="N27" s="871"/>
      <c r="O27" s="868"/>
      <c r="P27" s="910"/>
      <c r="Q27" s="897"/>
      <c r="R27" s="911"/>
      <c r="S27" s="862"/>
      <c r="T27" s="894"/>
      <c r="U27" s="912"/>
      <c r="V27" s="862"/>
      <c r="W27" s="862"/>
      <c r="X27" s="862"/>
      <c r="Y27" s="911"/>
      <c r="Z27" s="862"/>
      <c r="AA27" s="894"/>
      <c r="AB27" s="912"/>
      <c r="AC27" s="862"/>
      <c r="AD27" s="862"/>
      <c r="AE27" s="913"/>
      <c r="AF27" s="914"/>
      <c r="AG27" s="915">
        <f>SUM(AG28:AG35)</f>
        <v>60</v>
      </c>
      <c r="AH27" s="890">
        <f t="shared" si="4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546" t="s">
        <v>63</v>
      </c>
      <c r="B28" s="881" t="s">
        <v>167</v>
      </c>
      <c r="C28" s="878"/>
      <c r="D28" s="968" t="s">
        <v>37</v>
      </c>
      <c r="E28" s="964" t="s">
        <v>167</v>
      </c>
      <c r="F28" s="882"/>
      <c r="G28" s="964" t="s">
        <v>167</v>
      </c>
      <c r="H28" s="964" t="s">
        <v>167</v>
      </c>
      <c r="I28" s="878"/>
      <c r="J28" s="964" t="s">
        <v>167</v>
      </c>
      <c r="K28" s="968" t="s">
        <v>37</v>
      </c>
      <c r="L28" s="885"/>
      <c r="M28" s="885"/>
      <c r="N28" s="885"/>
      <c r="O28" s="881" t="s">
        <v>167</v>
      </c>
      <c r="P28" s="886" t="s">
        <v>167</v>
      </c>
      <c r="Q28" s="862"/>
      <c r="R28" s="902" t="s">
        <v>34</v>
      </c>
      <c r="S28" s="886" t="s">
        <v>167</v>
      </c>
      <c r="T28" s="894"/>
      <c r="U28" s="894"/>
      <c r="V28" s="862"/>
      <c r="W28" s="886" t="s">
        <v>167</v>
      </c>
      <c r="X28" s="886" t="s">
        <v>167</v>
      </c>
      <c r="Y28" s="862"/>
      <c r="Z28" s="886" t="s">
        <v>167</v>
      </c>
      <c r="AA28" s="886" t="s">
        <v>167</v>
      </c>
      <c r="AB28" s="894"/>
      <c r="AC28" s="886" t="s">
        <v>167</v>
      </c>
      <c r="AD28" s="886" t="s">
        <v>167</v>
      </c>
      <c r="AE28" s="893"/>
      <c r="AF28" s="888"/>
      <c r="AG28" s="895">
        <f t="shared" si="0"/>
        <v>17</v>
      </c>
      <c r="AH28" s="890">
        <f t="shared" si="4"/>
        <v>164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861" t="s">
        <v>199</v>
      </c>
      <c r="B29" s="862"/>
      <c r="C29" s="893"/>
      <c r="D29" s="886" t="s">
        <v>167</v>
      </c>
      <c r="E29" s="862"/>
      <c r="F29" s="886" t="s">
        <v>167</v>
      </c>
      <c r="G29" s="894"/>
      <c r="H29" s="862"/>
      <c r="I29" s="862"/>
      <c r="J29" s="862"/>
      <c r="K29" s="966" t="s">
        <v>167</v>
      </c>
      <c r="L29" s="966" t="s">
        <v>167</v>
      </c>
      <c r="M29" s="894"/>
      <c r="N29" s="894"/>
      <c r="O29" s="862"/>
      <c r="P29" s="862"/>
      <c r="Q29" s="862"/>
      <c r="R29" s="886" t="s">
        <v>167</v>
      </c>
      <c r="S29" s="886" t="s">
        <v>167</v>
      </c>
      <c r="T29" s="894"/>
      <c r="U29" s="894"/>
      <c r="V29" s="886" t="s">
        <v>167</v>
      </c>
      <c r="W29" s="862"/>
      <c r="X29" s="862"/>
      <c r="Y29" s="886" t="s">
        <v>167</v>
      </c>
      <c r="Z29" s="886" t="s">
        <v>167</v>
      </c>
      <c r="AA29" s="894"/>
      <c r="AB29" s="894"/>
      <c r="AC29" s="862"/>
      <c r="AD29" s="862"/>
      <c r="AE29" s="862"/>
      <c r="AF29" s="888"/>
      <c r="AG29" s="895">
        <f t="shared" si="0"/>
        <v>9</v>
      </c>
      <c r="AH29" s="890">
        <f t="shared" si="4"/>
        <v>90</v>
      </c>
      <c r="AI29" s="61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886" t="s">
        <v>167</v>
      </c>
      <c r="C30" s="966" t="s">
        <v>167</v>
      </c>
      <c r="D30" s="862"/>
      <c r="E30" s="893"/>
      <c r="F30" s="966" t="s">
        <v>167</v>
      </c>
      <c r="G30" s="966" t="s">
        <v>167</v>
      </c>
      <c r="H30" s="862"/>
      <c r="I30" s="964" t="s">
        <v>167</v>
      </c>
      <c r="J30" s="964" t="s">
        <v>167</v>
      </c>
      <c r="K30" s="888"/>
      <c r="L30" s="966" t="s">
        <v>167</v>
      </c>
      <c r="M30" s="894"/>
      <c r="N30" s="894"/>
      <c r="O30" s="886" t="s">
        <v>167</v>
      </c>
      <c r="P30" s="862"/>
      <c r="Q30" s="886" t="s">
        <v>167</v>
      </c>
      <c r="R30" s="970" t="s">
        <v>37</v>
      </c>
      <c r="S30" s="862"/>
      <c r="T30" s="888"/>
      <c r="U30" s="888"/>
      <c r="V30" s="881" t="s">
        <v>167</v>
      </c>
      <c r="W30" s="881" t="s">
        <v>167</v>
      </c>
      <c r="X30" s="878"/>
      <c r="Y30" s="902" t="s">
        <v>34</v>
      </c>
      <c r="Z30" s="862"/>
      <c r="AA30" s="886" t="s">
        <v>167</v>
      </c>
      <c r="AB30" s="894"/>
      <c r="AC30" s="862"/>
      <c r="AD30" s="886" t="s">
        <v>167</v>
      </c>
      <c r="AE30" s="886" t="s">
        <v>167</v>
      </c>
      <c r="AF30" s="888"/>
      <c r="AG30" s="895">
        <f t="shared" si="0"/>
        <v>16</v>
      </c>
      <c r="AH30" s="890">
        <f t="shared" si="4"/>
        <v>156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8" customHeight="1" x14ac:dyDescent="0.25">
      <c r="A31" s="39" t="s">
        <v>197</v>
      </c>
      <c r="B31" s="862"/>
      <c r="C31" s="886" t="s">
        <v>167</v>
      </c>
      <c r="D31" s="971"/>
      <c r="E31" s="886" t="s">
        <v>167</v>
      </c>
      <c r="F31" s="891" t="s">
        <v>167</v>
      </c>
      <c r="G31" s="894"/>
      <c r="H31" s="966" t="s">
        <v>167</v>
      </c>
      <c r="I31" s="966" t="s">
        <v>167</v>
      </c>
      <c r="J31" s="862"/>
      <c r="K31" s="891" t="s">
        <v>167</v>
      </c>
      <c r="L31" s="862"/>
      <c r="M31" s="966" t="s">
        <v>167</v>
      </c>
      <c r="N31" s="967" t="s">
        <v>167</v>
      </c>
      <c r="O31" s="862"/>
      <c r="P31" s="886" t="s">
        <v>167</v>
      </c>
      <c r="Q31" s="886" t="s">
        <v>167</v>
      </c>
      <c r="S31" s="862"/>
      <c r="T31" s="886" t="s">
        <v>167</v>
      </c>
      <c r="U31" s="967" t="s">
        <v>167</v>
      </c>
      <c r="V31" s="862"/>
      <c r="W31" s="862"/>
      <c r="X31" s="886" t="s">
        <v>167</v>
      </c>
      <c r="Y31" s="970" t="s">
        <v>37</v>
      </c>
      <c r="Z31" s="862"/>
      <c r="AA31" s="894"/>
      <c r="AB31" s="916"/>
      <c r="AC31" s="886" t="s">
        <v>167</v>
      </c>
      <c r="AD31" s="862"/>
      <c r="AE31" s="967" t="s">
        <v>167</v>
      </c>
      <c r="AF31" s="918"/>
      <c r="AG31" s="895">
        <f t="shared" si="0"/>
        <v>16</v>
      </c>
      <c r="AH31" s="890">
        <f t="shared" si="4"/>
        <v>158</v>
      </c>
    </row>
    <row r="32" spans="1:54" ht="14.25" hidden="1" customHeight="1" x14ac:dyDescent="0.25">
      <c r="B32" s="862"/>
      <c r="C32" s="862"/>
      <c r="D32" s="862"/>
      <c r="E32" s="862"/>
      <c r="F32" s="894"/>
      <c r="G32" s="894"/>
      <c r="H32" s="862"/>
      <c r="I32" s="862"/>
      <c r="J32" s="862"/>
      <c r="K32" s="862"/>
      <c r="L32" s="862"/>
      <c r="M32" s="894"/>
      <c r="N32" s="894"/>
      <c r="O32" s="862"/>
      <c r="P32" s="862"/>
      <c r="Q32" s="862"/>
      <c r="R32" s="862"/>
      <c r="S32" s="862"/>
      <c r="T32" s="894"/>
      <c r="U32" s="894"/>
      <c r="V32" s="862"/>
      <c r="W32" s="862"/>
      <c r="X32" s="862"/>
      <c r="Y32" s="862"/>
      <c r="Z32" s="862"/>
      <c r="AA32" s="894"/>
      <c r="AB32" s="894"/>
      <c r="AC32" s="862"/>
      <c r="AD32" s="862"/>
      <c r="AE32" s="862"/>
      <c r="AF32" s="888"/>
      <c r="AG32" s="895">
        <f t="shared" si="0"/>
        <v>0</v>
      </c>
      <c r="AH32" s="905">
        <f t="shared" ref="AH32:AH64" si="5">COUNTIF(B32:AF32,"У1")*8+COUNTIF(B32:AF32,"У2")*8+COUNTIF(B32:AF32,"В1")*8+COUNTIF(B32:AF32,"В2")*8+COUNTIF(B32:AF32,"7-16")*9+COUNTIF(B32:AF32,"7-17")*10+COUNTIF(B32:AF32,"7-19")*12+COUNTIF(B32:AF32,"8-20")*12+COUNTIF(B32:AF32,"9-17")*8+COUNTIF(B32:AF32,"Д2")*12+COUNTIF(B32:AF32,"Д3")*9+COUNTIF(B32:AF32,"Д4")*12+COUNTIF(B32:AF32,"8-12")*4+COUNTIF(B32:AF32,"9-14")*5+COUNTIF(B32:AF32,"16-20")*4+COUNTIF(B32:AF32,"10-14")*4+COUNTIF(B32:AF32,"9-16")*7+COUNTIF(B32:AF32,"12-15")*3+COUNTIF(B32:AF32,"9-11")*2+COUNTIF(B32:AF32,"11-14")*3+COUNTIF(B32:AF32,"11-19")*6+COUNTIF(B32:AF32,"17-20")*3</f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7.25" hidden="1" customHeight="1" x14ac:dyDescent="0.25">
      <c r="A33" s="45"/>
      <c r="B33" s="862"/>
      <c r="C33" s="862"/>
      <c r="D33" s="862"/>
      <c r="E33" s="862"/>
      <c r="F33" s="894"/>
      <c r="G33" s="894"/>
      <c r="H33" s="862"/>
      <c r="I33" s="862"/>
      <c r="J33" s="862"/>
      <c r="K33" s="862"/>
      <c r="L33" s="862"/>
      <c r="M33" s="894"/>
      <c r="N33" s="894"/>
      <c r="O33" s="862"/>
      <c r="P33" s="862"/>
      <c r="Q33" s="862"/>
      <c r="R33" s="862"/>
      <c r="S33" s="862"/>
      <c r="T33" s="894"/>
      <c r="U33" s="894"/>
      <c r="V33" s="862"/>
      <c r="W33" s="862"/>
      <c r="X33" s="862"/>
      <c r="Y33" s="862"/>
      <c r="Z33" s="862"/>
      <c r="AA33" s="894"/>
      <c r="AB33" s="894"/>
      <c r="AC33" s="862"/>
      <c r="AD33" s="862"/>
      <c r="AE33" s="862"/>
      <c r="AF33" s="888"/>
      <c r="AG33" s="895">
        <f t="shared" si="0"/>
        <v>0</v>
      </c>
      <c r="AH33" s="905">
        <f t="shared" si="5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9.5" hidden="1" customHeight="1" x14ac:dyDescent="0.25">
      <c r="A34" s="50"/>
      <c r="B34" s="862"/>
      <c r="C34" s="862"/>
      <c r="D34" s="897"/>
      <c r="E34" s="862"/>
      <c r="F34" s="894"/>
      <c r="G34" s="864"/>
      <c r="H34" s="862"/>
      <c r="I34" s="862"/>
      <c r="J34" s="862"/>
      <c r="K34" s="862"/>
      <c r="L34" s="862"/>
      <c r="M34" s="894"/>
      <c r="N34" s="894"/>
      <c r="O34" s="862"/>
      <c r="P34" s="862"/>
      <c r="Q34" s="862"/>
      <c r="R34" s="862"/>
      <c r="S34" s="862"/>
      <c r="T34" s="894"/>
      <c r="U34" s="864"/>
      <c r="V34" s="862"/>
      <c r="W34" s="862"/>
      <c r="X34" s="862"/>
      <c r="Y34" s="862"/>
      <c r="Z34" s="862"/>
      <c r="AA34" s="894"/>
      <c r="AB34" s="894"/>
      <c r="AC34" s="862"/>
      <c r="AD34" s="862"/>
      <c r="AE34" s="862"/>
      <c r="AF34" s="888"/>
      <c r="AG34" s="895">
        <f t="shared" si="0"/>
        <v>0</v>
      </c>
      <c r="AH34" s="905">
        <f t="shared" si="5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8" customHeight="1" thickBot="1" x14ac:dyDescent="0.3">
      <c r="A35" s="546" t="s">
        <v>69</v>
      </c>
      <c r="B35" s="897"/>
      <c r="C35" s="897"/>
      <c r="D35" s="898" t="s">
        <v>34</v>
      </c>
      <c r="E35" s="897"/>
      <c r="F35" s="864"/>
      <c r="G35" s="864"/>
      <c r="H35" s="897"/>
      <c r="I35" s="897"/>
      <c r="J35" s="897"/>
      <c r="K35" s="898" t="s">
        <v>34</v>
      </c>
      <c r="L35" s="897"/>
      <c r="M35" s="864"/>
      <c r="N35" s="864"/>
      <c r="O35" s="897"/>
      <c r="P35" s="897"/>
      <c r="Q35" s="897"/>
      <c r="R35" s="897"/>
      <c r="S35" s="897"/>
      <c r="T35" s="864"/>
      <c r="U35" s="864"/>
      <c r="V35" s="897"/>
      <c r="W35" s="897"/>
      <c r="X35" s="897"/>
      <c r="Y35" s="897"/>
      <c r="Z35" s="897"/>
      <c r="AA35" s="864"/>
      <c r="AB35" s="864"/>
      <c r="AC35" s="897"/>
      <c r="AD35" s="897"/>
      <c r="AE35" s="897"/>
      <c r="AF35" s="899"/>
      <c r="AG35" s="900">
        <f t="shared" si="0"/>
        <v>2</v>
      </c>
      <c r="AH35" s="908">
        <f t="shared" si="5"/>
        <v>16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867"/>
      <c r="C36" s="868"/>
      <c r="D36" s="869"/>
      <c r="E36" s="868"/>
      <c r="F36" s="870"/>
      <c r="G36" s="871"/>
      <c r="H36" s="868"/>
      <c r="I36" s="868"/>
      <c r="J36" s="868"/>
      <c r="K36" s="869"/>
      <c r="L36" s="868"/>
      <c r="M36" s="870"/>
      <c r="N36" s="871"/>
      <c r="O36" s="868"/>
      <c r="P36" s="868"/>
      <c r="Q36" s="872"/>
      <c r="R36" s="873"/>
      <c r="S36" s="868"/>
      <c r="T36" s="870"/>
      <c r="U36" s="871"/>
      <c r="V36" s="868"/>
      <c r="W36" s="868"/>
      <c r="X36" s="868"/>
      <c r="Y36" s="869"/>
      <c r="Z36" s="868"/>
      <c r="AA36" s="870"/>
      <c r="AB36" s="871"/>
      <c r="AC36" s="868"/>
      <c r="AD36" s="868"/>
      <c r="AE36" s="874"/>
      <c r="AF36" s="909"/>
      <c r="AG36" s="876">
        <f>SUM(AG37:AG39)</f>
        <v>0</v>
      </c>
      <c r="AH36" s="877">
        <f>SUM(AH37:AH39)</f>
        <v>0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546" t="s">
        <v>69</v>
      </c>
      <c r="B37" s="878"/>
      <c r="C37" s="878"/>
      <c r="D37" s="862"/>
      <c r="E37" s="862"/>
      <c r="F37" s="894"/>
      <c r="G37" s="894"/>
      <c r="H37" s="862"/>
      <c r="I37" s="878"/>
      <c r="J37" s="878"/>
      <c r="K37" s="862"/>
      <c r="L37" s="862"/>
      <c r="M37" s="894"/>
      <c r="N37" s="894"/>
      <c r="O37" s="862"/>
      <c r="P37" s="878"/>
      <c r="Q37" s="878"/>
      <c r="R37" s="862"/>
      <c r="S37" s="862"/>
      <c r="T37" s="894"/>
      <c r="U37" s="894"/>
      <c r="V37" s="862"/>
      <c r="W37" s="878"/>
      <c r="X37" s="878"/>
      <c r="Y37" s="862"/>
      <c r="Z37" s="862"/>
      <c r="AA37" s="894"/>
      <c r="AB37" s="894"/>
      <c r="AC37" s="862"/>
      <c r="AD37" s="878"/>
      <c r="AE37" s="878"/>
      <c r="AF37" s="888"/>
      <c r="AG37" s="889">
        <f t="shared" si="0"/>
        <v>0</v>
      </c>
      <c r="AH37" s="890">
        <f t="shared" si="5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862"/>
      <c r="C38" s="862"/>
      <c r="D38" s="862"/>
      <c r="E38" s="862"/>
      <c r="F38" s="894"/>
      <c r="G38" s="894"/>
      <c r="H38" s="862"/>
      <c r="I38" s="862"/>
      <c r="J38" s="862"/>
      <c r="K38" s="862"/>
      <c r="L38" s="862"/>
      <c r="M38" s="894"/>
      <c r="N38" s="894"/>
      <c r="O38" s="862"/>
      <c r="P38" s="862"/>
      <c r="Q38" s="862"/>
      <c r="R38" s="862"/>
      <c r="S38" s="862"/>
      <c r="T38" s="894"/>
      <c r="U38" s="894"/>
      <c r="V38" s="862"/>
      <c r="W38" s="862"/>
      <c r="X38" s="862"/>
      <c r="Y38" s="862"/>
      <c r="Z38" s="862"/>
      <c r="AA38" s="894"/>
      <c r="AB38" s="894"/>
      <c r="AC38" s="862"/>
      <c r="AD38" s="862"/>
      <c r="AE38" s="911"/>
      <c r="AF38" s="888"/>
      <c r="AG38" s="895">
        <f t="shared" si="0"/>
        <v>0</v>
      </c>
      <c r="AH38" s="905">
        <f t="shared" si="5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B39" s="897"/>
      <c r="C39" s="897"/>
      <c r="D39" s="919"/>
      <c r="E39" s="897"/>
      <c r="F39" s="864"/>
      <c r="G39" s="920"/>
      <c r="H39" s="897"/>
      <c r="I39" s="897"/>
      <c r="J39" s="897"/>
      <c r="K39" s="921"/>
      <c r="L39" s="897"/>
      <c r="M39" s="864"/>
      <c r="N39" s="920"/>
      <c r="O39" s="897"/>
      <c r="P39" s="897"/>
      <c r="Q39" s="897"/>
      <c r="R39" s="919"/>
      <c r="S39" s="897"/>
      <c r="T39" s="864"/>
      <c r="U39" s="922"/>
      <c r="V39" s="897"/>
      <c r="W39" s="897"/>
      <c r="X39" s="897"/>
      <c r="Y39" s="921"/>
      <c r="Z39" s="897"/>
      <c r="AA39" s="864"/>
      <c r="AB39" s="922"/>
      <c r="AC39" s="897"/>
      <c r="AD39" s="897"/>
      <c r="AE39" s="921"/>
      <c r="AF39" s="919"/>
      <c r="AG39" s="900">
        <f t="shared" si="0"/>
        <v>0</v>
      </c>
      <c r="AH39" s="908">
        <f t="shared" si="5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867"/>
      <c r="C40" s="868"/>
      <c r="D40" s="869"/>
      <c r="E40" s="868"/>
      <c r="F40" s="870"/>
      <c r="G40" s="871"/>
      <c r="H40" s="868"/>
      <c r="I40" s="868"/>
      <c r="J40" s="868"/>
      <c r="K40" s="869"/>
      <c r="L40" s="868"/>
      <c r="M40" s="870"/>
      <c r="N40" s="871"/>
      <c r="O40" s="868"/>
      <c r="P40" s="868"/>
      <c r="Q40" s="872"/>
      <c r="R40" s="873"/>
      <c r="S40" s="868"/>
      <c r="T40" s="870"/>
      <c r="U40" s="871"/>
      <c r="V40" s="868"/>
      <c r="W40" s="868"/>
      <c r="X40" s="868"/>
      <c r="Y40" s="869"/>
      <c r="Z40" s="868"/>
      <c r="AA40" s="870"/>
      <c r="AB40" s="871"/>
      <c r="AC40" s="868"/>
      <c r="AD40" s="868"/>
      <c r="AE40" s="874"/>
      <c r="AF40" s="909"/>
      <c r="AG40" s="876">
        <f>SUM(AG41:AG50)</f>
        <v>128</v>
      </c>
      <c r="AH40" s="877">
        <f>SUM(AH41:AH50)</f>
        <v>1218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878"/>
      <c r="C41" s="878"/>
      <c r="D41" s="923"/>
      <c r="E41" s="878"/>
      <c r="F41" s="882"/>
      <c r="G41" s="924"/>
      <c r="H41" s="878"/>
      <c r="I41" s="878"/>
      <c r="J41" s="878"/>
      <c r="K41" s="923"/>
      <c r="L41" s="878"/>
      <c r="M41" s="882"/>
      <c r="N41" s="924"/>
      <c r="O41" s="878"/>
      <c r="P41" s="878"/>
      <c r="Q41" s="878"/>
      <c r="R41" s="923"/>
      <c r="S41" s="878"/>
      <c r="T41" s="882"/>
      <c r="U41" s="924"/>
      <c r="V41" s="878"/>
      <c r="W41" s="878"/>
      <c r="X41" s="878"/>
      <c r="Y41" s="923"/>
      <c r="Z41" s="878"/>
      <c r="AA41" s="882"/>
      <c r="AB41" s="924"/>
      <c r="AC41" s="878"/>
      <c r="AD41" s="878"/>
      <c r="AE41" s="923"/>
      <c r="AF41" s="885"/>
      <c r="AG41" s="889">
        <f t="shared" si="0"/>
        <v>0</v>
      </c>
      <c r="AH41" s="890">
        <f t="shared" si="5"/>
        <v>0</v>
      </c>
      <c r="AI41" s="10"/>
    </row>
    <row r="42" spans="1:54" ht="15.75" hidden="1" customHeight="1" x14ac:dyDescent="0.25">
      <c r="A42" s="58"/>
      <c r="B42" s="862"/>
      <c r="C42" s="862"/>
      <c r="D42" s="904"/>
      <c r="E42" s="862"/>
      <c r="F42" s="894"/>
      <c r="G42" s="925"/>
      <c r="H42" s="862"/>
      <c r="I42" s="862"/>
      <c r="J42" s="862"/>
      <c r="K42" s="862"/>
      <c r="L42" s="862"/>
      <c r="M42" s="894"/>
      <c r="N42" s="894"/>
      <c r="O42" s="862"/>
      <c r="P42" s="862"/>
      <c r="Q42" s="862"/>
      <c r="R42" s="862"/>
      <c r="S42" s="862"/>
      <c r="T42" s="894"/>
      <c r="U42" s="894"/>
      <c r="V42" s="862"/>
      <c r="W42" s="862"/>
      <c r="X42" s="862"/>
      <c r="Y42" s="862"/>
      <c r="Z42" s="862"/>
      <c r="AA42" s="894"/>
      <c r="AB42" s="925"/>
      <c r="AC42" s="862"/>
      <c r="AD42" s="862"/>
      <c r="AE42" s="862"/>
      <c r="AF42" s="888"/>
      <c r="AG42" s="895">
        <f t="shared" si="0"/>
        <v>0</v>
      </c>
      <c r="AH42" s="905">
        <f t="shared" si="5"/>
        <v>0</v>
      </c>
      <c r="AI42" s="10"/>
    </row>
    <row r="43" spans="1:54" ht="15.75" customHeight="1" x14ac:dyDescent="0.25">
      <c r="A43" s="58" t="s">
        <v>61</v>
      </c>
      <c r="B43" s="926" t="s">
        <v>74</v>
      </c>
      <c r="C43" s="862"/>
      <c r="D43" s="862"/>
      <c r="E43" s="926" t="s">
        <v>74</v>
      </c>
      <c r="F43" s="894"/>
      <c r="G43" s="894"/>
      <c r="H43" s="927" t="s">
        <v>102</v>
      </c>
      <c r="I43" s="927" t="s">
        <v>102</v>
      </c>
      <c r="J43" s="927" t="s">
        <v>102</v>
      </c>
      <c r="K43" s="927" t="s">
        <v>102</v>
      </c>
      <c r="L43" s="927" t="s">
        <v>102</v>
      </c>
      <c r="M43" s="927" t="s">
        <v>102</v>
      </c>
      <c r="N43" s="927" t="s">
        <v>102</v>
      </c>
      <c r="O43" s="926" t="s">
        <v>74</v>
      </c>
      <c r="P43" s="926" t="s">
        <v>74</v>
      </c>
      <c r="Q43" s="926" t="s">
        <v>74</v>
      </c>
      <c r="R43" s="926" t="s">
        <v>74</v>
      </c>
      <c r="S43" s="862"/>
      <c r="T43" s="894"/>
      <c r="U43" s="894"/>
      <c r="V43" s="926" t="s">
        <v>74</v>
      </c>
      <c r="W43" s="926" t="s">
        <v>74</v>
      </c>
      <c r="X43" s="926" t="s">
        <v>74</v>
      </c>
      <c r="Y43" s="926" t="s">
        <v>74</v>
      </c>
      <c r="Z43" s="862"/>
      <c r="AA43" s="926" t="s">
        <v>74</v>
      </c>
      <c r="AB43" s="926" t="s">
        <v>74</v>
      </c>
      <c r="AC43" s="926" t="s">
        <v>74</v>
      </c>
      <c r="AD43" s="862"/>
      <c r="AE43" s="862"/>
      <c r="AF43" s="888"/>
      <c r="AG43" s="895">
        <f t="shared" si="0"/>
        <v>20</v>
      </c>
      <c r="AH43" s="905">
        <f t="shared" si="5"/>
        <v>156</v>
      </c>
      <c r="AI43" s="10"/>
    </row>
    <row r="44" spans="1:54" ht="15.75" customHeight="1" x14ac:dyDescent="0.25">
      <c r="A44" s="58" t="s">
        <v>78</v>
      </c>
      <c r="B44" s="926" t="s">
        <v>74</v>
      </c>
      <c r="C44" s="926" t="s">
        <v>74</v>
      </c>
      <c r="D44" s="926" t="s">
        <v>74</v>
      </c>
      <c r="E44" s="926" t="s">
        <v>74</v>
      </c>
      <c r="F44" s="894"/>
      <c r="G44" s="894"/>
      <c r="H44" s="926" t="s">
        <v>74</v>
      </c>
      <c r="I44" s="926" t="s">
        <v>74</v>
      </c>
      <c r="J44" s="926" t="s">
        <v>74</v>
      </c>
      <c r="K44" s="904"/>
      <c r="L44" s="926" t="s">
        <v>74</v>
      </c>
      <c r="M44" s="926" t="s">
        <v>74</v>
      </c>
      <c r="N44" s="926" t="s">
        <v>74</v>
      </c>
      <c r="O44" s="927" t="s">
        <v>102</v>
      </c>
      <c r="P44" s="927" t="s">
        <v>102</v>
      </c>
      <c r="Q44" s="927" t="s">
        <v>102</v>
      </c>
      <c r="R44" s="927" t="s">
        <v>102</v>
      </c>
      <c r="S44" s="927" t="s">
        <v>102</v>
      </c>
      <c r="T44" s="927" t="s">
        <v>102</v>
      </c>
      <c r="U44" s="927" t="s">
        <v>102</v>
      </c>
      <c r="V44" s="927" t="s">
        <v>102</v>
      </c>
      <c r="W44" s="927" t="s">
        <v>102</v>
      </c>
      <c r="X44" s="927" t="s">
        <v>102</v>
      </c>
      <c r="Y44" s="927" t="s">
        <v>102</v>
      </c>
      <c r="Z44" s="927" t="s">
        <v>102</v>
      </c>
      <c r="AA44" s="927" t="s">
        <v>102</v>
      </c>
      <c r="AB44" s="927" t="s">
        <v>102</v>
      </c>
      <c r="AC44" s="927"/>
      <c r="AD44" s="927"/>
      <c r="AE44" s="927"/>
      <c r="AF44" s="888"/>
      <c r="AG44" s="895">
        <f t="shared" si="0"/>
        <v>24</v>
      </c>
      <c r="AH44" s="905">
        <f t="shared" si="5"/>
        <v>120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/>
      <c r="B45" s="862"/>
      <c r="C45" s="862"/>
      <c r="D45" s="862"/>
      <c r="E45" s="904"/>
      <c r="F45" s="894"/>
      <c r="G45" s="925"/>
      <c r="H45" s="862"/>
      <c r="I45" s="862"/>
      <c r="J45" s="862"/>
      <c r="K45" s="862"/>
      <c r="L45" s="862"/>
      <c r="M45" s="894"/>
      <c r="N45" s="925"/>
      <c r="O45" s="862"/>
      <c r="P45" s="862"/>
      <c r="Q45" s="862"/>
      <c r="R45" s="904"/>
      <c r="S45" s="862"/>
      <c r="T45" s="894"/>
      <c r="U45" s="894"/>
      <c r="V45" s="862"/>
      <c r="W45" s="862"/>
      <c r="X45" s="862"/>
      <c r="Y45" s="904"/>
      <c r="Z45" s="862"/>
      <c r="AA45" s="894"/>
      <c r="AB45" s="894"/>
      <c r="AC45" s="862"/>
      <c r="AD45" s="862"/>
      <c r="AE45" s="862"/>
      <c r="AF45" s="888"/>
      <c r="AG45" s="895">
        <f t="shared" si="0"/>
        <v>0</v>
      </c>
      <c r="AH45" s="905">
        <f t="shared" si="5"/>
        <v>0</v>
      </c>
      <c r="AI45" s="10"/>
    </row>
    <row r="46" spans="1:54" ht="15" customHeight="1" x14ac:dyDescent="0.25">
      <c r="A46" s="45" t="s">
        <v>79</v>
      </c>
      <c r="B46" s="862"/>
      <c r="C46" s="926" t="s">
        <v>74</v>
      </c>
      <c r="D46" s="926" t="s">
        <v>74</v>
      </c>
      <c r="E46" s="926" t="s">
        <v>74</v>
      </c>
      <c r="F46" s="894"/>
      <c r="G46" s="894"/>
      <c r="H46" s="926" t="s">
        <v>74</v>
      </c>
      <c r="I46" s="926" t="s">
        <v>74</v>
      </c>
      <c r="J46" s="926" t="s">
        <v>74</v>
      </c>
      <c r="K46" s="862"/>
      <c r="L46" s="862"/>
      <c r="M46" s="894"/>
      <c r="N46" s="926" t="s">
        <v>74</v>
      </c>
      <c r="O46" s="926" t="s">
        <v>74</v>
      </c>
      <c r="P46" s="862"/>
      <c r="Q46" s="862"/>
      <c r="R46" s="926" t="s">
        <v>74</v>
      </c>
      <c r="S46" s="926" t="s">
        <v>74</v>
      </c>
      <c r="T46" s="894"/>
      <c r="U46" s="894"/>
      <c r="V46" s="926" t="s">
        <v>74</v>
      </c>
      <c r="W46" s="926" t="s">
        <v>74</v>
      </c>
      <c r="X46" s="926" t="s">
        <v>74</v>
      </c>
      <c r="Y46" s="904"/>
      <c r="Z46" s="926" t="s">
        <v>74</v>
      </c>
      <c r="AA46" s="926" t="s">
        <v>74</v>
      </c>
      <c r="AB46" s="926" t="s">
        <v>74</v>
      </c>
      <c r="AC46" s="926" t="s">
        <v>74</v>
      </c>
      <c r="AD46" s="862"/>
      <c r="AE46" s="862"/>
      <c r="AF46" s="888"/>
      <c r="AG46" s="895">
        <f t="shared" si="0"/>
        <v>17</v>
      </c>
      <c r="AH46" s="905">
        <f t="shared" si="5"/>
        <v>204</v>
      </c>
      <c r="AI46" s="10"/>
    </row>
    <row r="47" spans="1:54" ht="15.75" customHeight="1" x14ac:dyDescent="0.25">
      <c r="A47" s="672" t="s">
        <v>172</v>
      </c>
      <c r="B47" s="926" t="s">
        <v>74</v>
      </c>
      <c r="C47" s="926" t="s">
        <v>74</v>
      </c>
      <c r="D47" s="862"/>
      <c r="E47" s="928"/>
      <c r="F47" s="926" t="s">
        <v>74</v>
      </c>
      <c r="G47" s="926" t="s">
        <v>74</v>
      </c>
      <c r="H47" s="926" t="s">
        <v>74</v>
      </c>
      <c r="I47" s="862"/>
      <c r="J47" s="928"/>
      <c r="K47" s="926" t="s">
        <v>74</v>
      </c>
      <c r="L47" s="926" t="s">
        <v>74</v>
      </c>
      <c r="M47" s="926" t="s">
        <v>74</v>
      </c>
      <c r="N47" s="894"/>
      <c r="O47" s="862"/>
      <c r="P47" s="926" t="s">
        <v>74</v>
      </c>
      <c r="Q47" s="926" t="s">
        <v>74</v>
      </c>
      <c r="R47" s="926" t="s">
        <v>74</v>
      </c>
      <c r="S47" s="926" t="s">
        <v>74</v>
      </c>
      <c r="T47" s="929"/>
      <c r="U47" s="894"/>
      <c r="V47" s="926" t="s">
        <v>74</v>
      </c>
      <c r="W47" s="926" t="s">
        <v>74</v>
      </c>
      <c r="X47" s="862"/>
      <c r="Y47" s="926" t="s">
        <v>74</v>
      </c>
      <c r="Z47" s="926" t="s">
        <v>74</v>
      </c>
      <c r="AA47" s="894"/>
      <c r="AB47" s="894"/>
      <c r="AC47" s="926" t="s">
        <v>74</v>
      </c>
      <c r="AD47" s="862"/>
      <c r="AE47" s="862"/>
      <c r="AF47" s="888"/>
      <c r="AG47" s="895">
        <f t="shared" si="0"/>
        <v>17</v>
      </c>
      <c r="AH47" s="905">
        <f t="shared" si="5"/>
        <v>204</v>
      </c>
      <c r="AI47" s="10"/>
    </row>
    <row r="48" spans="1:54" ht="15.75" customHeight="1" x14ac:dyDescent="0.25">
      <c r="A48" s="58" t="s">
        <v>80</v>
      </c>
      <c r="B48" s="891" t="s">
        <v>77</v>
      </c>
      <c r="C48" s="891" t="s">
        <v>77</v>
      </c>
      <c r="D48" s="891" t="s">
        <v>77</v>
      </c>
      <c r="E48" s="891" t="s">
        <v>77</v>
      </c>
      <c r="F48" s="894"/>
      <c r="G48" s="894"/>
      <c r="H48" s="891" t="s">
        <v>77</v>
      </c>
      <c r="I48" s="891" t="s">
        <v>77</v>
      </c>
      <c r="J48" s="891" t="s">
        <v>77</v>
      </c>
      <c r="K48" s="891" t="s">
        <v>77</v>
      </c>
      <c r="L48" s="891" t="s">
        <v>77</v>
      </c>
      <c r="M48" s="925"/>
      <c r="N48" s="894"/>
      <c r="O48" s="891" t="s">
        <v>77</v>
      </c>
      <c r="P48" s="891" t="s">
        <v>77</v>
      </c>
      <c r="Q48" s="891" t="s">
        <v>77</v>
      </c>
      <c r="R48" s="891" t="s">
        <v>77</v>
      </c>
      <c r="S48" s="891" t="s">
        <v>77</v>
      </c>
      <c r="T48" s="894"/>
      <c r="U48" s="912"/>
      <c r="V48" s="891" t="s">
        <v>77</v>
      </c>
      <c r="W48" s="891" t="s">
        <v>77</v>
      </c>
      <c r="X48" s="891" t="s">
        <v>77</v>
      </c>
      <c r="Y48" s="891" t="s">
        <v>77</v>
      </c>
      <c r="Z48" s="891" t="s">
        <v>77</v>
      </c>
      <c r="AA48" s="894"/>
      <c r="AB48" s="894"/>
      <c r="AC48" s="891" t="s">
        <v>77</v>
      </c>
      <c r="AD48" s="891" t="s">
        <v>77</v>
      </c>
      <c r="AE48" s="891" t="s">
        <v>77</v>
      </c>
      <c r="AF48" s="888"/>
      <c r="AG48" s="895">
        <f>COUNTIF(B48:AF48,"*")</f>
        <v>22</v>
      </c>
      <c r="AH48" s="905">
        <f>COUNTIF(B48:AF48,"У1")*8+COUNTIF(B48:AF48,"У2")*8+COUNTIF(B48:AF48,"В1")*8+COUNTIF(B48:AF48,"В2")*8+COUNTIF(B48:AF48,"7-16")*9+COUNTIF(B48:AF48,"7-17")*10+COUNTIF(B48:AF48,"7-19")*12+COUNTIF(B48:AF48,"8-20")*12+COUNTIF(B48:AF48,"9-17")*8+COUNTIF(B48:AF48,"Д2")*12+COUNTIF(B48:AF48,"Д3")*9+COUNTIF(B48:AF48,"Д4")*12+COUNTIF(B48:AF48,"8-12")*4+COUNTIF(B48:AF48,"9-14")*5+COUNTIF(B48:AF48,"16-20")*4+COUNTIF(B48:AF48,"10-14")*4+COUNTIF(B48:AF48,"9-16")*7+COUNTIF(B48:AF48,"12-15")*3+COUNTIF(B48:AF48,"9-11")*2+COUNTIF(B48:AF48,"11-14")*3+COUNTIF(B48:AF48,"11-19")*6+COUNTIF(B48:AF48,"17-20")*3</f>
        <v>198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58" t="s">
        <v>81</v>
      </c>
      <c r="B49" s="926" t="s">
        <v>74</v>
      </c>
      <c r="C49" s="926" t="s">
        <v>74</v>
      </c>
      <c r="D49" s="904"/>
      <c r="F49" s="894"/>
      <c r="G49" s="926" t="s">
        <v>74</v>
      </c>
      <c r="H49" s="926" t="s">
        <v>74</v>
      </c>
      <c r="I49" s="926" t="s">
        <v>74</v>
      </c>
      <c r="J49" s="862"/>
      <c r="K49" s="926" t="s">
        <v>74</v>
      </c>
      <c r="L49" s="926" t="s">
        <v>74</v>
      </c>
      <c r="M49" s="894"/>
      <c r="N49" s="894"/>
      <c r="O49" s="862"/>
      <c r="P49" s="926" t="s">
        <v>74</v>
      </c>
      <c r="Q49" s="926" t="s">
        <v>74</v>
      </c>
      <c r="R49" s="926" t="s">
        <v>74</v>
      </c>
      <c r="S49" s="862"/>
      <c r="T49" s="926" t="s">
        <v>74</v>
      </c>
      <c r="U49" s="926" t="s">
        <v>74</v>
      </c>
      <c r="V49" s="926" t="s">
        <v>74</v>
      </c>
      <c r="W49" s="926" t="s">
        <v>74</v>
      </c>
      <c r="Y49" s="862"/>
      <c r="Z49" s="862"/>
      <c r="AA49" s="927"/>
      <c r="AB49" s="927"/>
      <c r="AC49" s="926" t="s">
        <v>74</v>
      </c>
      <c r="AD49" s="926" t="s">
        <v>74</v>
      </c>
      <c r="AE49" s="926" t="s">
        <v>74</v>
      </c>
      <c r="AF49" s="888"/>
      <c r="AG49" s="895">
        <f t="shared" si="0"/>
        <v>17</v>
      </c>
      <c r="AH49" s="905">
        <f t="shared" si="5"/>
        <v>204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" customHeight="1" x14ac:dyDescent="0.25">
      <c r="A50" s="751" t="s">
        <v>191</v>
      </c>
      <c r="B50" s="862"/>
      <c r="C50" s="862"/>
      <c r="D50" s="926" t="s">
        <v>74</v>
      </c>
      <c r="E50" s="862"/>
      <c r="F50" s="894"/>
      <c r="G50" s="912"/>
      <c r="H50" s="862"/>
      <c r="I50" s="926" t="s">
        <v>74</v>
      </c>
      <c r="J50" s="926" t="s">
        <v>74</v>
      </c>
      <c r="K50" s="926" t="s">
        <v>74</v>
      </c>
      <c r="L50" s="862"/>
      <c r="M50" s="894"/>
      <c r="N50" s="912"/>
      <c r="O50" s="926" t="s">
        <v>74</v>
      </c>
      <c r="P50" s="862"/>
      <c r="Q50" s="862"/>
      <c r="R50" s="911"/>
      <c r="S50" s="926" t="s">
        <v>74</v>
      </c>
      <c r="T50" s="894"/>
      <c r="U50" s="912"/>
      <c r="V50" s="862"/>
      <c r="W50" s="862"/>
      <c r="X50" s="926" t="s">
        <v>74</v>
      </c>
      <c r="Y50" s="926" t="s">
        <v>74</v>
      </c>
      <c r="Z50" s="926" t="s">
        <v>74</v>
      </c>
      <c r="AA50" s="894"/>
      <c r="AB50" s="912"/>
      <c r="AC50" s="862"/>
      <c r="AD50" s="926" t="s">
        <v>74</v>
      </c>
      <c r="AE50" s="926" t="s">
        <v>74</v>
      </c>
      <c r="AF50" s="888"/>
      <c r="AG50" s="895">
        <f t="shared" si="0"/>
        <v>11</v>
      </c>
      <c r="AH50" s="905">
        <f t="shared" si="5"/>
        <v>132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73" t="s">
        <v>82</v>
      </c>
      <c r="B51" s="930"/>
      <c r="C51" s="878"/>
      <c r="D51" s="926" t="s">
        <v>74</v>
      </c>
      <c r="E51" s="926" t="s">
        <v>74</v>
      </c>
      <c r="F51" s="926" t="s">
        <v>74</v>
      </c>
      <c r="G51" s="882"/>
      <c r="H51" s="878"/>
      <c r="I51" s="878"/>
      <c r="J51" s="926" t="s">
        <v>74</v>
      </c>
      <c r="K51" s="926" t="s">
        <v>74</v>
      </c>
      <c r="L51" s="926" t="s">
        <v>74</v>
      </c>
      <c r="M51" s="882"/>
      <c r="N51" s="931"/>
      <c r="O51" s="926" t="s">
        <v>74</v>
      </c>
      <c r="P51" s="926" t="s">
        <v>74</v>
      </c>
      <c r="Q51" s="926" t="s">
        <v>74</v>
      </c>
      <c r="R51" s="878"/>
      <c r="S51" s="926" t="s">
        <v>74</v>
      </c>
      <c r="T51" s="926" t="s">
        <v>74</v>
      </c>
      <c r="U51" s="926" t="s">
        <v>74</v>
      </c>
      <c r="V51" s="878"/>
      <c r="W51" s="932"/>
      <c r="X51" s="926" t="s">
        <v>74</v>
      </c>
      <c r="Y51" s="926" t="s">
        <v>74</v>
      </c>
      <c r="Z51" s="926" t="s">
        <v>74</v>
      </c>
      <c r="AA51" s="933"/>
      <c r="AB51" s="882"/>
      <c r="AC51" s="932"/>
      <c r="AD51" s="926" t="s">
        <v>74</v>
      </c>
      <c r="AE51" s="926" t="s">
        <v>74</v>
      </c>
      <c r="AF51" s="972"/>
      <c r="AG51" s="934">
        <f t="shared" si="0"/>
        <v>17</v>
      </c>
      <c r="AH51" s="935">
        <f t="shared" si="5"/>
        <v>204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thickBot="1" x14ac:dyDescent="0.3">
      <c r="A52" s="65" t="s">
        <v>83</v>
      </c>
      <c r="B52" s="867" t="s">
        <v>4</v>
      </c>
      <c r="C52" s="868" t="s">
        <v>5</v>
      </c>
      <c r="D52" s="869" t="s">
        <v>6</v>
      </c>
      <c r="E52" s="868" t="s">
        <v>7</v>
      </c>
      <c r="F52" s="870" t="s">
        <v>8</v>
      </c>
      <c r="G52" s="871" t="s">
        <v>9</v>
      </c>
      <c r="H52" s="868" t="s">
        <v>10</v>
      </c>
      <c r="I52" s="868" t="s">
        <v>11</v>
      </c>
      <c r="J52" s="868" t="s">
        <v>12</v>
      </c>
      <c r="K52" s="869" t="s">
        <v>13</v>
      </c>
      <c r="L52" s="868" t="s">
        <v>14</v>
      </c>
      <c r="M52" s="870" t="s">
        <v>15</v>
      </c>
      <c r="N52" s="871" t="s">
        <v>16</v>
      </c>
      <c r="O52" s="868" t="s">
        <v>17</v>
      </c>
      <c r="P52" s="868" t="s">
        <v>18</v>
      </c>
      <c r="Q52" s="868" t="s">
        <v>19</v>
      </c>
      <c r="R52" s="869" t="s">
        <v>20</v>
      </c>
      <c r="S52" s="868" t="s">
        <v>21</v>
      </c>
      <c r="T52" s="870" t="s">
        <v>22</v>
      </c>
      <c r="U52" s="871" t="s">
        <v>23</v>
      </c>
      <c r="V52" s="868" t="s">
        <v>24</v>
      </c>
      <c r="W52" s="868" t="s">
        <v>25</v>
      </c>
      <c r="X52" s="868" t="s">
        <v>26</v>
      </c>
      <c r="Y52" s="869" t="s">
        <v>27</v>
      </c>
      <c r="Z52" s="868" t="s">
        <v>28</v>
      </c>
      <c r="AA52" s="936" t="s">
        <v>29</v>
      </c>
      <c r="AB52" s="937" t="s">
        <v>30</v>
      </c>
      <c r="AC52" s="868" t="s">
        <v>31</v>
      </c>
      <c r="AD52" s="868" t="s">
        <v>32</v>
      </c>
      <c r="AE52" s="874">
        <v>30</v>
      </c>
      <c r="AF52" s="909">
        <v>31</v>
      </c>
      <c r="AG52" s="938">
        <f>SUM(AG53:AG54)</f>
        <v>0</v>
      </c>
      <c r="AH52" s="877">
        <f>SUM(AH53:AH54)</f>
        <v>0</v>
      </c>
      <c r="AI52" s="99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58" t="s">
        <v>84</v>
      </c>
      <c r="B53" s="878"/>
      <c r="C53" s="878"/>
      <c r="D53" s="939"/>
      <c r="E53" s="878"/>
      <c r="F53" s="882"/>
      <c r="G53" s="882"/>
      <c r="H53" s="878"/>
      <c r="I53" s="878"/>
      <c r="J53" s="878"/>
      <c r="K53" s="939"/>
      <c r="L53" s="878"/>
      <c r="M53" s="882"/>
      <c r="N53" s="882"/>
      <c r="O53" s="878"/>
      <c r="P53" s="878"/>
      <c r="Q53" s="878"/>
      <c r="R53" s="939"/>
      <c r="S53" s="878"/>
      <c r="T53" s="882"/>
      <c r="U53" s="882"/>
      <c r="V53" s="878"/>
      <c r="W53" s="878"/>
      <c r="X53" s="878"/>
      <c r="Y53" s="939"/>
      <c r="Z53" s="878"/>
      <c r="AA53" s="882"/>
      <c r="AB53" s="882"/>
      <c r="AC53" s="878"/>
      <c r="AD53" s="878"/>
      <c r="AE53" s="878"/>
      <c r="AF53" s="887"/>
      <c r="AG53" s="889">
        <f t="shared" si="0"/>
        <v>0</v>
      </c>
      <c r="AH53" s="890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51" t="s">
        <v>85</v>
      </c>
      <c r="B54" s="897"/>
      <c r="C54" s="897"/>
      <c r="D54" s="897"/>
      <c r="E54" s="897"/>
      <c r="F54" s="864"/>
      <c r="G54" s="864"/>
      <c r="H54" s="897"/>
      <c r="I54" s="897"/>
      <c r="J54" s="897"/>
      <c r="K54" s="897"/>
      <c r="L54" s="897"/>
      <c r="M54" s="864"/>
      <c r="N54" s="864"/>
      <c r="O54" s="897"/>
      <c r="P54" s="897"/>
      <c r="Q54" s="897"/>
      <c r="R54" s="907"/>
      <c r="S54" s="897"/>
      <c r="T54" s="864"/>
      <c r="U54" s="864"/>
      <c r="V54" s="897"/>
      <c r="W54" s="897"/>
      <c r="X54" s="897"/>
      <c r="Y54" s="907"/>
      <c r="Z54" s="897"/>
      <c r="AA54" s="864"/>
      <c r="AB54" s="864"/>
      <c r="AC54" s="897"/>
      <c r="AD54" s="897"/>
      <c r="AE54" s="897"/>
      <c r="AF54" s="899"/>
      <c r="AG54" s="895">
        <f t="shared" si="0"/>
        <v>0</v>
      </c>
      <c r="AH54" s="905">
        <f>COUNTIF(B54:AF54,"У1")*8+COUNTIF(B54:AF54,"У2")*8+COUNTIF(B54:AF54,"В1")*8+COUNTIF(B54:AF54,"В2")*8+COUNTIF(B54:AF54,"7-16")*9+COUNTIF(B54:AF54,"7-17")*10+COUNTIF(B54:AF54,"7-19")*12+COUNTIF(B54:AF54,"8-20")*12+COUNTIF(B54:AF54,"9-17")*8+COUNTIF(B54:AF54,"Д2")*12+COUNTIF(B54:AF54,"Д3")*9+COUNTIF(B54:AF54,"Д4")*12+COUNTIF(B54:AF54,"8-12")*4+COUNTIF(B54:AF54,"9-14")*5+COUNTIF(B54:AF54,"16-20")*4+COUNTIF(B54:AF54,"10-14")*4+COUNTIF(B54:AF54,"9-16")*7+COUNTIF(B54:AF54,"12-15")*3+COUNTIF(B54:AF54,"9-11")*2+COUNTIF(B54:AF54,"11-14")*3+COUNTIF(B54:AF54,"11-19")*6+COUNTIF(B54:AF54,"17-20")*3+COUNTIF(B54:AF54,"10-14")*4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41" t="s">
        <v>86</v>
      </c>
      <c r="B55" s="867" t="s">
        <v>4</v>
      </c>
      <c r="C55" s="868" t="s">
        <v>5</v>
      </c>
      <c r="D55" s="869" t="s">
        <v>6</v>
      </c>
      <c r="E55" s="868" t="s">
        <v>7</v>
      </c>
      <c r="F55" s="870" t="s">
        <v>8</v>
      </c>
      <c r="G55" s="871" t="s">
        <v>9</v>
      </c>
      <c r="H55" s="868" t="s">
        <v>10</v>
      </c>
      <c r="I55" s="868" t="s">
        <v>11</v>
      </c>
      <c r="J55" s="868" t="s">
        <v>12</v>
      </c>
      <c r="K55" s="869" t="s">
        <v>13</v>
      </c>
      <c r="L55" s="868" t="s">
        <v>14</v>
      </c>
      <c r="M55" s="870" t="s">
        <v>15</v>
      </c>
      <c r="N55" s="871" t="s">
        <v>16</v>
      </c>
      <c r="O55" s="868" t="s">
        <v>17</v>
      </c>
      <c r="P55" s="868" t="s">
        <v>18</v>
      </c>
      <c r="Q55" s="868" t="s">
        <v>19</v>
      </c>
      <c r="R55" s="869" t="s">
        <v>20</v>
      </c>
      <c r="S55" s="868" t="s">
        <v>21</v>
      </c>
      <c r="T55" s="870" t="s">
        <v>22</v>
      </c>
      <c r="U55" s="871" t="s">
        <v>23</v>
      </c>
      <c r="V55" s="868" t="s">
        <v>24</v>
      </c>
      <c r="W55" s="868" t="s">
        <v>25</v>
      </c>
      <c r="X55" s="868" t="s">
        <v>26</v>
      </c>
      <c r="Y55" s="869" t="s">
        <v>27</v>
      </c>
      <c r="Z55" s="868" t="s">
        <v>28</v>
      </c>
      <c r="AA55" s="870" t="s">
        <v>29</v>
      </c>
      <c r="AB55" s="871" t="s">
        <v>30</v>
      </c>
      <c r="AC55" s="868" t="s">
        <v>31</v>
      </c>
      <c r="AD55" s="868" t="s">
        <v>32</v>
      </c>
      <c r="AE55" s="874">
        <v>30</v>
      </c>
      <c r="AF55" s="909">
        <v>31</v>
      </c>
      <c r="AG55" s="940">
        <f>SUM(AG56:AG62)</f>
        <v>51</v>
      </c>
      <c r="AH55" s="915">
        <f>SUM(AH56:AH62)</f>
        <v>205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87</v>
      </c>
      <c r="B56" s="878"/>
      <c r="C56" s="74" t="s">
        <v>123</v>
      </c>
      <c r="D56" s="939"/>
      <c r="E56" s="878" t="s">
        <v>123</v>
      </c>
      <c r="F56" s="882"/>
      <c r="G56" s="941"/>
      <c r="H56" s="74" t="s">
        <v>123</v>
      </c>
      <c r="I56" s="878"/>
      <c r="J56" s="74" t="s">
        <v>123</v>
      </c>
      <c r="K56" s="939"/>
      <c r="L56" s="878" t="s">
        <v>123</v>
      </c>
      <c r="M56" s="882"/>
      <c r="N56" s="941"/>
      <c r="O56" s="74" t="s">
        <v>123</v>
      </c>
      <c r="P56" s="878"/>
      <c r="Q56" s="74" t="s">
        <v>123</v>
      </c>
      <c r="R56" s="939"/>
      <c r="S56" s="878" t="s">
        <v>123</v>
      </c>
      <c r="T56" s="882"/>
      <c r="U56" s="941"/>
      <c r="V56" s="74" t="s">
        <v>123</v>
      </c>
      <c r="W56" s="878"/>
      <c r="X56" s="74" t="s">
        <v>123</v>
      </c>
      <c r="Y56" s="939"/>
      <c r="Z56" s="878" t="s">
        <v>123</v>
      </c>
      <c r="AA56" s="882"/>
      <c r="AB56" s="941"/>
      <c r="AC56" s="74" t="s">
        <v>123</v>
      </c>
      <c r="AD56" s="878"/>
      <c r="AE56" s="74" t="s">
        <v>123</v>
      </c>
      <c r="AF56" s="885"/>
      <c r="AG56" s="895">
        <f t="shared" si="0"/>
        <v>13</v>
      </c>
      <c r="AH56" s="905">
        <f t="shared" si="5"/>
        <v>52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88</v>
      </c>
      <c r="B57" s="26" t="s">
        <v>138</v>
      </c>
      <c r="C57" s="862"/>
      <c r="D57" s="26" t="s">
        <v>123</v>
      </c>
      <c r="E57" s="26" t="s">
        <v>138</v>
      </c>
      <c r="F57" s="894"/>
      <c r="G57" s="925"/>
      <c r="H57" s="862"/>
      <c r="I57" s="26" t="s">
        <v>138</v>
      </c>
      <c r="J57" s="862"/>
      <c r="K57" s="24" t="s">
        <v>123</v>
      </c>
      <c r="L57" s="26" t="s">
        <v>138</v>
      </c>
      <c r="M57" s="894"/>
      <c r="N57" s="925"/>
      <c r="O57" s="862"/>
      <c r="P57" s="26" t="s">
        <v>138</v>
      </c>
      <c r="Q57" s="862"/>
      <c r="R57" s="24" t="s">
        <v>123</v>
      </c>
      <c r="S57" s="26" t="s">
        <v>138</v>
      </c>
      <c r="T57" s="894"/>
      <c r="U57" s="925"/>
      <c r="V57" s="862"/>
      <c r="W57" s="26" t="s">
        <v>138</v>
      </c>
      <c r="X57" s="862"/>
      <c r="Y57" s="24" t="s">
        <v>123</v>
      </c>
      <c r="Z57" s="26" t="s">
        <v>138</v>
      </c>
      <c r="AA57" s="894"/>
      <c r="AB57" s="925"/>
      <c r="AC57" s="862"/>
      <c r="AD57" s="26" t="s">
        <v>138</v>
      </c>
      <c r="AE57" s="862"/>
      <c r="AF57" s="548"/>
      <c r="AG57" s="895">
        <f t="shared" si="0"/>
        <v>13</v>
      </c>
      <c r="AH57" s="905">
        <f t="shared" si="5"/>
        <v>43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89</v>
      </c>
      <c r="B58" s="862"/>
      <c r="C58" s="862"/>
      <c r="D58" s="904"/>
      <c r="E58" s="862"/>
      <c r="F58" s="894"/>
      <c r="G58" s="912"/>
      <c r="H58" s="862"/>
      <c r="I58" s="862"/>
      <c r="J58" s="862"/>
      <c r="K58" s="904"/>
      <c r="L58" s="862"/>
      <c r="M58" s="894"/>
      <c r="N58" s="912"/>
      <c r="O58" s="862"/>
      <c r="P58" s="862"/>
      <c r="Q58" s="862"/>
      <c r="R58" s="904"/>
      <c r="S58" s="862"/>
      <c r="T58" s="894"/>
      <c r="U58" s="912"/>
      <c r="V58" s="862"/>
      <c r="W58" s="862"/>
      <c r="X58" s="862"/>
      <c r="Y58" s="904"/>
      <c r="Z58" s="862"/>
      <c r="AA58" s="894"/>
      <c r="AB58" s="912"/>
      <c r="AC58" s="862"/>
      <c r="AD58" s="862"/>
      <c r="AE58" s="904"/>
      <c r="AF58" s="888"/>
      <c r="AG58" s="895">
        <f t="shared" si="0"/>
        <v>0</v>
      </c>
      <c r="AH58" s="905">
        <f t="shared" si="5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90</v>
      </c>
      <c r="B59" s="862"/>
      <c r="C59" s="862"/>
      <c r="D59" s="24" t="s">
        <v>142</v>
      </c>
      <c r="E59" s="862"/>
      <c r="F59" s="894"/>
      <c r="G59" s="925"/>
      <c r="H59" s="862"/>
      <c r="I59" s="862"/>
      <c r="J59" s="862"/>
      <c r="K59" s="24" t="s">
        <v>142</v>
      </c>
      <c r="L59" s="862"/>
      <c r="M59" s="894"/>
      <c r="N59" s="925"/>
      <c r="O59" s="862"/>
      <c r="P59" s="862"/>
      <c r="Q59" s="862"/>
      <c r="R59" s="24" t="s">
        <v>142</v>
      </c>
      <c r="S59" s="862"/>
      <c r="T59" s="894"/>
      <c r="U59" s="925"/>
      <c r="V59" s="862"/>
      <c r="W59" s="862"/>
      <c r="X59" s="862"/>
      <c r="Y59" s="24" t="s">
        <v>142</v>
      </c>
      <c r="Z59" s="862"/>
      <c r="AA59" s="894"/>
      <c r="AB59" s="925"/>
      <c r="AC59" s="862"/>
      <c r="AD59" s="862"/>
      <c r="AE59" s="904"/>
      <c r="AF59" s="973"/>
      <c r="AG59" s="895">
        <f t="shared" si="0"/>
        <v>4</v>
      </c>
      <c r="AH59" s="905">
        <f t="shared" si="5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46" t="s">
        <v>91</v>
      </c>
      <c r="B60" s="26" t="s">
        <v>140</v>
      </c>
      <c r="C60" s="26"/>
      <c r="D60" s="26" t="s">
        <v>140</v>
      </c>
      <c r="E60" s="26" t="s">
        <v>140</v>
      </c>
      <c r="F60" s="389" t="s">
        <v>136</v>
      </c>
      <c r="G60" s="407"/>
      <c r="H60" s="26" t="s">
        <v>140</v>
      </c>
      <c r="I60" s="26" t="s">
        <v>140</v>
      </c>
      <c r="J60" s="26"/>
      <c r="K60" s="26" t="s">
        <v>140</v>
      </c>
      <c r="L60" s="26" t="s">
        <v>140</v>
      </c>
      <c r="M60" s="389" t="s">
        <v>136</v>
      </c>
      <c r="N60" s="407"/>
      <c r="O60" s="26" t="s">
        <v>140</v>
      </c>
      <c r="P60" s="26" t="s">
        <v>140</v>
      </c>
      <c r="Q60" s="26"/>
      <c r="R60" s="26" t="s">
        <v>140</v>
      </c>
      <c r="S60" s="26" t="s">
        <v>140</v>
      </c>
      <c r="T60" s="389" t="s">
        <v>136</v>
      </c>
      <c r="U60" s="407"/>
      <c r="V60" s="26" t="s">
        <v>140</v>
      </c>
      <c r="W60" s="26" t="s">
        <v>140</v>
      </c>
      <c r="X60" s="26"/>
      <c r="Y60" s="26" t="s">
        <v>140</v>
      </c>
      <c r="Z60" s="26" t="s">
        <v>140</v>
      </c>
      <c r="AA60" s="389" t="s">
        <v>136</v>
      </c>
      <c r="AB60" s="407"/>
      <c r="AC60" s="26" t="s">
        <v>140</v>
      </c>
      <c r="AD60" s="26" t="s">
        <v>140</v>
      </c>
      <c r="AE60" s="862"/>
      <c r="AF60" s="888"/>
      <c r="AG60" s="895">
        <f t="shared" si="0"/>
        <v>21</v>
      </c>
      <c r="AH60" s="905">
        <f t="shared" si="5"/>
        <v>110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46" t="s">
        <v>92</v>
      </c>
      <c r="B61" s="862"/>
      <c r="C61" s="862"/>
      <c r="D61" s="862"/>
      <c r="E61" s="862"/>
      <c r="F61" s="894"/>
      <c r="G61" s="894"/>
      <c r="H61" s="862"/>
      <c r="I61" s="862"/>
      <c r="J61" s="862"/>
      <c r="K61" s="862"/>
      <c r="L61" s="862"/>
      <c r="M61" s="894"/>
      <c r="N61" s="894"/>
      <c r="O61" s="862"/>
      <c r="P61" s="862"/>
      <c r="Q61" s="862"/>
      <c r="R61" s="862"/>
      <c r="S61" s="862"/>
      <c r="T61" s="894"/>
      <c r="U61" s="894"/>
      <c r="V61" s="862"/>
      <c r="W61" s="862"/>
      <c r="X61" s="862"/>
      <c r="Y61" s="862"/>
      <c r="Z61" s="862"/>
      <c r="AA61" s="894"/>
      <c r="AB61" s="894"/>
      <c r="AC61" s="862"/>
      <c r="AD61" s="862"/>
      <c r="AE61" s="862"/>
      <c r="AF61" s="888"/>
      <c r="AG61" s="895">
        <f t="shared" si="0"/>
        <v>0</v>
      </c>
      <c r="AH61" s="905">
        <f t="shared" si="5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hidden="1" customHeight="1" x14ac:dyDescent="0.25">
      <c r="A62" s="51"/>
      <c r="B62" s="897"/>
      <c r="C62" s="897"/>
      <c r="D62" s="897"/>
      <c r="E62" s="897"/>
      <c r="F62" s="864"/>
      <c r="G62" s="942"/>
      <c r="H62" s="897"/>
      <c r="I62" s="897"/>
      <c r="J62" s="897"/>
      <c r="K62" s="897"/>
      <c r="L62" s="897"/>
      <c r="M62" s="864"/>
      <c r="N62" s="942"/>
      <c r="O62" s="897"/>
      <c r="P62" s="897"/>
      <c r="Q62" s="897"/>
      <c r="R62" s="897"/>
      <c r="S62" s="897"/>
      <c r="T62" s="864"/>
      <c r="U62" s="942"/>
      <c r="V62" s="897"/>
      <c r="W62" s="897"/>
      <c r="X62" s="897"/>
      <c r="Y62" s="897"/>
      <c r="Z62" s="897"/>
      <c r="AA62" s="864"/>
      <c r="AB62" s="942"/>
      <c r="AC62" s="897"/>
      <c r="AD62" s="897"/>
      <c r="AE62" s="897"/>
      <c r="AF62" s="899"/>
      <c r="AG62" s="895">
        <f t="shared" si="0"/>
        <v>0</v>
      </c>
      <c r="AH62" s="905">
        <f t="shared" si="5"/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7.25" customHeight="1" thickBot="1" x14ac:dyDescent="0.3">
      <c r="A63" s="73" t="s">
        <v>94</v>
      </c>
      <c r="B63" s="867" t="s">
        <v>4</v>
      </c>
      <c r="C63" s="868" t="s">
        <v>5</v>
      </c>
      <c r="D63" s="869" t="s">
        <v>6</v>
      </c>
      <c r="E63" s="868" t="s">
        <v>7</v>
      </c>
      <c r="F63" s="870" t="s">
        <v>8</v>
      </c>
      <c r="G63" s="871" t="s">
        <v>9</v>
      </c>
      <c r="H63" s="868" t="s">
        <v>10</v>
      </c>
      <c r="I63" s="868" t="s">
        <v>11</v>
      </c>
      <c r="J63" s="868" t="s">
        <v>12</v>
      </c>
      <c r="K63" s="869" t="s">
        <v>13</v>
      </c>
      <c r="L63" s="868" t="s">
        <v>14</v>
      </c>
      <c r="M63" s="870" t="s">
        <v>15</v>
      </c>
      <c r="N63" s="871" t="s">
        <v>16</v>
      </c>
      <c r="O63" s="868" t="s">
        <v>17</v>
      </c>
      <c r="P63" s="868" t="s">
        <v>18</v>
      </c>
      <c r="Q63" s="868" t="s">
        <v>19</v>
      </c>
      <c r="R63" s="869" t="s">
        <v>20</v>
      </c>
      <c r="S63" s="868" t="s">
        <v>21</v>
      </c>
      <c r="T63" s="870" t="s">
        <v>22</v>
      </c>
      <c r="U63" s="871" t="s">
        <v>23</v>
      </c>
      <c r="V63" s="868" t="s">
        <v>24</v>
      </c>
      <c r="W63" s="868" t="s">
        <v>25</v>
      </c>
      <c r="X63" s="868" t="s">
        <v>26</v>
      </c>
      <c r="Y63" s="869" t="s">
        <v>27</v>
      </c>
      <c r="Z63" s="868" t="s">
        <v>28</v>
      </c>
      <c r="AA63" s="936" t="s">
        <v>29</v>
      </c>
      <c r="AB63" s="937" t="s">
        <v>30</v>
      </c>
      <c r="AC63" s="868" t="s">
        <v>31</v>
      </c>
      <c r="AD63" s="868" t="s">
        <v>32</v>
      </c>
      <c r="AE63" s="874">
        <v>30</v>
      </c>
      <c r="AF63" s="909">
        <v>31</v>
      </c>
      <c r="AG63" s="940">
        <f>SUM(AG64:AG65)</f>
        <v>13</v>
      </c>
      <c r="AH63" s="915">
        <f>SUM(AH64:AH65)</f>
        <v>43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customHeight="1" x14ac:dyDescent="0.25">
      <c r="A64" s="58" t="s">
        <v>95</v>
      </c>
      <c r="B64" s="74" t="s">
        <v>138</v>
      </c>
      <c r="C64" s="74"/>
      <c r="D64" s="74" t="s">
        <v>123</v>
      </c>
      <c r="E64" s="74" t="s">
        <v>138</v>
      </c>
      <c r="F64" s="391"/>
      <c r="G64" s="406"/>
      <c r="H64" s="74"/>
      <c r="I64" s="74" t="s">
        <v>138</v>
      </c>
      <c r="J64" s="74"/>
      <c r="K64" s="74" t="s">
        <v>123</v>
      </c>
      <c r="L64" s="74" t="s">
        <v>138</v>
      </c>
      <c r="M64" s="391"/>
      <c r="N64" s="406"/>
      <c r="O64" s="74"/>
      <c r="P64" s="74" t="s">
        <v>138</v>
      </c>
      <c r="Q64" s="74"/>
      <c r="R64" s="74" t="s">
        <v>123</v>
      </c>
      <c r="S64" s="74" t="s">
        <v>138</v>
      </c>
      <c r="T64" s="391"/>
      <c r="U64" s="406"/>
      <c r="V64" s="74"/>
      <c r="W64" s="74" t="s">
        <v>138</v>
      </c>
      <c r="X64" s="74"/>
      <c r="Y64" s="74" t="s">
        <v>123</v>
      </c>
      <c r="Z64" s="74" t="s">
        <v>138</v>
      </c>
      <c r="AA64" s="391"/>
      <c r="AB64" s="406"/>
      <c r="AC64" s="74"/>
      <c r="AD64" s="74" t="s">
        <v>138</v>
      </c>
      <c r="AE64" s="74"/>
      <c r="AF64" s="885"/>
      <c r="AG64" s="895">
        <f t="shared" si="0"/>
        <v>13</v>
      </c>
      <c r="AH64" s="905">
        <f t="shared" si="5"/>
        <v>43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6.5" customHeight="1" thickBot="1" x14ac:dyDescent="0.3">
      <c r="A65" s="51" t="s">
        <v>96</v>
      </c>
      <c r="B65" s="897"/>
      <c r="C65" s="897"/>
      <c r="D65" s="943"/>
      <c r="E65" s="897"/>
      <c r="F65" s="864"/>
      <c r="G65" s="944"/>
      <c r="H65" s="897"/>
      <c r="I65" s="897"/>
      <c r="J65" s="897"/>
      <c r="K65" s="943"/>
      <c r="L65" s="897"/>
      <c r="M65" s="864"/>
      <c r="N65" s="944"/>
      <c r="O65" s="897"/>
      <c r="P65" s="897"/>
      <c r="Q65" s="897"/>
      <c r="R65" s="943"/>
      <c r="S65" s="897"/>
      <c r="T65" s="864"/>
      <c r="U65" s="944"/>
      <c r="V65" s="897"/>
      <c r="W65" s="897"/>
      <c r="X65" s="897"/>
      <c r="Y65" s="943"/>
      <c r="Z65" s="897"/>
      <c r="AA65" s="864"/>
      <c r="AB65" s="944"/>
      <c r="AC65" s="897"/>
      <c r="AD65" s="897"/>
      <c r="AE65" s="943"/>
      <c r="AF65" s="974"/>
      <c r="AG65" s="895">
        <f t="shared" si="0"/>
        <v>0</v>
      </c>
      <c r="AH65" s="905">
        <f>COUNTIF(B65:AF65,"У1")*8+COUNTIF(B65:AF65,"У2")*8+COUNTIF(B65:AF65,"В1")*8+COUNTIF(B65:AF65,"В2")*8+COUNTIF(B65:AF65,"7-16")*9+COUNTIF(B65:AF65,"7-17")*10+COUNTIF(B65:AF65,"7-19")*12+COUNTIF(B65:AF65,"8-20")*12+COUNTIF(B65:AF65,"9-17")*8+COUNTIF(B65:AF65,"Д2")*12+COUNTIF(B65:AF65,"Д3")*9+COUNTIF(B65:AF65,"Д4")*12+COUNTIF(B65:AF65,"8-12")*4+COUNTIF(B65:AF65,"9-14")*5+COUNTIF(B65:AF65,"16-20")*4+COUNTIF(B65:AF65,"10-14")*4+COUNTIF(B65:AF65,"9-16")*7+COUNTIF(B65:AF65,"12-15")*3+COUNTIF(B65:AF65,"9-11")*2+COUNTIF(B65:AF65,"11-14")*3+COUNTIF(B65:AF65,"11-19")*6+COUNTIF(B65:AF65,"17-20")*3+COUNTIF(B65:AF65,"15-18")*3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4.25" customHeight="1" thickBot="1" x14ac:dyDescent="0.3">
      <c r="A66" s="73" t="s">
        <v>97</v>
      </c>
      <c r="B66" s="867" t="s">
        <v>4</v>
      </c>
      <c r="C66" s="868" t="s">
        <v>5</v>
      </c>
      <c r="D66" s="869" t="s">
        <v>6</v>
      </c>
      <c r="E66" s="868" t="s">
        <v>7</v>
      </c>
      <c r="F66" s="870" t="s">
        <v>8</v>
      </c>
      <c r="G66" s="871" t="s">
        <v>9</v>
      </c>
      <c r="H66" s="868" t="s">
        <v>10</v>
      </c>
      <c r="I66" s="868" t="s">
        <v>11</v>
      </c>
      <c r="J66" s="868" t="s">
        <v>12</v>
      </c>
      <c r="K66" s="869" t="s">
        <v>13</v>
      </c>
      <c r="L66" s="868" t="s">
        <v>14</v>
      </c>
      <c r="M66" s="870" t="s">
        <v>15</v>
      </c>
      <c r="N66" s="871" t="s">
        <v>16</v>
      </c>
      <c r="O66" s="868" t="s">
        <v>17</v>
      </c>
      <c r="P66" s="868" t="s">
        <v>18</v>
      </c>
      <c r="Q66" s="868" t="s">
        <v>19</v>
      </c>
      <c r="R66" s="869" t="s">
        <v>20</v>
      </c>
      <c r="S66" s="868" t="s">
        <v>21</v>
      </c>
      <c r="T66" s="870" t="s">
        <v>22</v>
      </c>
      <c r="U66" s="871" t="s">
        <v>23</v>
      </c>
      <c r="V66" s="868" t="s">
        <v>24</v>
      </c>
      <c r="W66" s="868" t="s">
        <v>25</v>
      </c>
      <c r="X66" s="868" t="s">
        <v>26</v>
      </c>
      <c r="Y66" s="869" t="s">
        <v>27</v>
      </c>
      <c r="Z66" s="868" t="s">
        <v>28</v>
      </c>
      <c r="AA66" s="936" t="s">
        <v>29</v>
      </c>
      <c r="AB66" s="937" t="s">
        <v>30</v>
      </c>
      <c r="AC66" s="868" t="s">
        <v>31</v>
      </c>
      <c r="AD66" s="868" t="s">
        <v>32</v>
      </c>
      <c r="AE66" s="874">
        <v>30</v>
      </c>
      <c r="AF66" s="909">
        <v>31</v>
      </c>
      <c r="AG66" s="940">
        <f>SUM(AG67:AG68)</f>
        <v>0</v>
      </c>
      <c r="AH66" s="915">
        <f>SUM(AH67:AH68)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58" t="s">
        <v>98</v>
      </c>
      <c r="B67" s="878"/>
      <c r="C67" s="878"/>
      <c r="D67" s="923"/>
      <c r="E67" s="878"/>
      <c r="F67" s="882"/>
      <c r="G67" s="924"/>
      <c r="H67" s="878"/>
      <c r="I67" s="878"/>
      <c r="J67" s="878"/>
      <c r="K67" s="923"/>
      <c r="L67" s="878"/>
      <c r="M67" s="882"/>
      <c r="N67" s="924"/>
      <c r="O67" s="878"/>
      <c r="P67" s="878"/>
      <c r="Q67" s="878"/>
      <c r="R67" s="923"/>
      <c r="S67" s="878"/>
      <c r="T67" s="882"/>
      <c r="U67" s="924"/>
      <c r="V67" s="878"/>
      <c r="W67" s="878"/>
      <c r="X67" s="878"/>
      <c r="Y67" s="923"/>
      <c r="Z67" s="878"/>
      <c r="AA67" s="882"/>
      <c r="AB67" s="924"/>
      <c r="AC67" s="878"/>
      <c r="AD67" s="878"/>
      <c r="AE67" s="945"/>
      <c r="AF67" s="975"/>
      <c r="AG67" s="895">
        <f t="shared" si="0"/>
        <v>0</v>
      </c>
      <c r="AH67" s="946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thickBot="1" x14ac:dyDescent="0.3">
      <c r="A68" s="51" t="s">
        <v>99</v>
      </c>
      <c r="B68" s="862"/>
      <c r="C68" s="862"/>
      <c r="D68" s="947"/>
      <c r="E68" s="948"/>
      <c r="F68" s="949"/>
      <c r="G68" s="950"/>
      <c r="H68" s="862"/>
      <c r="I68" s="862"/>
      <c r="J68" s="862"/>
      <c r="K68" s="947"/>
      <c r="L68" s="948"/>
      <c r="M68" s="949"/>
      <c r="N68" s="950"/>
      <c r="O68" s="862"/>
      <c r="P68" s="862"/>
      <c r="Q68" s="862"/>
      <c r="R68" s="947"/>
      <c r="S68" s="948"/>
      <c r="T68" s="949"/>
      <c r="U68" s="950"/>
      <c r="V68" s="862"/>
      <c r="W68" s="862"/>
      <c r="X68" s="862"/>
      <c r="Y68" s="947"/>
      <c r="Z68" s="948"/>
      <c r="AA68" s="949"/>
      <c r="AB68" s="950"/>
      <c r="AC68" s="862"/>
      <c r="AD68" s="862"/>
      <c r="AE68" s="951"/>
      <c r="AF68" s="976"/>
      <c r="AG68" s="895">
        <f t="shared" si="0"/>
        <v>0</v>
      </c>
      <c r="AH68" s="946">
        <f>COUNTIF(B68:AF68,"8-11")*3+COUNTIF(B68:AF68,"15-18")*3</f>
        <v>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x14ac:dyDescent="0.25">
      <c r="A69" s="46"/>
      <c r="B69" s="952"/>
      <c r="C69" s="952"/>
      <c r="D69" s="952"/>
      <c r="E69" s="952"/>
      <c r="F69" s="952"/>
      <c r="G69" s="953"/>
      <c r="H69" s="953"/>
      <c r="I69" s="953"/>
      <c r="J69" s="953"/>
      <c r="K69" s="953"/>
      <c r="L69" s="953"/>
      <c r="M69" s="953"/>
      <c r="N69" s="953"/>
      <c r="O69" s="953"/>
      <c r="P69" s="953"/>
      <c r="Q69" s="953"/>
      <c r="R69" s="953"/>
      <c r="S69" s="953"/>
      <c r="T69" s="953"/>
      <c r="U69" s="953"/>
      <c r="V69" s="953"/>
      <c r="W69" s="953"/>
      <c r="X69" s="953"/>
      <c r="Y69" s="953"/>
      <c r="Z69" s="953"/>
      <c r="AA69" s="953"/>
      <c r="AB69" s="953"/>
      <c r="AC69" s="953"/>
      <c r="AD69" s="953"/>
      <c r="AE69" s="953"/>
      <c r="AF69" s="95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5" customHeight="1" x14ac:dyDescent="0.25">
      <c r="A70" s="46"/>
      <c r="B70" s="952"/>
      <c r="C70" s="952"/>
      <c r="D70" s="952"/>
      <c r="E70" s="952"/>
      <c r="F70" s="952"/>
      <c r="G70" s="953"/>
      <c r="H70" s="957"/>
      <c r="I70" s="953"/>
      <c r="J70" s="953"/>
      <c r="K70" s="953"/>
      <c r="L70" s="953"/>
      <c r="M70" s="953"/>
      <c r="N70" s="953"/>
      <c r="O70" s="953"/>
      <c r="P70" s="953"/>
      <c r="Q70" s="953"/>
      <c r="R70" s="953"/>
      <c r="S70" s="953"/>
      <c r="T70" s="953"/>
      <c r="U70" s="953"/>
      <c r="V70" s="953"/>
      <c r="W70" s="953"/>
      <c r="X70" s="953"/>
      <c r="Y70" s="953"/>
      <c r="Z70" s="953"/>
      <c r="AA70" s="953"/>
      <c r="AB70" s="953"/>
      <c r="AC70" s="953"/>
      <c r="AD70" s="953"/>
      <c r="AE70" s="953"/>
      <c r="AF70" s="95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4.25" customHeight="1" x14ac:dyDescent="0.25">
      <c r="A71" s="46"/>
      <c r="B71" s="952"/>
      <c r="C71" s="952"/>
      <c r="D71" s="952"/>
      <c r="E71" s="952"/>
      <c r="F71" s="952"/>
      <c r="G71" s="953"/>
      <c r="H71" s="953"/>
      <c r="I71" s="953"/>
      <c r="J71" s="953"/>
      <c r="K71" s="953"/>
      <c r="L71" s="953"/>
      <c r="M71" s="953"/>
      <c r="N71" s="953"/>
      <c r="O71" s="953"/>
      <c r="P71" s="953"/>
      <c r="Q71" s="953"/>
      <c r="R71" s="953"/>
      <c r="S71" s="953"/>
      <c r="T71" s="953"/>
      <c r="U71" s="953"/>
      <c r="V71" s="953"/>
      <c r="W71" s="953"/>
      <c r="X71" s="953"/>
      <c r="Y71" s="953"/>
      <c r="Z71" s="953"/>
      <c r="AA71" s="953"/>
      <c r="AB71" s="953"/>
      <c r="AC71" s="953"/>
      <c r="AD71" s="953"/>
      <c r="AE71" s="953"/>
      <c r="AF71" s="95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5.75" customHeight="1" x14ac:dyDescent="0.25">
      <c r="A72" s="46"/>
      <c r="B72" s="952"/>
      <c r="C72" s="952"/>
      <c r="D72" s="952"/>
      <c r="E72" s="952"/>
      <c r="F72" s="952"/>
      <c r="G72" s="953"/>
      <c r="H72" s="953"/>
      <c r="I72" s="953"/>
      <c r="J72" s="953"/>
      <c r="K72" s="953"/>
      <c r="L72" s="953"/>
      <c r="M72" s="953"/>
      <c r="N72" s="953"/>
      <c r="O72" s="953"/>
      <c r="P72" s="953"/>
      <c r="Q72" s="953"/>
      <c r="R72" s="953"/>
      <c r="S72" s="953"/>
      <c r="T72" s="953"/>
      <c r="U72" s="953"/>
      <c r="V72" s="953"/>
      <c r="W72" s="953"/>
      <c r="X72" s="953"/>
      <c r="Y72" s="953"/>
      <c r="Z72" s="953"/>
      <c r="AA72" s="953"/>
      <c r="AB72" s="953"/>
      <c r="AC72" s="953"/>
      <c r="AD72" s="953"/>
      <c r="AE72" s="953"/>
      <c r="AF72" s="954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58"/>
      <c r="C73" s="1060" t="s">
        <v>100</v>
      </c>
      <c r="D73" s="1060"/>
      <c r="E73" s="1060"/>
      <c r="F73" s="1060"/>
      <c r="G73" s="1060"/>
      <c r="H73" s="1060"/>
      <c r="I73" s="1060"/>
      <c r="J73" s="953"/>
      <c r="K73" s="953"/>
      <c r="L73" s="953"/>
      <c r="M73" s="953"/>
      <c r="N73" s="953"/>
      <c r="O73" s="953"/>
      <c r="P73" s="953"/>
      <c r="Q73" s="953"/>
      <c r="R73" s="953"/>
      <c r="S73" s="953"/>
      <c r="T73" s="953"/>
      <c r="U73" s="953"/>
      <c r="V73" s="953"/>
      <c r="W73" s="953"/>
      <c r="X73" s="953"/>
      <c r="Y73" s="953"/>
      <c r="Z73" s="953"/>
      <c r="AA73" s="953"/>
      <c r="AB73" s="953"/>
      <c r="AC73" s="953"/>
      <c r="AD73" s="953"/>
      <c r="AE73" s="953"/>
      <c r="AF73" s="954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59"/>
      <c r="C74" s="1060" t="s">
        <v>101</v>
      </c>
      <c r="D74" s="1060"/>
      <c r="E74" s="1060"/>
      <c r="F74" s="1060"/>
      <c r="G74" s="1060"/>
      <c r="H74" s="1060"/>
      <c r="I74" s="1060"/>
      <c r="J74" s="953"/>
      <c r="K74" s="953"/>
      <c r="L74" s="953"/>
      <c r="M74" s="953"/>
      <c r="N74" s="953"/>
      <c r="O74" s="953"/>
      <c r="P74" s="953"/>
      <c r="Q74" s="953"/>
      <c r="R74" s="953"/>
      <c r="S74" s="953"/>
      <c r="T74" s="953"/>
      <c r="U74" s="953"/>
      <c r="V74" s="953"/>
      <c r="W74" s="953"/>
      <c r="X74" s="953"/>
      <c r="Y74" s="953"/>
      <c r="Z74" s="953"/>
      <c r="AA74" s="953"/>
      <c r="AB74" s="953"/>
      <c r="AC74" s="953"/>
      <c r="AD74" s="953"/>
      <c r="AE74" s="953"/>
      <c r="AF74" s="954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27" t="s">
        <v>102</v>
      </c>
      <c r="C75" s="1060" t="s">
        <v>103</v>
      </c>
      <c r="D75" s="1060"/>
      <c r="E75" s="1060"/>
      <c r="F75" s="1060"/>
      <c r="G75" s="1060"/>
      <c r="H75" s="1060"/>
      <c r="I75" s="1060"/>
      <c r="J75" s="953"/>
      <c r="K75" s="953"/>
      <c r="L75" s="953"/>
      <c r="M75" s="953"/>
      <c r="N75" s="953"/>
      <c r="O75" s="953"/>
      <c r="P75" s="953"/>
      <c r="Q75" s="953"/>
      <c r="R75" s="953"/>
      <c r="S75" s="953"/>
      <c r="T75" s="953"/>
      <c r="U75" s="953"/>
      <c r="V75" s="953"/>
      <c r="W75" s="953"/>
      <c r="X75" s="953"/>
      <c r="Y75" s="953"/>
      <c r="Z75" s="953"/>
      <c r="AA75" s="953"/>
      <c r="AB75" s="953"/>
      <c r="AC75" s="953"/>
      <c r="AD75" s="953"/>
      <c r="AE75" s="953"/>
      <c r="AF75" s="954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27"/>
      <c r="C76" s="1060" t="s">
        <v>104</v>
      </c>
      <c r="D76" s="1060"/>
      <c r="E76" s="1060"/>
      <c r="F76" s="1060"/>
      <c r="G76" s="1060"/>
      <c r="H76" s="1060"/>
      <c r="I76" s="1060"/>
      <c r="J76" s="953"/>
      <c r="K76" s="953"/>
      <c r="L76" s="953"/>
      <c r="M76" s="953"/>
      <c r="N76" s="953"/>
      <c r="O76" s="953"/>
      <c r="P76" s="953"/>
      <c r="Q76" s="953"/>
      <c r="R76" s="953"/>
      <c r="S76" s="953"/>
      <c r="T76" s="953"/>
      <c r="U76" s="953"/>
      <c r="V76" s="953"/>
      <c r="W76" s="953"/>
      <c r="X76" s="953"/>
      <c r="Y76" s="953"/>
      <c r="Z76" s="953"/>
      <c r="AA76" s="953"/>
      <c r="AB76" s="953"/>
      <c r="AC76" s="953"/>
      <c r="AD76" s="953"/>
      <c r="AE76" s="953"/>
      <c r="AF76" s="954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1061" t="s">
        <v>105</v>
      </c>
      <c r="C77" s="1062"/>
      <c r="D77" s="1062"/>
      <c r="E77" s="1062"/>
      <c r="F77" s="1062"/>
      <c r="G77" s="1062"/>
      <c r="H77" s="1062"/>
      <c r="I77" s="1063"/>
      <c r="J77" s="953"/>
      <c r="K77" s="953"/>
      <c r="L77" s="953"/>
      <c r="M77" s="953"/>
      <c r="N77" s="953"/>
      <c r="O77" s="953"/>
      <c r="P77" s="953"/>
      <c r="Q77" s="953"/>
      <c r="R77" s="953"/>
      <c r="S77" s="953"/>
      <c r="T77" s="953"/>
      <c r="U77" s="953"/>
      <c r="V77" s="953"/>
      <c r="W77" s="953"/>
      <c r="X77" s="953"/>
      <c r="Y77" s="953"/>
      <c r="Z77" s="953"/>
      <c r="AA77" s="953"/>
      <c r="AB77" s="953"/>
      <c r="AC77" s="953"/>
      <c r="AD77" s="953"/>
      <c r="AE77" s="953"/>
      <c r="AF77" s="954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891" t="s">
        <v>38</v>
      </c>
      <c r="C78" s="1060" t="s">
        <v>106</v>
      </c>
      <c r="D78" s="1060"/>
      <c r="E78" s="1060"/>
      <c r="F78" s="1060"/>
      <c r="G78" s="1060"/>
      <c r="H78" s="1060"/>
      <c r="I78" s="1060"/>
      <c r="J78" s="953"/>
      <c r="K78" s="953"/>
      <c r="L78" s="953"/>
      <c r="M78" s="953"/>
      <c r="N78" s="953"/>
      <c r="O78" s="953"/>
      <c r="P78" s="953"/>
      <c r="Q78" s="953"/>
      <c r="R78" s="953"/>
      <c r="S78" s="953"/>
      <c r="T78" s="953"/>
      <c r="U78" s="953"/>
      <c r="V78" s="953"/>
      <c r="W78" s="953"/>
      <c r="X78" s="953"/>
      <c r="Y78" s="953"/>
      <c r="Z78" s="953"/>
      <c r="AA78" s="953"/>
      <c r="AB78" s="953"/>
      <c r="AC78" s="953"/>
      <c r="AD78" s="953"/>
      <c r="AE78" s="953"/>
      <c r="AF78" s="954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926" t="s">
        <v>37</v>
      </c>
      <c r="C79" s="1060" t="s">
        <v>107</v>
      </c>
      <c r="D79" s="1060"/>
      <c r="E79" s="1060"/>
      <c r="F79" s="1060"/>
      <c r="G79" s="1060"/>
      <c r="H79" s="1060"/>
      <c r="I79" s="1060"/>
      <c r="J79" s="953"/>
      <c r="K79" s="953"/>
      <c r="L79" s="953"/>
      <c r="M79" s="953"/>
      <c r="N79" s="953"/>
      <c r="O79" s="953"/>
      <c r="P79" s="953"/>
      <c r="Q79" s="953"/>
      <c r="R79" s="953"/>
      <c r="S79" s="953"/>
      <c r="T79" s="953"/>
      <c r="U79" s="953"/>
      <c r="V79" s="953"/>
      <c r="W79" s="953"/>
      <c r="X79" s="953"/>
      <c r="Y79" s="953"/>
      <c r="Z79" s="953"/>
      <c r="AA79" s="953"/>
      <c r="AB79" s="953"/>
      <c r="AC79" s="953"/>
      <c r="AD79" s="953"/>
      <c r="AE79" s="953"/>
      <c r="AF79" s="954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960" t="s">
        <v>46</v>
      </c>
      <c r="C80" s="1060" t="s">
        <v>108</v>
      </c>
      <c r="D80" s="1060"/>
      <c r="E80" s="1060"/>
      <c r="F80" s="1060"/>
      <c r="G80" s="1060"/>
      <c r="H80" s="1060"/>
      <c r="I80" s="1060"/>
      <c r="J80" s="953"/>
      <c r="K80" s="953"/>
      <c r="L80" s="953"/>
      <c r="M80" s="953"/>
      <c r="N80" s="953"/>
      <c r="O80" s="953"/>
      <c r="P80" s="953"/>
      <c r="Q80" s="953"/>
      <c r="R80" s="953"/>
      <c r="S80" s="953"/>
      <c r="T80" s="953"/>
      <c r="U80" s="953"/>
      <c r="V80" s="953"/>
      <c r="W80" s="953"/>
      <c r="X80" s="953"/>
      <c r="Y80" s="953"/>
      <c r="Z80" s="953"/>
      <c r="AA80" s="953"/>
      <c r="AB80" s="953"/>
      <c r="AC80" s="953"/>
      <c r="AD80" s="953"/>
      <c r="AE80" s="953"/>
      <c r="AF80" s="954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961" t="s">
        <v>34</v>
      </c>
      <c r="C81" s="1060" t="s">
        <v>109</v>
      </c>
      <c r="D81" s="1060"/>
      <c r="E81" s="1060"/>
      <c r="F81" s="1060"/>
      <c r="G81" s="1060"/>
      <c r="H81" s="1060"/>
      <c r="I81" s="1060"/>
      <c r="J81" s="953"/>
      <c r="K81" s="953"/>
      <c r="L81" s="953"/>
      <c r="M81" s="953"/>
      <c r="N81" s="953"/>
      <c r="O81" s="953"/>
      <c r="P81" s="953"/>
      <c r="Q81" s="953"/>
      <c r="R81" s="953"/>
      <c r="S81" s="953"/>
      <c r="T81" s="953"/>
      <c r="U81" s="953"/>
      <c r="V81" s="953"/>
      <c r="W81" s="953"/>
      <c r="X81" s="953"/>
      <c r="Y81" s="953"/>
      <c r="Z81" s="953"/>
      <c r="AA81" s="953"/>
      <c r="AB81" s="953"/>
      <c r="AC81" s="953"/>
      <c r="AD81" s="953"/>
      <c r="AE81" s="953"/>
      <c r="AF81" s="954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891" t="s">
        <v>42</v>
      </c>
      <c r="C82" s="1060" t="s">
        <v>110</v>
      </c>
      <c r="D82" s="1060"/>
      <c r="E82" s="1060"/>
      <c r="F82" s="1060"/>
      <c r="G82" s="1060"/>
      <c r="H82" s="1060"/>
      <c r="I82" s="1060"/>
      <c r="J82" s="953"/>
      <c r="K82" s="953"/>
      <c r="L82" s="953"/>
      <c r="M82" s="953"/>
      <c r="N82" s="953"/>
      <c r="O82" s="953"/>
      <c r="P82" s="953" t="s">
        <v>111</v>
      </c>
      <c r="Q82" s="953"/>
      <c r="R82" s="953"/>
      <c r="S82" s="953"/>
      <c r="T82" s="953"/>
      <c r="U82" s="953"/>
      <c r="V82" s="953"/>
      <c r="W82" s="953"/>
      <c r="X82" s="953"/>
      <c r="Y82" s="953"/>
      <c r="Z82" s="953"/>
      <c r="AA82" s="953"/>
      <c r="AB82" s="953"/>
      <c r="AC82" s="953"/>
      <c r="AD82" s="953"/>
      <c r="AE82" s="953"/>
      <c r="AF82" s="954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891" t="s">
        <v>41</v>
      </c>
      <c r="C83" s="1060" t="s">
        <v>112</v>
      </c>
      <c r="D83" s="1060"/>
      <c r="E83" s="1060"/>
      <c r="F83" s="1060"/>
      <c r="G83" s="1060"/>
      <c r="H83" s="1060"/>
      <c r="I83" s="1060"/>
      <c r="J83" s="953"/>
      <c r="K83" s="953"/>
      <c r="L83" s="953"/>
      <c r="M83" s="953"/>
      <c r="N83" s="953"/>
      <c r="O83" s="953"/>
      <c r="P83" s="953"/>
      <c r="Q83" s="953"/>
      <c r="R83" s="953"/>
      <c r="S83" s="953"/>
      <c r="T83" s="953"/>
      <c r="U83" s="953"/>
      <c r="V83" s="953"/>
      <c r="W83" s="953"/>
      <c r="X83" s="953"/>
      <c r="Y83" s="953"/>
      <c r="Z83" s="953"/>
      <c r="AA83" s="953"/>
      <c r="AB83" s="953"/>
      <c r="AC83" s="953"/>
      <c r="AD83" s="953"/>
      <c r="AE83" s="953"/>
      <c r="AF83" s="954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x14ac:dyDescent="0.25">
      <c r="B84" s="886" t="s">
        <v>39</v>
      </c>
      <c r="C84" s="1060" t="s">
        <v>113</v>
      </c>
      <c r="D84" s="1060"/>
      <c r="E84" s="1060"/>
      <c r="F84" s="1060"/>
      <c r="G84" s="1060"/>
      <c r="H84" s="1060"/>
      <c r="I84" s="1060"/>
    </row>
    <row r="85" spans="1:54" x14ac:dyDescent="0.25">
      <c r="B85" s="886" t="s">
        <v>35</v>
      </c>
      <c r="C85" s="1060" t="s">
        <v>114</v>
      </c>
      <c r="D85" s="1060"/>
      <c r="E85" s="1060"/>
      <c r="F85" s="1060"/>
      <c r="G85" s="1060"/>
      <c r="H85" s="1060"/>
      <c r="I85" s="1060"/>
    </row>
    <row r="86" spans="1:54" x14ac:dyDescent="0.25">
      <c r="B86" s="962" t="s">
        <v>39</v>
      </c>
      <c r="C86" s="1060" t="s">
        <v>115</v>
      </c>
      <c r="D86" s="1060"/>
      <c r="E86" s="1060"/>
      <c r="F86" s="1060"/>
      <c r="G86" s="1060"/>
      <c r="H86" s="1060"/>
      <c r="I86" s="1060"/>
    </row>
    <row r="87" spans="1:54" x14ac:dyDescent="0.25">
      <c r="B87" s="962" t="s">
        <v>35</v>
      </c>
      <c r="C87" s="1060" t="s">
        <v>116</v>
      </c>
      <c r="D87" s="1060"/>
      <c r="E87" s="1060"/>
      <c r="F87" s="1060"/>
      <c r="G87" s="1060"/>
      <c r="H87" s="1060"/>
      <c r="I87" s="1060"/>
    </row>
    <row r="88" spans="1:54" x14ac:dyDescent="0.25">
      <c r="B88" s="1061" t="s">
        <v>71</v>
      </c>
      <c r="C88" s="1062"/>
      <c r="D88" s="1062"/>
      <c r="E88" s="1062"/>
      <c r="F88" s="1062"/>
      <c r="G88" s="1062"/>
      <c r="H88" s="1062"/>
      <c r="I88" s="1063"/>
    </row>
    <row r="89" spans="1:54" x14ac:dyDescent="0.25">
      <c r="B89" s="962" t="s">
        <v>76</v>
      </c>
      <c r="C89" s="1060" t="s">
        <v>117</v>
      </c>
      <c r="D89" s="1060"/>
      <c r="E89" s="1060"/>
      <c r="F89" s="1060"/>
      <c r="G89" s="1060"/>
      <c r="H89" s="1060"/>
      <c r="I89" s="1060"/>
    </row>
    <row r="90" spans="1:54" x14ac:dyDescent="0.25">
      <c r="B90" s="926" t="s">
        <v>74</v>
      </c>
      <c r="C90" s="1060" t="s">
        <v>118</v>
      </c>
      <c r="D90" s="1060"/>
      <c r="E90" s="1060"/>
      <c r="F90" s="1060"/>
      <c r="G90" s="1060"/>
      <c r="H90" s="1060"/>
      <c r="I90" s="1060"/>
    </row>
    <row r="91" spans="1:54" x14ac:dyDescent="0.25">
      <c r="B91" s="891" t="s">
        <v>77</v>
      </c>
      <c r="C91" s="1060" t="s">
        <v>119</v>
      </c>
      <c r="D91" s="1060"/>
      <c r="E91" s="1060"/>
      <c r="F91" s="1060"/>
      <c r="G91" s="1060"/>
      <c r="H91" s="1060"/>
      <c r="I91" s="1060"/>
    </row>
    <row r="92" spans="1:54" x14ac:dyDescent="0.25">
      <c r="B92" s="960" t="s">
        <v>75</v>
      </c>
      <c r="C92" s="1060" t="s">
        <v>120</v>
      </c>
      <c r="D92" s="1060"/>
      <c r="E92" s="1060"/>
      <c r="F92" s="1060"/>
      <c r="G92" s="1060"/>
      <c r="H92" s="1060"/>
      <c r="I92" s="1060"/>
    </row>
    <row r="93" spans="1:54" x14ac:dyDescent="0.25">
      <c r="B93" s="1061" t="s">
        <v>83</v>
      </c>
      <c r="C93" s="1062"/>
      <c r="D93" s="1062"/>
      <c r="E93" s="1062"/>
      <c r="F93" s="1062"/>
      <c r="G93" s="1062"/>
      <c r="H93" s="1062"/>
      <c r="I93" s="1063"/>
    </row>
    <row r="94" spans="1:54" x14ac:dyDescent="0.25">
      <c r="B94" s="893" t="s">
        <v>121</v>
      </c>
      <c r="C94" s="1060" t="s">
        <v>122</v>
      </c>
      <c r="D94" s="1060"/>
      <c r="E94" s="1060"/>
      <c r="F94" s="1060"/>
      <c r="G94" s="1060"/>
      <c r="H94" s="1060"/>
      <c r="I94" s="1060"/>
    </row>
    <row r="95" spans="1:54" x14ac:dyDescent="0.25">
      <c r="B95" s="893" t="s">
        <v>123</v>
      </c>
      <c r="C95" s="1060" t="s">
        <v>124</v>
      </c>
      <c r="D95" s="1060"/>
      <c r="E95" s="1060"/>
      <c r="F95" s="1060"/>
      <c r="G95" s="1060"/>
      <c r="H95" s="1060"/>
      <c r="I95" s="1060"/>
    </row>
    <row r="96" spans="1:54" x14ac:dyDescent="0.25">
      <c r="B96" s="893" t="s">
        <v>125</v>
      </c>
      <c r="C96" s="1060" t="s">
        <v>126</v>
      </c>
      <c r="D96" s="1060"/>
      <c r="E96" s="1060"/>
      <c r="F96" s="1060"/>
      <c r="G96" s="1060"/>
      <c r="H96" s="1060"/>
      <c r="I96" s="1060"/>
    </row>
    <row r="97" spans="2:35" x14ac:dyDescent="0.25">
      <c r="B97" s="893" t="s">
        <v>127</v>
      </c>
      <c r="C97" s="1060" t="s">
        <v>128</v>
      </c>
      <c r="D97" s="1060"/>
      <c r="E97" s="1060"/>
      <c r="F97" s="1060"/>
      <c r="G97" s="1060"/>
      <c r="H97" s="1060"/>
      <c r="I97" s="1060"/>
    </row>
    <row r="98" spans="2:35" x14ac:dyDescent="0.25">
      <c r="B98" s="1061" t="s">
        <v>129</v>
      </c>
      <c r="C98" s="1062"/>
      <c r="D98" s="1062"/>
      <c r="E98" s="1062"/>
      <c r="F98" s="1062"/>
      <c r="G98" s="1062"/>
      <c r="H98" s="1062"/>
      <c r="I98" s="1063"/>
      <c r="J98" s="963"/>
      <c r="K98" s="963"/>
      <c r="L98" s="963"/>
      <c r="M98" s="963"/>
      <c r="N98" s="963"/>
      <c r="O98" s="963"/>
      <c r="P98" s="963"/>
      <c r="Q98" s="963"/>
      <c r="R98" s="963"/>
      <c r="S98" s="963"/>
      <c r="T98" s="963"/>
      <c r="U98" s="963"/>
      <c r="V98" s="963"/>
      <c r="W98" s="963"/>
      <c r="X98" s="963"/>
      <c r="Y98" s="963"/>
      <c r="Z98" s="963"/>
      <c r="AA98" s="963"/>
      <c r="AB98" s="963"/>
      <c r="AC98" s="963"/>
      <c r="AD98" s="963"/>
      <c r="AE98" s="963"/>
      <c r="AF98" s="963"/>
      <c r="AG98" s="963"/>
      <c r="AH98" s="963"/>
      <c r="AI98" s="5"/>
    </row>
    <row r="99" spans="2:35" x14ac:dyDescent="0.25">
      <c r="B99" s="893" t="s">
        <v>123</v>
      </c>
      <c r="C99" s="1060" t="s">
        <v>130</v>
      </c>
      <c r="D99" s="1060"/>
      <c r="E99" s="1060"/>
      <c r="F99" s="1060"/>
      <c r="G99" s="1060"/>
      <c r="H99" s="1060"/>
      <c r="I99" s="1060"/>
      <c r="J99" s="963"/>
      <c r="K99" s="963"/>
      <c r="L99" s="963"/>
      <c r="M99" s="963"/>
      <c r="N99" s="963"/>
      <c r="O99" s="963"/>
      <c r="P99" s="963"/>
      <c r="Q99" s="963"/>
      <c r="R99" s="963"/>
      <c r="S99" s="963"/>
      <c r="T99" s="963"/>
      <c r="U99" s="963"/>
      <c r="V99" s="963"/>
      <c r="W99" s="963"/>
      <c r="X99" s="963"/>
      <c r="Y99" s="963"/>
      <c r="Z99" s="963"/>
      <c r="AA99" s="963"/>
      <c r="AB99" s="963"/>
      <c r="AC99" s="963"/>
      <c r="AD99" s="963"/>
      <c r="AE99" s="963"/>
      <c r="AF99" s="963"/>
      <c r="AG99" s="963"/>
      <c r="AH99" s="963"/>
      <c r="AI99" s="5"/>
    </row>
    <row r="100" spans="2:35" x14ac:dyDescent="0.25">
      <c r="B100" s="96" t="s">
        <v>123</v>
      </c>
      <c r="C100" s="1060" t="s">
        <v>131</v>
      </c>
      <c r="D100" s="1060"/>
      <c r="E100" s="1060"/>
      <c r="F100" s="1060"/>
      <c r="G100" s="1060"/>
      <c r="H100" s="1060"/>
      <c r="I100" s="1060"/>
      <c r="J100" s="963"/>
      <c r="K100" s="963"/>
      <c r="L100" s="963"/>
      <c r="M100" s="963"/>
      <c r="N100" s="963"/>
      <c r="O100" s="963"/>
      <c r="P100" s="963"/>
      <c r="Q100" s="963"/>
      <c r="R100" s="963"/>
      <c r="S100" s="963"/>
      <c r="T100" s="963"/>
      <c r="U100" s="963"/>
      <c r="V100" s="963"/>
      <c r="W100" s="963"/>
      <c r="X100" s="963"/>
      <c r="Y100" s="963"/>
      <c r="Z100" s="963"/>
      <c r="AA100" s="963"/>
      <c r="AB100" s="963"/>
      <c r="AC100" s="963"/>
      <c r="AD100" s="963"/>
      <c r="AE100" s="963"/>
      <c r="AF100" s="963"/>
      <c r="AG100" s="963"/>
      <c r="AH100" s="963"/>
      <c r="AI100" s="5"/>
    </row>
    <row r="101" spans="2:35" x14ac:dyDescent="0.25">
      <c r="B101" s="893" t="s">
        <v>132</v>
      </c>
      <c r="C101" s="1060" t="s">
        <v>133</v>
      </c>
      <c r="D101" s="1060"/>
      <c r="E101" s="1060"/>
      <c r="F101" s="1060"/>
      <c r="G101" s="1060"/>
      <c r="H101" s="1060"/>
      <c r="I101" s="1060"/>
      <c r="J101" s="963"/>
      <c r="K101" s="963"/>
      <c r="L101" s="963"/>
      <c r="M101" s="963"/>
      <c r="N101" s="963"/>
      <c r="O101" s="963"/>
      <c r="P101" s="963"/>
      <c r="Q101" s="963"/>
      <c r="R101" s="963"/>
      <c r="S101" s="963"/>
      <c r="T101" s="963"/>
      <c r="U101" s="963"/>
      <c r="V101" s="963"/>
      <c r="W101" s="963"/>
      <c r="X101" s="963"/>
      <c r="Y101" s="963"/>
      <c r="Z101" s="963"/>
      <c r="AA101" s="963"/>
      <c r="AB101" s="963"/>
      <c r="AC101" s="963"/>
      <c r="AD101" s="963"/>
      <c r="AE101" s="963"/>
      <c r="AF101" s="963"/>
      <c r="AG101" s="963"/>
      <c r="AH101" s="963"/>
      <c r="AI101" s="5"/>
    </row>
    <row r="102" spans="2:35" x14ac:dyDescent="0.25">
      <c r="B102" s="893" t="s">
        <v>134</v>
      </c>
      <c r="C102" s="1060" t="s">
        <v>135</v>
      </c>
      <c r="D102" s="1060"/>
      <c r="E102" s="1060"/>
      <c r="F102" s="1060"/>
      <c r="G102" s="1060"/>
      <c r="H102" s="1060"/>
      <c r="I102" s="1060"/>
      <c r="J102" s="963"/>
      <c r="K102" s="963"/>
      <c r="L102" s="963"/>
      <c r="M102" s="963"/>
      <c r="N102" s="963"/>
      <c r="O102" s="963"/>
      <c r="P102" s="963"/>
      <c r="Q102" s="963"/>
      <c r="R102" s="963"/>
      <c r="S102" s="963"/>
      <c r="T102" s="963"/>
      <c r="U102" s="963"/>
      <c r="V102" s="963"/>
      <c r="W102" s="963"/>
      <c r="X102" s="963"/>
      <c r="Y102" s="963"/>
      <c r="Z102" s="963"/>
      <c r="AA102" s="963"/>
      <c r="AB102" s="963"/>
      <c r="AC102" s="963"/>
      <c r="AD102" s="963"/>
      <c r="AE102" s="963"/>
      <c r="AF102" s="963"/>
      <c r="AG102" s="963"/>
      <c r="AH102" s="963"/>
      <c r="AI102" s="5"/>
    </row>
    <row r="103" spans="2:35" x14ac:dyDescent="0.25">
      <c r="B103" s="96" t="s">
        <v>136</v>
      </c>
      <c r="C103" s="1060" t="s">
        <v>137</v>
      </c>
      <c r="D103" s="1060"/>
      <c r="E103" s="1060"/>
      <c r="F103" s="1060"/>
      <c r="G103" s="1060"/>
      <c r="H103" s="1060"/>
      <c r="I103" s="1060"/>
      <c r="J103" s="963"/>
      <c r="K103" s="963"/>
      <c r="L103" s="963"/>
      <c r="M103" s="963"/>
      <c r="N103" s="963"/>
      <c r="O103" s="963"/>
      <c r="P103" s="963"/>
      <c r="Q103" s="963"/>
      <c r="R103" s="963"/>
      <c r="S103" s="963"/>
      <c r="T103" s="963"/>
      <c r="U103" s="963"/>
      <c r="V103" s="963"/>
      <c r="W103" s="963"/>
      <c r="X103" s="963"/>
      <c r="Y103" s="963"/>
      <c r="Z103" s="963"/>
      <c r="AA103" s="963"/>
      <c r="AB103" s="963"/>
      <c r="AC103" s="963"/>
      <c r="AD103" s="963"/>
      <c r="AE103" s="963"/>
      <c r="AF103" s="963"/>
      <c r="AG103" s="963"/>
      <c r="AH103" s="963"/>
      <c r="AI103" s="5"/>
    </row>
    <row r="104" spans="2:35" x14ac:dyDescent="0.25">
      <c r="B104" s="96" t="s">
        <v>138</v>
      </c>
      <c r="C104" s="1060" t="s">
        <v>139</v>
      </c>
      <c r="D104" s="1060"/>
      <c r="E104" s="1060"/>
      <c r="F104" s="1060"/>
      <c r="G104" s="1060"/>
      <c r="H104" s="1060"/>
      <c r="I104" s="1060"/>
      <c r="J104" s="963"/>
      <c r="K104" s="963"/>
      <c r="L104" s="963"/>
      <c r="M104" s="963"/>
      <c r="N104" s="963"/>
      <c r="O104" s="963"/>
      <c r="P104" s="963"/>
      <c r="Q104" s="963"/>
      <c r="R104" s="963"/>
      <c r="S104" s="963"/>
      <c r="T104" s="963"/>
      <c r="U104" s="963"/>
      <c r="V104" s="963"/>
      <c r="W104" s="963"/>
      <c r="X104" s="963"/>
      <c r="Y104" s="963"/>
      <c r="Z104" s="963"/>
      <c r="AA104" s="963"/>
      <c r="AB104" s="963"/>
      <c r="AC104" s="963"/>
      <c r="AD104" s="963"/>
      <c r="AE104" s="963"/>
      <c r="AF104" s="963"/>
      <c r="AG104" s="963"/>
      <c r="AH104" s="963"/>
      <c r="AI104" s="5"/>
    </row>
    <row r="105" spans="2:35" x14ac:dyDescent="0.25">
      <c r="B105" s="96" t="s">
        <v>140</v>
      </c>
      <c r="C105" s="1060" t="s">
        <v>141</v>
      </c>
      <c r="D105" s="1060"/>
      <c r="E105" s="1060"/>
      <c r="F105" s="1060"/>
      <c r="G105" s="1060"/>
      <c r="H105" s="1060"/>
      <c r="I105" s="1060"/>
      <c r="J105" s="963"/>
      <c r="K105" s="963"/>
      <c r="L105" s="963"/>
      <c r="M105" s="963"/>
      <c r="N105" s="963"/>
      <c r="O105" s="963"/>
      <c r="P105" s="963"/>
      <c r="Q105" s="963"/>
      <c r="R105" s="963"/>
      <c r="S105" s="963"/>
      <c r="T105" s="963"/>
      <c r="U105" s="963"/>
      <c r="V105" s="963"/>
      <c r="W105" s="963"/>
      <c r="X105" s="963"/>
      <c r="Y105" s="963"/>
      <c r="Z105" s="963"/>
      <c r="AA105" s="963"/>
      <c r="AB105" s="963"/>
      <c r="AC105" s="963"/>
      <c r="AD105" s="963"/>
      <c r="AE105" s="963"/>
      <c r="AF105" s="963"/>
      <c r="AG105" s="963"/>
      <c r="AH105" s="963"/>
      <c r="AI105" s="5"/>
    </row>
    <row r="106" spans="2:35" x14ac:dyDescent="0.25">
      <c r="B106" s="96" t="s">
        <v>142</v>
      </c>
      <c r="C106" s="1060" t="s">
        <v>143</v>
      </c>
      <c r="D106" s="1060"/>
      <c r="E106" s="1060"/>
      <c r="F106" s="1060"/>
      <c r="G106" s="1060"/>
      <c r="H106" s="1060"/>
      <c r="I106" s="1060"/>
      <c r="J106" s="963"/>
      <c r="K106" s="963"/>
      <c r="L106" s="963"/>
      <c r="M106" s="963"/>
      <c r="N106" s="963"/>
      <c r="O106" s="963"/>
      <c r="P106" s="963"/>
      <c r="Q106" s="963"/>
      <c r="R106" s="963"/>
      <c r="S106" s="963"/>
      <c r="T106" s="963"/>
      <c r="U106" s="963"/>
      <c r="V106" s="963"/>
      <c r="W106" s="963"/>
      <c r="X106" s="963"/>
      <c r="Y106" s="963"/>
      <c r="Z106" s="963"/>
      <c r="AA106" s="963"/>
      <c r="AB106" s="963"/>
      <c r="AC106" s="963"/>
      <c r="AD106" s="963"/>
      <c r="AE106" s="963"/>
      <c r="AF106" s="963"/>
      <c r="AG106" s="963"/>
      <c r="AH106" s="963"/>
      <c r="AI106" s="5"/>
    </row>
    <row r="107" spans="2:35" x14ac:dyDescent="0.25">
      <c r="B107" s="96" t="s">
        <v>144</v>
      </c>
      <c r="C107" s="1060" t="s">
        <v>145</v>
      </c>
      <c r="D107" s="1060"/>
      <c r="E107" s="1060"/>
      <c r="F107" s="1060"/>
      <c r="G107" s="1060"/>
      <c r="H107" s="1060"/>
      <c r="I107" s="1060"/>
      <c r="J107" s="963"/>
      <c r="K107" s="963"/>
      <c r="L107" s="963"/>
      <c r="M107" s="963"/>
      <c r="N107" s="963"/>
      <c r="O107" s="963"/>
      <c r="P107" s="963"/>
      <c r="Q107" s="963"/>
      <c r="R107" s="963"/>
      <c r="S107" s="963"/>
      <c r="T107" s="963"/>
      <c r="U107" s="963"/>
      <c r="V107" s="963"/>
      <c r="W107" s="963"/>
      <c r="X107" s="963"/>
      <c r="Y107" s="963"/>
      <c r="Z107" s="963"/>
      <c r="AA107" s="963"/>
      <c r="AB107" s="963"/>
      <c r="AC107" s="963"/>
      <c r="AD107" s="963"/>
      <c r="AE107" s="963"/>
      <c r="AF107" s="963"/>
      <c r="AG107" s="963"/>
      <c r="AH107" s="963"/>
      <c r="AI107" s="5"/>
    </row>
    <row r="108" spans="2:35" x14ac:dyDescent="0.25">
      <c r="B108" s="1061" t="s">
        <v>97</v>
      </c>
      <c r="C108" s="1062"/>
      <c r="D108" s="1062"/>
      <c r="E108" s="1062"/>
      <c r="F108" s="1062"/>
      <c r="G108" s="1062"/>
      <c r="H108" s="1062"/>
      <c r="I108" s="1063"/>
      <c r="J108" s="963"/>
      <c r="K108" s="963"/>
      <c r="L108" s="963"/>
      <c r="M108" s="963"/>
      <c r="N108" s="963"/>
      <c r="O108" s="963"/>
      <c r="P108" s="963"/>
      <c r="Q108" s="963"/>
      <c r="R108" s="963"/>
      <c r="S108" s="963"/>
      <c r="T108" s="963"/>
      <c r="U108" s="963"/>
      <c r="V108" s="963"/>
      <c r="W108" s="963"/>
      <c r="X108" s="963"/>
      <c r="Y108" s="963"/>
      <c r="Z108" s="963"/>
      <c r="AA108" s="963"/>
      <c r="AB108" s="963"/>
      <c r="AC108" s="963"/>
      <c r="AD108" s="963"/>
      <c r="AE108" s="963"/>
      <c r="AF108" s="963"/>
      <c r="AG108" s="963"/>
      <c r="AH108" s="963"/>
      <c r="AI108" s="5"/>
    </row>
    <row r="109" spans="2:35" x14ac:dyDescent="0.25">
      <c r="B109" s="96" t="s">
        <v>146</v>
      </c>
      <c r="C109" s="1060" t="s">
        <v>147</v>
      </c>
      <c r="D109" s="1060"/>
      <c r="E109" s="1060"/>
      <c r="F109" s="1060"/>
      <c r="G109" s="1060"/>
      <c r="H109" s="1060"/>
      <c r="I109" s="1060"/>
      <c r="J109" s="963"/>
      <c r="K109" s="963"/>
      <c r="L109" s="963"/>
      <c r="M109" s="963"/>
      <c r="N109" s="963"/>
      <c r="O109" s="963"/>
      <c r="P109" s="963"/>
      <c r="Q109" s="963"/>
      <c r="R109" s="963"/>
      <c r="S109" s="963"/>
      <c r="T109" s="963"/>
      <c r="U109" s="963"/>
      <c r="V109" s="963"/>
      <c r="W109" s="963"/>
      <c r="X109" s="963"/>
      <c r="Y109" s="963"/>
      <c r="Z109" s="963"/>
      <c r="AA109" s="963"/>
      <c r="AB109" s="963"/>
      <c r="AC109" s="963"/>
      <c r="AD109" s="963"/>
      <c r="AE109" s="963"/>
      <c r="AF109" s="963"/>
      <c r="AG109" s="963"/>
      <c r="AH109" s="963"/>
      <c r="AI109" s="5"/>
    </row>
    <row r="110" spans="2:35" x14ac:dyDescent="0.25">
      <c r="B110" s="96" t="s">
        <v>142</v>
      </c>
      <c r="C110" s="1060" t="s">
        <v>148</v>
      </c>
      <c r="D110" s="1060"/>
      <c r="E110" s="1060"/>
      <c r="F110" s="1060"/>
      <c r="G110" s="1060"/>
      <c r="H110" s="1060"/>
      <c r="I110" s="1060"/>
      <c r="J110" s="963"/>
      <c r="K110" s="963"/>
      <c r="L110" s="963"/>
      <c r="M110" s="963"/>
      <c r="N110" s="963"/>
      <c r="O110" s="963"/>
      <c r="P110" s="963"/>
      <c r="Q110" s="963"/>
      <c r="R110" s="963"/>
      <c r="S110" s="963"/>
      <c r="T110" s="963"/>
      <c r="U110" s="963"/>
      <c r="V110" s="963"/>
      <c r="W110" s="963"/>
      <c r="X110" s="963"/>
      <c r="Y110" s="963"/>
      <c r="Z110" s="963"/>
      <c r="AA110" s="963"/>
      <c r="AB110" s="963"/>
      <c r="AC110" s="963"/>
      <c r="AD110" s="963"/>
      <c r="AE110" s="963"/>
      <c r="AF110" s="963"/>
      <c r="AG110" s="963"/>
      <c r="AH110" s="963"/>
      <c r="AI110" s="5"/>
    </row>
  </sheetData>
  <mergeCells count="38">
    <mergeCell ref="C109:I109"/>
    <mergeCell ref="C110:I110"/>
    <mergeCell ref="C103:I103"/>
    <mergeCell ref="C104:I104"/>
    <mergeCell ref="C105:I105"/>
    <mergeCell ref="C106:I106"/>
    <mergeCell ref="C107:I107"/>
    <mergeCell ref="B108:I108"/>
    <mergeCell ref="C102:I102"/>
    <mergeCell ref="C91:I91"/>
    <mergeCell ref="C92:I92"/>
    <mergeCell ref="B93:I93"/>
    <mergeCell ref="C94:I94"/>
    <mergeCell ref="C95:I95"/>
    <mergeCell ref="C96:I96"/>
    <mergeCell ref="C97:I97"/>
    <mergeCell ref="B98:I98"/>
    <mergeCell ref="C99:I99"/>
    <mergeCell ref="C100:I100"/>
    <mergeCell ref="C101:I101"/>
    <mergeCell ref="C90:I90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B88:I88"/>
    <mergeCell ref="C89:I89"/>
    <mergeCell ref="C78:I78"/>
    <mergeCell ref="C73:I73"/>
    <mergeCell ref="C74:I74"/>
    <mergeCell ref="C75:I75"/>
    <mergeCell ref="C76:I76"/>
    <mergeCell ref="B77:I77"/>
  </mergeCells>
  <conditionalFormatting sqref="N57">
    <cfRule type="dataBar" priority="47">
      <dataBar>
        <cfvo type="min"/>
        <cfvo type="max"/>
        <color rgb="FF638EC6"/>
      </dataBar>
    </cfRule>
  </conditionalFormatting>
  <conditionalFormatting sqref="U57">
    <cfRule type="dataBar" priority="46">
      <dataBar>
        <cfvo type="min"/>
        <cfvo type="max"/>
        <color rgb="FF638EC6"/>
      </dataBar>
    </cfRule>
  </conditionalFormatting>
  <conditionalFormatting sqref="AC57">
    <cfRule type="dataBar" priority="45">
      <dataBar>
        <cfvo type="min"/>
        <cfvo type="max"/>
        <color rgb="FF638EC6"/>
      </dataBar>
    </cfRule>
  </conditionalFormatting>
  <conditionalFormatting sqref="AB57">
    <cfRule type="dataBar" priority="44">
      <dataBar>
        <cfvo type="min"/>
        <cfvo type="max"/>
        <color rgb="FF638EC6"/>
      </dataBar>
    </cfRule>
  </conditionalFormatting>
  <conditionalFormatting sqref="AB57:AC57">
    <cfRule type="dataBar" priority="43">
      <dataBar>
        <cfvo type="min"/>
        <cfvo type="max"/>
        <color rgb="FF638EC6"/>
      </dataBar>
    </cfRule>
  </conditionalFormatting>
  <conditionalFormatting sqref="G57">
    <cfRule type="dataBar" priority="42">
      <dataBar>
        <cfvo type="min"/>
        <cfvo type="max"/>
        <color rgb="FF638EC6"/>
      </dataBar>
    </cfRule>
  </conditionalFormatting>
  <conditionalFormatting sqref="N58">
    <cfRule type="dataBar" priority="41">
      <dataBar>
        <cfvo type="min"/>
        <cfvo type="max"/>
        <color rgb="FF638EC6"/>
      </dataBar>
    </cfRule>
  </conditionalFormatting>
  <conditionalFormatting sqref="U58">
    <cfRule type="dataBar" priority="40">
      <dataBar>
        <cfvo type="min"/>
        <cfvo type="max"/>
        <color rgb="FF638EC6"/>
      </dataBar>
    </cfRule>
  </conditionalFormatting>
  <conditionalFormatting sqref="AC58">
    <cfRule type="dataBar" priority="39">
      <dataBar>
        <cfvo type="min"/>
        <cfvo type="max"/>
        <color rgb="FF638EC6"/>
      </dataBar>
    </cfRule>
  </conditionalFormatting>
  <conditionalFormatting sqref="AB58">
    <cfRule type="dataBar" priority="38">
      <dataBar>
        <cfvo type="min"/>
        <cfvo type="max"/>
        <color rgb="FF638EC6"/>
      </dataBar>
    </cfRule>
  </conditionalFormatting>
  <conditionalFormatting sqref="AB58:AC58">
    <cfRule type="dataBar" priority="37">
      <dataBar>
        <cfvo type="min"/>
        <cfvo type="max"/>
        <color rgb="FF638EC6"/>
      </dataBar>
    </cfRule>
  </conditionalFormatting>
  <conditionalFormatting sqref="G58">
    <cfRule type="dataBar" priority="36">
      <dataBar>
        <cfvo type="min"/>
        <cfvo type="max"/>
        <color rgb="FF638EC6"/>
      </dataBar>
    </cfRule>
  </conditionalFormatting>
  <conditionalFormatting sqref="G65">
    <cfRule type="dataBar" priority="35">
      <dataBar>
        <cfvo type="min"/>
        <cfvo type="max"/>
        <color rgb="FF638EC6"/>
      </dataBar>
    </cfRule>
  </conditionalFormatting>
  <conditionalFormatting sqref="N65">
    <cfRule type="dataBar" priority="34">
      <dataBar>
        <cfvo type="min"/>
        <cfvo type="max"/>
        <color rgb="FF638EC6"/>
      </dataBar>
    </cfRule>
  </conditionalFormatting>
  <conditionalFormatting sqref="U65">
    <cfRule type="dataBar" priority="33">
      <dataBar>
        <cfvo type="min"/>
        <cfvo type="max"/>
        <color rgb="FF638EC6"/>
      </dataBar>
    </cfRule>
  </conditionalFormatting>
  <conditionalFormatting sqref="AC65">
    <cfRule type="dataBar" priority="32">
      <dataBar>
        <cfvo type="min"/>
        <cfvo type="max"/>
        <color rgb="FF638EC6"/>
      </dataBar>
    </cfRule>
  </conditionalFormatting>
  <conditionalFormatting sqref="AB65">
    <cfRule type="dataBar" priority="31">
      <dataBar>
        <cfvo type="min"/>
        <cfvo type="max"/>
        <color rgb="FF638EC6"/>
      </dataBar>
    </cfRule>
  </conditionalFormatting>
  <conditionalFormatting sqref="AB65:AC65">
    <cfRule type="dataBar" priority="30">
      <dataBar>
        <cfvo type="min"/>
        <cfvo type="max"/>
        <color rgb="FF638EC6"/>
      </dataBar>
    </cfRule>
  </conditionalFormatting>
  <conditionalFormatting sqref="G59">
    <cfRule type="dataBar" priority="29">
      <dataBar>
        <cfvo type="min"/>
        <cfvo type="max"/>
        <color rgb="FF638EC6"/>
      </dataBar>
    </cfRule>
  </conditionalFormatting>
  <conditionalFormatting sqref="N59">
    <cfRule type="dataBar" priority="28">
      <dataBar>
        <cfvo type="min"/>
        <cfvo type="max"/>
        <color rgb="FF638EC6"/>
      </dataBar>
    </cfRule>
  </conditionalFormatting>
  <conditionalFormatting sqref="U59">
    <cfRule type="dataBar" priority="27">
      <dataBar>
        <cfvo type="min"/>
        <cfvo type="max"/>
        <color rgb="FF638EC6"/>
      </dataBar>
    </cfRule>
  </conditionalFormatting>
  <conditionalFormatting sqref="AC59">
    <cfRule type="dataBar" priority="26">
      <dataBar>
        <cfvo type="min"/>
        <cfvo type="max"/>
        <color rgb="FF638EC6"/>
      </dataBar>
    </cfRule>
  </conditionalFormatting>
  <conditionalFormatting sqref="AB59">
    <cfRule type="dataBar" priority="25">
      <dataBar>
        <cfvo type="min"/>
        <cfvo type="max"/>
        <color rgb="FF638EC6"/>
      </dataBar>
    </cfRule>
  </conditionalFormatting>
  <conditionalFormatting sqref="AB59:AC59">
    <cfRule type="dataBar" priority="24">
      <dataBar>
        <cfvo type="min"/>
        <cfvo type="max"/>
        <color rgb="FF638EC6"/>
      </dataBar>
    </cfRule>
  </conditionalFormatting>
  <conditionalFormatting sqref="AC60">
    <cfRule type="dataBar" priority="23">
      <dataBar>
        <cfvo type="min"/>
        <cfvo type="max"/>
        <color rgb="FF638EC6"/>
      </dataBar>
    </cfRule>
  </conditionalFormatting>
  <conditionalFormatting sqref="AC61">
    <cfRule type="dataBar" priority="22">
      <dataBar>
        <cfvo type="min"/>
        <cfvo type="max"/>
        <color rgb="FF638EC6"/>
      </dataBar>
    </cfRule>
  </conditionalFormatting>
  <conditionalFormatting sqref="G61">
    <cfRule type="dataBar" priority="21">
      <dataBar>
        <cfvo type="min"/>
        <cfvo type="max"/>
        <color rgb="FF638EC6"/>
      </dataBar>
    </cfRule>
  </conditionalFormatting>
  <conditionalFormatting sqref="N61">
    <cfRule type="dataBar" priority="20">
      <dataBar>
        <cfvo type="min"/>
        <cfvo type="max"/>
        <color rgb="FF638EC6"/>
      </dataBar>
    </cfRule>
  </conditionalFormatting>
  <conditionalFormatting sqref="U61">
    <cfRule type="dataBar" priority="19">
      <dataBar>
        <cfvo type="min"/>
        <cfvo type="max"/>
        <color rgb="FF638EC6"/>
      </dataBar>
    </cfRule>
  </conditionalFormatting>
  <conditionalFormatting sqref="AB61:AC61">
    <cfRule type="dataBar" priority="18">
      <dataBar>
        <cfvo type="min"/>
        <cfvo type="max"/>
        <color rgb="FF638EC6"/>
      </dataBar>
    </cfRule>
  </conditionalFormatting>
  <conditionalFormatting sqref="N56">
    <cfRule type="dataBar" priority="17">
      <dataBar>
        <cfvo type="min"/>
        <cfvo type="max"/>
        <color rgb="FF638EC6"/>
      </dataBar>
    </cfRule>
  </conditionalFormatting>
  <conditionalFormatting sqref="U56">
    <cfRule type="dataBar" priority="16">
      <dataBar>
        <cfvo type="min"/>
        <cfvo type="max"/>
        <color rgb="FF638EC6"/>
      </dataBar>
    </cfRule>
  </conditionalFormatting>
  <conditionalFormatting sqref="AC56">
    <cfRule type="dataBar" priority="15">
      <dataBar>
        <cfvo type="min"/>
        <cfvo type="max"/>
        <color rgb="FF638EC6"/>
      </dataBar>
    </cfRule>
  </conditionalFormatting>
  <conditionalFormatting sqref="AB56">
    <cfRule type="dataBar" priority="14">
      <dataBar>
        <cfvo type="min"/>
        <cfvo type="max"/>
        <color rgb="FF638EC6"/>
      </dataBar>
    </cfRule>
  </conditionalFormatting>
  <conditionalFormatting sqref="AB56:AC56">
    <cfRule type="dataBar" priority="13">
      <dataBar>
        <cfvo type="min"/>
        <cfvo type="max"/>
        <color rgb="FF638EC6"/>
      </dataBar>
    </cfRule>
  </conditionalFormatting>
  <conditionalFormatting sqref="G56">
    <cfRule type="dataBar" priority="12">
      <dataBar>
        <cfvo type="min"/>
        <cfvo type="max"/>
        <color rgb="FF638EC6"/>
      </dataBar>
    </cfRule>
  </conditionalFormatting>
  <conditionalFormatting sqref="G64">
    <cfRule type="dataBar" priority="11">
      <dataBar>
        <cfvo type="min"/>
        <cfvo type="max"/>
        <color rgb="FF638EC6"/>
      </dataBar>
    </cfRule>
  </conditionalFormatting>
  <conditionalFormatting sqref="N64">
    <cfRule type="dataBar" priority="10">
      <dataBar>
        <cfvo type="min"/>
        <cfvo type="max"/>
        <color rgb="FF638EC6"/>
      </dataBar>
    </cfRule>
  </conditionalFormatting>
  <conditionalFormatting sqref="U64">
    <cfRule type="dataBar" priority="9">
      <dataBar>
        <cfvo type="min"/>
        <cfvo type="max"/>
        <color rgb="FF638EC6"/>
      </dataBar>
    </cfRule>
  </conditionalFormatting>
  <conditionalFormatting sqref="AC64">
    <cfRule type="dataBar" priority="8">
      <dataBar>
        <cfvo type="min"/>
        <cfvo type="max"/>
        <color rgb="FF638EC6"/>
      </dataBar>
    </cfRule>
  </conditionalFormatting>
  <conditionalFormatting sqref="AB64">
    <cfRule type="dataBar" priority="7">
      <dataBar>
        <cfvo type="min"/>
        <cfvo type="max"/>
        <color rgb="FF638EC6"/>
      </dataBar>
    </cfRule>
  </conditionalFormatting>
  <conditionalFormatting sqref="AB64:AC64">
    <cfRule type="dataBar" priority="6">
      <dataBar>
        <cfvo type="min"/>
        <cfvo type="max"/>
        <color rgb="FF638EC6"/>
      </dataBar>
    </cfRule>
  </conditionalFormatting>
  <conditionalFormatting sqref="AC62">
    <cfRule type="dataBar" priority="5">
      <dataBar>
        <cfvo type="min"/>
        <cfvo type="max"/>
        <color rgb="FF638EC6"/>
      </dataBar>
    </cfRule>
  </conditionalFormatting>
  <conditionalFormatting sqref="G60">
    <cfRule type="dataBar" priority="4">
      <dataBar>
        <cfvo type="min"/>
        <cfvo type="max"/>
        <color rgb="FF638EC6"/>
      </dataBar>
    </cfRule>
  </conditionalFormatting>
  <conditionalFormatting sqref="N60">
    <cfRule type="dataBar" priority="3">
      <dataBar>
        <cfvo type="min"/>
        <cfvo type="max"/>
        <color rgb="FF638EC6"/>
      </dataBar>
    </cfRule>
  </conditionalFormatting>
  <conditionalFormatting sqref="U60">
    <cfRule type="dataBar" priority="2">
      <dataBar>
        <cfvo type="min"/>
        <cfvo type="max"/>
        <color rgb="FF638EC6"/>
      </dataBar>
    </cfRule>
  </conditionalFormatting>
  <conditionalFormatting sqref="AB60:AC60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6:AF62 B64:AF65">
      <formula1>КУВТ</formula1>
    </dataValidation>
    <dataValidation type="list" allowBlank="1" showInputMessage="1" showErrorMessage="1" sqref="B67:AF68">
      <formula1>Наркозы</formula1>
    </dataValidation>
    <dataValidation type="list" allowBlank="1" showInputMessage="1" showErrorMessage="1" sqref="B53:AF54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AF49:AF51 D49 Y45:Y46 R45:X45 Q45:Q46 K44:K45 U42:U43 W50:W51 P50:R50 U50:V50 J49 AC50:AC51 N50:N51 L50:M50 I47 C50 U48 M48:N48 C45:F45 G42:G43 Z45:AF45 L45:P45 H45:J45 H42:I42 T42 AF42 D42:F42 V42:AC42 C42:C43 B42 AD42:AE43 O47 AB50 B50:B51 G45:G46 AA50:AA51 X47 B45:B46 E50:H50">
      <formula1>КЦ</formula1>
    </dataValidation>
    <dataValidation type="list" allowBlank="1" showInputMessage="1" showErrorMessage="1" sqref="P39 B19:AF26 P37 Q37:Q39 O37:O39 W37 X37:X39 V37:V39 H37:J39 AF37 AC37:AE39 Y37:AB37 Y39:AB39 R37:U37 R39:U39 W39 K37:N37 K39:N39 AF39 D37:G37 D39:G39 B37:C39 B28:AF35 B11:AF17 B3:AF9 J42:S42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539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539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zoomScale="79" zoomScaleNormal="79" workbookViewId="0">
      <selection activeCell="AF26" sqref="AF26"/>
    </sheetView>
  </sheetViews>
  <sheetFormatPr defaultColWidth="6" defaultRowHeight="15" x14ac:dyDescent="0.25"/>
  <cols>
    <col min="1" max="1" width="29.42578125" style="5" customWidth="1"/>
    <col min="2" max="6" width="6" style="963"/>
    <col min="7" max="32" width="6" style="917"/>
    <col min="33" max="33" width="7.42578125" style="955" customWidth="1"/>
    <col min="34" max="34" width="6.7109375" style="956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994" t="s">
        <v>163</v>
      </c>
      <c r="C1" s="899" t="s">
        <v>164</v>
      </c>
      <c r="D1" s="864" t="s">
        <v>159</v>
      </c>
      <c r="E1" s="863" t="s">
        <v>160</v>
      </c>
      <c r="F1" s="863" t="s">
        <v>161</v>
      </c>
      <c r="G1" s="863" t="s">
        <v>149</v>
      </c>
      <c r="H1" s="994" t="s">
        <v>162</v>
      </c>
      <c r="I1" s="863" t="s">
        <v>163</v>
      </c>
      <c r="J1" s="864" t="s">
        <v>164</v>
      </c>
      <c r="K1" s="864" t="s">
        <v>159</v>
      </c>
      <c r="L1" s="863" t="s">
        <v>160</v>
      </c>
      <c r="M1" s="863" t="s">
        <v>161</v>
      </c>
      <c r="N1" s="863" t="s">
        <v>149</v>
      </c>
      <c r="O1" s="863" t="s">
        <v>162</v>
      </c>
      <c r="P1" s="863" t="s">
        <v>163</v>
      </c>
      <c r="Q1" s="864" t="s">
        <v>164</v>
      </c>
      <c r="R1" s="864" t="s">
        <v>159</v>
      </c>
      <c r="S1" s="863" t="s">
        <v>160</v>
      </c>
      <c r="T1" s="863" t="s">
        <v>161</v>
      </c>
      <c r="U1" s="863" t="s">
        <v>149</v>
      </c>
      <c r="V1" s="863" t="s">
        <v>162</v>
      </c>
      <c r="W1" s="863" t="s">
        <v>163</v>
      </c>
      <c r="X1" s="864" t="s">
        <v>164</v>
      </c>
      <c r="Y1" s="864" t="s">
        <v>159</v>
      </c>
      <c r="Z1" s="863" t="s">
        <v>160</v>
      </c>
      <c r="AA1" s="863" t="s">
        <v>161</v>
      </c>
      <c r="AB1" s="863" t="s">
        <v>149</v>
      </c>
      <c r="AC1" s="863" t="s">
        <v>162</v>
      </c>
      <c r="AD1" s="863" t="s">
        <v>163</v>
      </c>
      <c r="AE1" s="864" t="s">
        <v>164</v>
      </c>
      <c r="AF1" s="864" t="s">
        <v>159</v>
      </c>
      <c r="AG1" s="865" t="s">
        <v>0</v>
      </c>
      <c r="AH1" s="866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995" t="s">
        <v>4</v>
      </c>
      <c r="C2" s="996" t="s">
        <v>5</v>
      </c>
      <c r="D2" s="871" t="s">
        <v>6</v>
      </c>
      <c r="E2" s="868" t="s">
        <v>7</v>
      </c>
      <c r="F2" s="868" t="s">
        <v>8</v>
      </c>
      <c r="G2" s="869" t="s">
        <v>9</v>
      </c>
      <c r="H2" s="996" t="s">
        <v>10</v>
      </c>
      <c r="I2" s="868" t="s">
        <v>11</v>
      </c>
      <c r="J2" s="870" t="s">
        <v>12</v>
      </c>
      <c r="K2" s="871" t="s">
        <v>13</v>
      </c>
      <c r="L2" s="868" t="s">
        <v>14</v>
      </c>
      <c r="M2" s="868" t="s">
        <v>15</v>
      </c>
      <c r="N2" s="869" t="s">
        <v>16</v>
      </c>
      <c r="O2" s="868" t="s">
        <v>17</v>
      </c>
      <c r="P2" s="868" t="s">
        <v>18</v>
      </c>
      <c r="Q2" s="986" t="s">
        <v>19</v>
      </c>
      <c r="R2" s="987" t="s">
        <v>20</v>
      </c>
      <c r="S2" s="868" t="s">
        <v>21</v>
      </c>
      <c r="T2" s="868" t="s">
        <v>22</v>
      </c>
      <c r="U2" s="869" t="s">
        <v>23</v>
      </c>
      <c r="V2" s="868" t="s">
        <v>24</v>
      </c>
      <c r="W2" s="868" t="s">
        <v>25</v>
      </c>
      <c r="X2" s="870" t="s">
        <v>26</v>
      </c>
      <c r="Y2" s="871" t="s">
        <v>27</v>
      </c>
      <c r="Z2" s="868" t="s">
        <v>28</v>
      </c>
      <c r="AA2" s="868" t="s">
        <v>29</v>
      </c>
      <c r="AB2" s="869" t="s">
        <v>30</v>
      </c>
      <c r="AC2" s="868" t="s">
        <v>31</v>
      </c>
      <c r="AD2" s="868" t="s">
        <v>32</v>
      </c>
      <c r="AE2" s="988">
        <v>30</v>
      </c>
      <c r="AF2" s="989">
        <v>31</v>
      </c>
      <c r="AG2" s="876">
        <f>SUM(AG3:AG9)</f>
        <v>78</v>
      </c>
      <c r="AH2" s="877">
        <f>SUM(AH3:AH9)</f>
        <v>769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885"/>
      <c r="C3" s="885"/>
      <c r="D3" s="882"/>
      <c r="E3" s="964" t="s">
        <v>167</v>
      </c>
      <c r="F3" s="964" t="s">
        <v>167</v>
      </c>
      <c r="G3" s="880" t="s">
        <v>167</v>
      </c>
      <c r="H3" s="885"/>
      <c r="I3" s="878"/>
      <c r="J3" s="964" t="s">
        <v>167</v>
      </c>
      <c r="K3" s="892" t="s">
        <v>167</v>
      </c>
      <c r="L3" s="880" t="s">
        <v>167</v>
      </c>
      <c r="M3" s="878"/>
      <c r="N3" s="892" t="s">
        <v>167</v>
      </c>
      <c r="O3" s="1000" t="s">
        <v>37</v>
      </c>
      <c r="P3" s="966" t="s">
        <v>167</v>
      </c>
      <c r="Q3" s="894"/>
      <c r="R3" s="941"/>
      <c r="S3" s="964" t="s">
        <v>167</v>
      </c>
      <c r="T3" s="964" t="s">
        <v>167</v>
      </c>
      <c r="U3" s="878"/>
      <c r="V3" s="862"/>
      <c r="W3" s="884" t="s">
        <v>167</v>
      </c>
      <c r="X3" s="882"/>
      <c r="Y3" s="1006" t="s">
        <v>167</v>
      </c>
      <c r="Z3" s="878"/>
      <c r="AA3" s="964" t="s">
        <v>167</v>
      </c>
      <c r="AB3" s="880" t="s">
        <v>167</v>
      </c>
      <c r="AC3" s="878"/>
      <c r="AD3" s="884" t="s">
        <v>167</v>
      </c>
      <c r="AE3" s="882"/>
      <c r="AF3" s="880" t="s">
        <v>167</v>
      </c>
      <c r="AG3" s="889">
        <f>COUNTIF(B3:AF3,"*")</f>
        <v>17</v>
      </c>
      <c r="AH3" s="890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168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888"/>
      <c r="C4" s="888"/>
      <c r="D4" s="894"/>
      <c r="E4" s="862"/>
      <c r="F4" s="891" t="s">
        <v>167</v>
      </c>
      <c r="G4" s="891" t="s">
        <v>167</v>
      </c>
      <c r="H4" s="888"/>
      <c r="I4" s="892" t="s">
        <v>167</v>
      </c>
      <c r="J4" s="891" t="s">
        <v>167</v>
      </c>
      <c r="K4" s="894"/>
      <c r="L4" s="891" t="s">
        <v>167</v>
      </c>
      <c r="M4" s="891" t="s">
        <v>167</v>
      </c>
      <c r="N4" s="891" t="s">
        <v>167</v>
      </c>
      <c r="O4" s="891" t="s">
        <v>167</v>
      </c>
      <c r="P4" s="862"/>
      <c r="Q4" s="891" t="s">
        <v>167</v>
      </c>
      <c r="R4" s="892" t="s">
        <v>35</v>
      </c>
      <c r="S4" s="891" t="s">
        <v>167</v>
      </c>
      <c r="T4" s="862"/>
      <c r="U4" s="891" t="s">
        <v>167</v>
      </c>
      <c r="V4" s="892" t="s">
        <v>167</v>
      </c>
      <c r="W4" s="862"/>
      <c r="X4" s="891" t="s">
        <v>167</v>
      </c>
      <c r="Y4" s="894"/>
      <c r="Z4" s="891" t="s">
        <v>167</v>
      </c>
      <c r="AA4" s="862"/>
      <c r="AB4" s="891" t="s">
        <v>167</v>
      </c>
      <c r="AC4" s="892" t="s">
        <v>167</v>
      </c>
      <c r="AD4" s="862"/>
      <c r="AE4" s="891" t="s">
        <v>167</v>
      </c>
      <c r="AF4" s="894"/>
      <c r="AG4" s="895">
        <f t="shared" ref="AG4:AG68" si="0">COUNTIF(B4:AF4,"*")</f>
        <v>18</v>
      </c>
      <c r="AH4" s="890">
        <f t="shared" ref="AH4:AH9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182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551"/>
      <c r="C5" s="551"/>
      <c r="D5" s="551"/>
      <c r="E5" s="551"/>
      <c r="F5" s="551"/>
      <c r="G5" s="551"/>
      <c r="H5" s="551"/>
      <c r="I5" s="551"/>
      <c r="J5" s="551"/>
      <c r="K5" s="551"/>
      <c r="L5" s="551"/>
      <c r="M5" s="551"/>
      <c r="N5" s="551"/>
      <c r="O5" s="551"/>
      <c r="P5" s="862"/>
      <c r="Q5" s="892" t="s">
        <v>167</v>
      </c>
      <c r="R5" s="925"/>
      <c r="S5" s="862"/>
      <c r="T5" s="891" t="s">
        <v>167</v>
      </c>
      <c r="U5" s="862"/>
      <c r="V5" s="891" t="s">
        <v>167</v>
      </c>
      <c r="W5" s="862"/>
      <c r="X5" s="892" t="s">
        <v>167</v>
      </c>
      <c r="Y5" s="894"/>
      <c r="Z5" s="862"/>
      <c r="AA5" s="891" t="s">
        <v>167</v>
      </c>
      <c r="AB5" s="862"/>
      <c r="AC5" s="891" t="s">
        <v>167</v>
      </c>
      <c r="AD5" s="862"/>
      <c r="AE5" s="892" t="s">
        <v>167</v>
      </c>
      <c r="AF5" s="894"/>
      <c r="AG5" s="895">
        <f t="shared" si="0"/>
        <v>7</v>
      </c>
      <c r="AH5" s="890">
        <f t="shared" si="1"/>
        <v>70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888"/>
      <c r="C6" s="888"/>
      <c r="D6" s="888"/>
      <c r="E6" s="888"/>
      <c r="F6" s="888"/>
      <c r="G6" s="888"/>
      <c r="H6" s="888"/>
      <c r="I6" s="966" t="s">
        <v>167</v>
      </c>
      <c r="J6" s="892" t="s">
        <v>167</v>
      </c>
      <c r="K6" s="966" t="s">
        <v>167</v>
      </c>
      <c r="L6" s="862"/>
      <c r="M6" s="966" t="s">
        <v>167</v>
      </c>
      <c r="N6" s="966" t="s">
        <v>167</v>
      </c>
      <c r="O6" s="892" t="s">
        <v>167</v>
      </c>
      <c r="P6" s="862"/>
      <c r="Q6" s="894"/>
      <c r="R6" s="966" t="s">
        <v>167</v>
      </c>
      <c r="S6" s="892" t="s">
        <v>167</v>
      </c>
      <c r="T6" s="862"/>
      <c r="U6" s="892" t="s">
        <v>167</v>
      </c>
      <c r="V6" s="1000" t="s">
        <v>37</v>
      </c>
      <c r="W6" s="862"/>
      <c r="X6" s="894"/>
      <c r="Y6" s="966" t="s">
        <v>167</v>
      </c>
      <c r="Z6" s="1007" t="s">
        <v>167</v>
      </c>
      <c r="AA6" s="892" t="s">
        <v>167</v>
      </c>
      <c r="AB6" s="862"/>
      <c r="AC6" s="862"/>
      <c r="AD6" s="966" t="s">
        <v>167</v>
      </c>
      <c r="AE6" s="966" t="s">
        <v>167</v>
      </c>
      <c r="AF6" s="966" t="s">
        <v>167</v>
      </c>
      <c r="AG6" s="895">
        <f t="shared" si="0"/>
        <v>16</v>
      </c>
      <c r="AH6" s="890">
        <f t="shared" si="1"/>
        <v>158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888"/>
      <c r="C7" s="888"/>
      <c r="D7" s="966" t="s">
        <v>167</v>
      </c>
      <c r="E7" s="891" t="s">
        <v>167</v>
      </c>
      <c r="F7" s="862"/>
      <c r="G7" s="1008" t="s">
        <v>192</v>
      </c>
      <c r="H7" s="888"/>
      <c r="I7" s="891" t="s">
        <v>167</v>
      </c>
      <c r="J7" s="894"/>
      <c r="K7" s="891" t="s">
        <v>167</v>
      </c>
      <c r="L7" s="966" t="s">
        <v>167</v>
      </c>
      <c r="M7" s="892" t="s">
        <v>167</v>
      </c>
      <c r="N7" s="862"/>
      <c r="O7" s="862"/>
      <c r="P7" s="891" t="s">
        <v>167</v>
      </c>
      <c r="Q7" s="966" t="s">
        <v>167</v>
      </c>
      <c r="R7" s="1004" t="s">
        <v>167</v>
      </c>
      <c r="S7" s="862"/>
      <c r="T7" s="862"/>
      <c r="U7" s="966" t="s">
        <v>167</v>
      </c>
      <c r="V7" s="862"/>
      <c r="W7" s="966" t="s">
        <v>167</v>
      </c>
      <c r="X7" s="966" t="s">
        <v>167</v>
      </c>
      <c r="Y7" s="892" t="s">
        <v>167</v>
      </c>
      <c r="Z7" s="862"/>
      <c r="AA7" s="862"/>
      <c r="AB7" s="966" t="s">
        <v>167</v>
      </c>
      <c r="AC7" s="966" t="s">
        <v>167</v>
      </c>
      <c r="AD7" s="892" t="s">
        <v>167</v>
      </c>
      <c r="AE7" s="894"/>
      <c r="AF7" s="891" t="s">
        <v>167</v>
      </c>
      <c r="AG7" s="895">
        <f t="shared" si="0"/>
        <v>18</v>
      </c>
      <c r="AH7" s="890">
        <f t="shared" si="1"/>
        <v>177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888"/>
      <c r="C8" s="888"/>
      <c r="D8" s="894"/>
      <c r="E8" s="862"/>
      <c r="F8" s="862"/>
      <c r="G8" s="862"/>
      <c r="H8" s="888"/>
      <c r="I8" s="862"/>
      <c r="J8" s="894"/>
      <c r="K8" s="894"/>
      <c r="L8" s="862"/>
      <c r="M8" s="862"/>
      <c r="N8" s="862"/>
      <c r="O8" s="862"/>
      <c r="P8" s="862"/>
      <c r="Q8" s="894"/>
      <c r="R8" s="894"/>
      <c r="S8" s="862"/>
      <c r="T8" s="862"/>
      <c r="U8" s="862"/>
      <c r="V8" s="862"/>
      <c r="W8" s="862"/>
      <c r="X8" s="894"/>
      <c r="Y8" s="894"/>
      <c r="Z8" s="862"/>
      <c r="AA8" s="862"/>
      <c r="AB8" s="862"/>
      <c r="AC8" s="862"/>
      <c r="AD8" s="862"/>
      <c r="AE8" s="894"/>
      <c r="AF8" s="894"/>
      <c r="AG8" s="895"/>
      <c r="AH8" s="890">
        <f t="shared" si="1"/>
        <v>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7.25" customHeight="1" thickBot="1" x14ac:dyDescent="0.3">
      <c r="A9" s="11" t="s">
        <v>44</v>
      </c>
      <c r="B9" s="899"/>
      <c r="C9" s="899"/>
      <c r="D9" s="864"/>
      <c r="E9" s="897"/>
      <c r="F9" s="897"/>
      <c r="G9" s="897"/>
      <c r="H9" s="899"/>
      <c r="I9" s="897"/>
      <c r="J9" s="864"/>
      <c r="K9" s="864"/>
      <c r="L9" s="897"/>
      <c r="M9" s="897"/>
      <c r="N9" s="897"/>
      <c r="O9" s="1002" t="s">
        <v>177</v>
      </c>
      <c r="P9" s="897"/>
      <c r="Q9" s="864"/>
      <c r="R9" s="864"/>
      <c r="S9" s="897"/>
      <c r="T9" s="897"/>
      <c r="U9" s="897"/>
      <c r="V9" s="1002" t="s">
        <v>177</v>
      </c>
      <c r="W9" s="897"/>
      <c r="X9" s="864"/>
      <c r="Y9" s="864"/>
      <c r="Z9" s="899"/>
      <c r="AA9" s="899"/>
      <c r="AB9" s="899"/>
      <c r="AC9" s="899"/>
      <c r="AD9" s="899"/>
      <c r="AE9" s="899"/>
      <c r="AF9" s="899"/>
      <c r="AG9" s="900">
        <f t="shared" si="0"/>
        <v>2</v>
      </c>
      <c r="AH9" s="890">
        <f t="shared" si="1"/>
        <v>14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995" t="s">
        <v>4</v>
      </c>
      <c r="C10" s="996" t="s">
        <v>5</v>
      </c>
      <c r="D10" s="871" t="s">
        <v>6</v>
      </c>
      <c r="E10" s="868" t="s">
        <v>7</v>
      </c>
      <c r="F10" s="868" t="s">
        <v>8</v>
      </c>
      <c r="G10" s="869" t="s">
        <v>9</v>
      </c>
      <c r="H10" s="996" t="s">
        <v>10</v>
      </c>
      <c r="I10" s="868" t="s">
        <v>11</v>
      </c>
      <c r="J10" s="870" t="s">
        <v>12</v>
      </c>
      <c r="K10" s="871" t="s">
        <v>13</v>
      </c>
      <c r="L10" s="868" t="s">
        <v>14</v>
      </c>
      <c r="M10" s="868" t="s">
        <v>15</v>
      </c>
      <c r="N10" s="869" t="s">
        <v>16</v>
      </c>
      <c r="O10" s="868" t="s">
        <v>17</v>
      </c>
      <c r="P10" s="868" t="s">
        <v>18</v>
      </c>
      <c r="Q10" s="986" t="s">
        <v>19</v>
      </c>
      <c r="R10" s="987" t="s">
        <v>20</v>
      </c>
      <c r="S10" s="868" t="s">
        <v>21</v>
      </c>
      <c r="T10" s="868" t="s">
        <v>22</v>
      </c>
      <c r="U10" s="869" t="s">
        <v>23</v>
      </c>
      <c r="V10" s="868" t="s">
        <v>24</v>
      </c>
      <c r="W10" s="868" t="s">
        <v>25</v>
      </c>
      <c r="X10" s="870" t="s">
        <v>26</v>
      </c>
      <c r="Y10" s="871" t="s">
        <v>27</v>
      </c>
      <c r="Z10" s="868" t="s">
        <v>28</v>
      </c>
      <c r="AA10" s="868" t="s">
        <v>29</v>
      </c>
      <c r="AB10" s="869" t="s">
        <v>30</v>
      </c>
      <c r="AC10" s="868" t="s">
        <v>31</v>
      </c>
      <c r="AD10" s="868" t="s">
        <v>32</v>
      </c>
      <c r="AE10" s="988">
        <v>30</v>
      </c>
      <c r="AF10" s="989">
        <v>31</v>
      </c>
      <c r="AG10" s="876">
        <f>SUM(AG11:AG17)</f>
        <v>57</v>
      </c>
      <c r="AH10" s="877">
        <f>SUM(AH11:AH17)</f>
        <v>536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885"/>
      <c r="C11" s="885"/>
      <c r="D11" s="882"/>
      <c r="E11" s="901"/>
      <c r="F11" s="884" t="s">
        <v>167</v>
      </c>
      <c r="G11" s="884" t="s">
        <v>167</v>
      </c>
      <c r="H11" s="885"/>
      <c r="I11" s="901"/>
      <c r="J11" s="882"/>
      <c r="K11" s="884" t="s">
        <v>167</v>
      </c>
      <c r="L11" s="901"/>
      <c r="M11" s="901"/>
      <c r="N11" s="884" t="s">
        <v>167</v>
      </c>
      <c r="O11" s="884" t="s">
        <v>167</v>
      </c>
      <c r="P11" s="901"/>
      <c r="Q11" s="882"/>
      <c r="R11" s="884" t="s">
        <v>167</v>
      </c>
      <c r="S11" s="884" t="s">
        <v>167</v>
      </c>
      <c r="T11" s="901"/>
      <c r="U11" s="901"/>
      <c r="V11" s="884" t="s">
        <v>167</v>
      </c>
      <c r="W11" s="884" t="s">
        <v>167</v>
      </c>
      <c r="X11" s="882"/>
      <c r="Y11" s="882"/>
      <c r="Z11" s="884" t="s">
        <v>167</v>
      </c>
      <c r="AA11" s="884" t="s">
        <v>167</v>
      </c>
      <c r="AB11" s="901"/>
      <c r="AC11" s="901"/>
      <c r="AD11" s="884" t="s">
        <v>167</v>
      </c>
      <c r="AE11" s="884" t="s">
        <v>167</v>
      </c>
      <c r="AF11" s="964" t="s">
        <v>167</v>
      </c>
      <c r="AG11" s="889">
        <f t="shared" si="0"/>
        <v>14</v>
      </c>
      <c r="AH11" s="890">
        <f t="shared" ref="AH11:AH14" si="2"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+COUNTIF(B11:AF11,"8-18")*10</f>
        <v>140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888"/>
      <c r="C12" s="888"/>
      <c r="D12" s="894"/>
      <c r="E12" s="891" t="s">
        <v>167</v>
      </c>
      <c r="F12" s="893"/>
      <c r="G12" s="893"/>
      <c r="H12" s="888"/>
      <c r="I12" s="891" t="s">
        <v>167</v>
      </c>
      <c r="J12" s="891" t="s">
        <v>167</v>
      </c>
      <c r="K12" s="894"/>
      <c r="L12" s="891" t="s">
        <v>167</v>
      </c>
      <c r="M12" s="891" t="s">
        <v>167</v>
      </c>
      <c r="N12" s="893"/>
      <c r="O12" s="893"/>
      <c r="P12" s="884" t="s">
        <v>167</v>
      </c>
      <c r="Q12" s="884" t="s">
        <v>167</v>
      </c>
      <c r="R12" s="894"/>
      <c r="S12" s="893"/>
      <c r="T12" s="891" t="s">
        <v>167</v>
      </c>
      <c r="U12" s="891" t="s">
        <v>167</v>
      </c>
      <c r="V12" s="893"/>
      <c r="W12" s="893"/>
      <c r="X12" s="891" t="s">
        <v>167</v>
      </c>
      <c r="Y12" s="891" t="s">
        <v>167</v>
      </c>
      <c r="Z12" s="893"/>
      <c r="AA12" s="893"/>
      <c r="AB12" s="891" t="s">
        <v>167</v>
      </c>
      <c r="AC12" s="891" t="s">
        <v>167</v>
      </c>
      <c r="AD12" s="893"/>
      <c r="AE12" s="894"/>
      <c r="AF12" s="891" t="s">
        <v>167</v>
      </c>
      <c r="AG12" s="895">
        <f t="shared" si="0"/>
        <v>14</v>
      </c>
      <c r="AH12" s="890">
        <f t="shared" si="2"/>
        <v>140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888"/>
      <c r="C13" s="888"/>
      <c r="D13" s="966" t="s">
        <v>167</v>
      </c>
      <c r="E13" s="966" t="s">
        <v>167</v>
      </c>
      <c r="F13" s="862"/>
      <c r="G13" s="862"/>
      <c r="H13" s="888"/>
      <c r="I13" s="966" t="s">
        <v>167</v>
      </c>
      <c r="J13" s="894"/>
      <c r="K13" s="894"/>
      <c r="L13" s="966" t="s">
        <v>167</v>
      </c>
      <c r="M13" s="966" t="s">
        <v>167</v>
      </c>
      <c r="N13" s="977"/>
      <c r="O13" s="998" t="s">
        <v>177</v>
      </c>
      <c r="P13" s="862"/>
      <c r="Q13" s="966" t="s">
        <v>167</v>
      </c>
      <c r="R13" s="966" t="s">
        <v>167</v>
      </c>
      <c r="S13" s="862"/>
      <c r="T13" s="862"/>
      <c r="U13" s="966" t="s">
        <v>167</v>
      </c>
      <c r="V13" s="998" t="s">
        <v>177</v>
      </c>
      <c r="W13" s="862"/>
      <c r="X13" s="894"/>
      <c r="Y13" s="966" t="s">
        <v>167</v>
      </c>
      <c r="Z13" s="966" t="s">
        <v>167</v>
      </c>
      <c r="AA13" s="862"/>
      <c r="AB13" s="862"/>
      <c r="AC13" s="966" t="s">
        <v>167</v>
      </c>
      <c r="AD13" s="966" t="s">
        <v>167</v>
      </c>
      <c r="AE13" s="894"/>
      <c r="AF13" s="882"/>
      <c r="AG13" s="895">
        <f t="shared" si="0"/>
        <v>14</v>
      </c>
      <c r="AH13" s="890">
        <f t="shared" si="2"/>
        <v>120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37" t="s">
        <v>52</v>
      </c>
      <c r="B14" s="888"/>
      <c r="C14" s="888"/>
      <c r="D14" s="888"/>
      <c r="E14" s="862"/>
      <c r="F14" s="966" t="s">
        <v>167</v>
      </c>
      <c r="G14" s="1008" t="s">
        <v>192</v>
      </c>
      <c r="H14" s="888"/>
      <c r="I14" s="888"/>
      <c r="J14" s="966" t="s">
        <v>167</v>
      </c>
      <c r="K14" s="966" t="s">
        <v>167</v>
      </c>
      <c r="L14" s="862"/>
      <c r="M14" s="862"/>
      <c r="N14" s="966" t="s">
        <v>167</v>
      </c>
      <c r="O14" s="1000" t="s">
        <v>37</v>
      </c>
      <c r="P14" s="966" t="s">
        <v>167</v>
      </c>
      <c r="Q14" s="894"/>
      <c r="R14" s="894"/>
      <c r="S14" s="966" t="s">
        <v>167</v>
      </c>
      <c r="T14" s="966" t="s">
        <v>167</v>
      </c>
      <c r="U14" s="862"/>
      <c r="V14" s="1000" t="s">
        <v>37</v>
      </c>
      <c r="W14" s="966" t="s">
        <v>167</v>
      </c>
      <c r="X14" s="966" t="s">
        <v>167</v>
      </c>
      <c r="Y14" s="894"/>
      <c r="Z14" s="862"/>
      <c r="AA14" s="966" t="s">
        <v>167</v>
      </c>
      <c r="AB14" s="966" t="s">
        <v>167</v>
      </c>
      <c r="AC14" s="862"/>
      <c r="AD14" s="862"/>
      <c r="AE14" s="966" t="s">
        <v>167</v>
      </c>
      <c r="AF14" s="894"/>
      <c r="AG14" s="895">
        <f t="shared" si="0"/>
        <v>15</v>
      </c>
      <c r="AH14" s="890">
        <f t="shared" si="2"/>
        <v>136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546" t="s">
        <v>54</v>
      </c>
      <c r="B15" s="888"/>
      <c r="C15" s="888"/>
      <c r="D15" s="894"/>
      <c r="E15" s="862"/>
      <c r="F15" s="862"/>
      <c r="G15" s="862"/>
      <c r="H15" s="888"/>
      <c r="I15" s="862"/>
      <c r="J15" s="894"/>
      <c r="K15" s="894"/>
      <c r="L15" s="862"/>
      <c r="M15" s="862"/>
      <c r="N15" s="862"/>
      <c r="O15" s="862"/>
      <c r="P15" s="862"/>
      <c r="Q15" s="894"/>
      <c r="R15" s="894"/>
      <c r="S15" s="862"/>
      <c r="T15" s="862"/>
      <c r="U15" s="862"/>
      <c r="V15" s="862"/>
      <c r="W15" s="862"/>
      <c r="X15" s="894"/>
      <c r="Y15" s="925"/>
      <c r="Z15" s="862"/>
      <c r="AA15" s="862"/>
      <c r="AB15" s="862"/>
      <c r="AC15" s="862"/>
      <c r="AD15" s="862"/>
      <c r="AE15" s="894"/>
      <c r="AF15" s="894"/>
      <c r="AG15" s="895">
        <f t="shared" si="0"/>
        <v>0</v>
      </c>
      <c r="AH15" s="905">
        <f t="shared" ref="AH15:AH17" si="3">COUNTIF(B15:AF15,"У1")*8+COUNTIF(B15:AF15,"У2")*8+COUNTIF(B15:AF15,"В1")*8+COUNTIF(B15:AF15,"В2")*8+COUNTIF(B15:AF15,"7-16")*9+COUNTIF(B15:AF15,"7-17")*10+COUNTIF(B15:AF15,"7-19")*12+COUNTIF(B15:AF15,"8-20")*12+COUNTIF(B15:AF15,"9-17")*8+COUNTIF(B15:AF15,"Д2")*12+COUNTIF(B15:AF15,"Д3")*9+COUNTIF(B15:AF15,"Д4")*12+COUNTIF(B15:AF15,"8-12")*4+COUNTIF(B15:AF15,"9-14")*5+COUNTIF(B15:AF15,"16-20")*4+COUNTIF(B15:AF15,"10-14")*4+COUNTIF(B15:AF15,"9-16")*7+COUNTIF(B15:AF15,"12-15")*3+COUNTIF(B15:AF15,"9-11")*2+COUNTIF(B15:AF15,"11-14")*3+COUNTIF(B15:AF15,"11-19")*6+COUNTIF(B15:AF15,"17-20")*3</f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thickBot="1" x14ac:dyDescent="0.3">
      <c r="A16" s="40" t="s">
        <v>55</v>
      </c>
      <c r="B16" s="888"/>
      <c r="C16" s="888"/>
      <c r="D16" s="894"/>
      <c r="E16" s="862"/>
      <c r="F16" s="862"/>
      <c r="G16" s="862"/>
      <c r="H16" s="888"/>
      <c r="I16" s="862"/>
      <c r="J16" s="894"/>
      <c r="K16" s="894"/>
      <c r="L16" s="862"/>
      <c r="M16" s="862"/>
      <c r="N16" s="862"/>
      <c r="O16" s="862"/>
      <c r="P16" s="862"/>
      <c r="Q16" s="894"/>
      <c r="R16" s="894"/>
      <c r="S16" s="862"/>
      <c r="T16" s="862"/>
      <c r="U16" s="862"/>
      <c r="V16" s="862"/>
      <c r="W16" s="862"/>
      <c r="X16" s="894"/>
      <c r="Y16" s="894"/>
      <c r="Z16" s="862"/>
      <c r="AA16" s="862"/>
      <c r="AB16" s="862"/>
      <c r="AC16" s="862"/>
      <c r="AD16" s="862"/>
      <c r="AE16" s="894"/>
      <c r="AF16" s="894"/>
      <c r="AG16" s="895">
        <f t="shared" si="0"/>
        <v>0</v>
      </c>
      <c r="AH16" s="905">
        <f t="shared" si="3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x14ac:dyDescent="0.25">
      <c r="B17" s="899"/>
      <c r="C17" s="899"/>
      <c r="D17" s="864"/>
      <c r="E17" s="897"/>
      <c r="F17" s="897"/>
      <c r="G17" s="978"/>
      <c r="H17" s="899"/>
      <c r="I17" s="897"/>
      <c r="J17" s="864"/>
      <c r="K17" s="864"/>
      <c r="L17" s="897"/>
      <c r="M17" s="897"/>
      <c r="N17" s="897"/>
      <c r="O17" s="897"/>
      <c r="P17" s="897"/>
      <c r="Q17" s="864"/>
      <c r="R17" s="864"/>
      <c r="S17" s="897"/>
      <c r="T17" s="897"/>
      <c r="U17" s="897"/>
      <c r="V17" s="897"/>
      <c r="W17" s="897"/>
      <c r="X17" s="864"/>
      <c r="Y17" s="942"/>
      <c r="Z17" s="897"/>
      <c r="AA17" s="897"/>
      <c r="AB17" s="897"/>
      <c r="AC17" s="897"/>
      <c r="AD17" s="897"/>
      <c r="AE17" s="942"/>
      <c r="AF17" s="864"/>
      <c r="AG17" s="900">
        <f t="shared" si="0"/>
        <v>0</v>
      </c>
      <c r="AH17" s="908">
        <f t="shared" si="3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201</v>
      </c>
      <c r="B18" s="995" t="s">
        <v>4</v>
      </c>
      <c r="C18" s="996" t="s">
        <v>5</v>
      </c>
      <c r="D18" s="871" t="s">
        <v>6</v>
      </c>
      <c r="E18" s="868" t="s">
        <v>7</v>
      </c>
      <c r="F18" s="868" t="s">
        <v>8</v>
      </c>
      <c r="G18" s="869" t="s">
        <v>9</v>
      </c>
      <c r="H18" s="996" t="s">
        <v>10</v>
      </c>
      <c r="I18" s="868" t="s">
        <v>11</v>
      </c>
      <c r="J18" s="870" t="s">
        <v>12</v>
      </c>
      <c r="K18" s="871" t="s">
        <v>13</v>
      </c>
      <c r="L18" s="868" t="s">
        <v>14</v>
      </c>
      <c r="M18" s="868" t="s">
        <v>15</v>
      </c>
      <c r="N18" s="869" t="s">
        <v>16</v>
      </c>
      <c r="O18" s="868" t="s">
        <v>17</v>
      </c>
      <c r="P18" s="868" t="s">
        <v>18</v>
      </c>
      <c r="Q18" s="986" t="s">
        <v>19</v>
      </c>
      <c r="R18" s="987" t="s">
        <v>20</v>
      </c>
      <c r="S18" s="868" t="s">
        <v>21</v>
      </c>
      <c r="T18" s="868" t="s">
        <v>22</v>
      </c>
      <c r="U18" s="869" t="s">
        <v>23</v>
      </c>
      <c r="V18" s="868" t="s">
        <v>24</v>
      </c>
      <c r="W18" s="868" t="s">
        <v>25</v>
      </c>
      <c r="X18" s="870" t="s">
        <v>26</v>
      </c>
      <c r="Y18" s="871" t="s">
        <v>27</v>
      </c>
      <c r="Z18" s="868" t="s">
        <v>28</v>
      </c>
      <c r="AA18" s="868" t="s">
        <v>29</v>
      </c>
      <c r="AB18" s="869" t="s">
        <v>30</v>
      </c>
      <c r="AC18" s="868" t="s">
        <v>31</v>
      </c>
      <c r="AD18" s="868" t="s">
        <v>32</v>
      </c>
      <c r="AE18" s="988">
        <v>30</v>
      </c>
      <c r="AF18" s="989">
        <v>31</v>
      </c>
      <c r="AG18" s="876">
        <f>SUM(AG19:AG26)</f>
        <v>58</v>
      </c>
      <c r="AH18" s="877">
        <f>SUM(AH19:AH26)</f>
        <v>578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885"/>
      <c r="C19" s="885"/>
      <c r="D19" s="882"/>
      <c r="E19" s="884" t="s">
        <v>167</v>
      </c>
      <c r="F19" s="884" t="s">
        <v>167</v>
      </c>
      <c r="G19" s="878"/>
      <c r="H19" s="885"/>
      <c r="I19" s="885"/>
      <c r="J19" s="884" t="s">
        <v>167</v>
      </c>
      <c r="K19" s="884" t="s">
        <v>167</v>
      </c>
      <c r="L19" s="878"/>
      <c r="M19" s="878"/>
      <c r="N19" s="884" t="s">
        <v>167</v>
      </c>
      <c r="O19" s="884" t="s">
        <v>167</v>
      </c>
      <c r="P19" s="878"/>
      <c r="Q19" s="882"/>
      <c r="R19" s="884" t="s">
        <v>167</v>
      </c>
      <c r="S19" s="884" t="s">
        <v>167</v>
      </c>
      <c r="T19" s="878"/>
      <c r="U19" s="878"/>
      <c r="V19" s="884" t="s">
        <v>167</v>
      </c>
      <c r="W19" s="884" t="s">
        <v>167</v>
      </c>
      <c r="X19" s="882"/>
      <c r="Y19" s="882"/>
      <c r="Z19" s="884" t="s">
        <v>167</v>
      </c>
      <c r="AA19" s="884" t="s">
        <v>167</v>
      </c>
      <c r="AB19" s="878"/>
      <c r="AC19" s="878"/>
      <c r="AD19" s="884" t="s">
        <v>167</v>
      </c>
      <c r="AE19" s="884" t="s">
        <v>167</v>
      </c>
      <c r="AF19" s="882"/>
      <c r="AG19" s="889">
        <f t="shared" si="0"/>
        <v>14</v>
      </c>
      <c r="AH19" s="890">
        <f t="shared" ref="AH19:AH31" si="4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140</v>
      </c>
      <c r="AI19" s="61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888"/>
      <c r="C20" s="888"/>
      <c r="D20" s="888"/>
      <c r="E20" s="891" t="s">
        <v>167</v>
      </c>
      <c r="F20" s="891" t="s">
        <v>167</v>
      </c>
      <c r="G20" s="862"/>
      <c r="H20" s="888"/>
      <c r="I20" s="862"/>
      <c r="J20" s="891" t="s">
        <v>167</v>
      </c>
      <c r="K20" s="891" t="s">
        <v>167</v>
      </c>
      <c r="L20" s="862"/>
      <c r="M20" s="862"/>
      <c r="N20" s="891" t="s">
        <v>167</v>
      </c>
      <c r="O20" s="891" t="s">
        <v>167</v>
      </c>
      <c r="P20" s="862"/>
      <c r="Q20" s="894"/>
      <c r="R20" s="891" t="s">
        <v>167</v>
      </c>
      <c r="S20" s="891" t="s">
        <v>167</v>
      </c>
      <c r="T20" s="862"/>
      <c r="U20" s="862"/>
      <c r="V20" s="891" t="s">
        <v>167</v>
      </c>
      <c r="W20" s="891" t="s">
        <v>167</v>
      </c>
      <c r="X20" s="891" t="s">
        <v>167</v>
      </c>
      <c r="Y20" s="894"/>
      <c r="Z20" s="862"/>
      <c r="AA20" s="891" t="s">
        <v>167</v>
      </c>
      <c r="AB20" s="891" t="s">
        <v>167</v>
      </c>
      <c r="AC20" s="966" t="s">
        <v>167</v>
      </c>
      <c r="AD20" s="862"/>
      <c r="AE20" s="891" t="s">
        <v>167</v>
      </c>
      <c r="AF20" s="894"/>
      <c r="AG20" s="895">
        <f t="shared" si="0"/>
        <v>15</v>
      </c>
      <c r="AH20" s="890">
        <f t="shared" si="4"/>
        <v>150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546" t="s">
        <v>60</v>
      </c>
      <c r="B21" s="888"/>
      <c r="C21" s="888"/>
      <c r="D21" s="966" t="s">
        <v>167</v>
      </c>
      <c r="E21" s="966" t="s">
        <v>167</v>
      </c>
      <c r="F21" s="862"/>
      <c r="G21" s="888"/>
      <c r="H21" s="885"/>
      <c r="I21" s="884" t="s">
        <v>167</v>
      </c>
      <c r="J21" s="894"/>
      <c r="K21" s="894"/>
      <c r="L21" s="891" t="s">
        <v>167</v>
      </c>
      <c r="M21" s="891" t="s">
        <v>167</v>
      </c>
      <c r="N21" s="862"/>
      <c r="O21" s="878"/>
      <c r="P21" s="884" t="s">
        <v>167</v>
      </c>
      <c r="Q21" s="891" t="s">
        <v>167</v>
      </c>
      <c r="R21" s="894"/>
      <c r="S21" s="862"/>
      <c r="T21" s="891" t="s">
        <v>167</v>
      </c>
      <c r="U21" s="891" t="s">
        <v>167</v>
      </c>
      <c r="V21" s="862"/>
      <c r="W21" s="862"/>
      <c r="X21" s="891" t="s">
        <v>167</v>
      </c>
      <c r="Y21" s="891" t="s">
        <v>167</v>
      </c>
      <c r="Z21" s="862"/>
      <c r="AA21" s="862"/>
      <c r="AB21" s="891" t="s">
        <v>167</v>
      </c>
      <c r="AC21" s="891" t="s">
        <v>167</v>
      </c>
      <c r="AD21" s="966" t="s">
        <v>167</v>
      </c>
      <c r="AE21" s="894"/>
      <c r="AF21" s="891" t="s">
        <v>167</v>
      </c>
      <c r="AG21" s="895">
        <f t="shared" si="0"/>
        <v>15</v>
      </c>
      <c r="AH21" s="890">
        <f t="shared" si="4"/>
        <v>150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888"/>
      <c r="C22" s="888"/>
      <c r="D22" s="894"/>
      <c r="E22" s="862"/>
      <c r="F22" s="862"/>
      <c r="G22" s="862"/>
      <c r="H22" s="888"/>
      <c r="I22" s="891"/>
      <c r="J22" s="894"/>
      <c r="K22" s="894"/>
      <c r="L22" s="862"/>
      <c r="M22" s="862"/>
      <c r="N22" s="862"/>
      <c r="O22" s="862"/>
      <c r="P22" s="891"/>
      <c r="Q22" s="891"/>
      <c r="R22" s="894"/>
      <c r="S22" s="862"/>
      <c r="T22" s="891"/>
      <c r="U22" s="891"/>
      <c r="V22" s="862"/>
      <c r="W22" s="862"/>
      <c r="X22" s="894"/>
      <c r="Y22" s="894"/>
      <c r="Z22" s="862"/>
      <c r="AA22" s="862"/>
      <c r="AB22" s="862"/>
      <c r="AC22" s="862"/>
      <c r="AD22" s="862"/>
      <c r="AE22" s="894"/>
      <c r="AF22" s="894"/>
      <c r="AG22" s="895">
        <f t="shared" si="0"/>
        <v>0</v>
      </c>
      <c r="AH22" s="890">
        <f t="shared" si="4"/>
        <v>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888"/>
      <c r="C23" s="888"/>
      <c r="D23" s="894"/>
      <c r="E23" s="862"/>
      <c r="F23" s="862"/>
      <c r="G23" s="862"/>
      <c r="H23" s="888"/>
      <c r="I23" s="891"/>
      <c r="J23" s="894"/>
      <c r="K23" s="894"/>
      <c r="L23" s="862"/>
      <c r="M23" s="862"/>
      <c r="N23" s="862"/>
      <c r="O23" s="862"/>
      <c r="P23" s="891"/>
      <c r="Q23" s="891"/>
      <c r="R23" s="894"/>
      <c r="S23" s="862"/>
      <c r="T23" s="891"/>
      <c r="U23" s="891"/>
      <c r="V23" s="862"/>
      <c r="W23" s="862"/>
      <c r="X23" s="894"/>
      <c r="Y23" s="894"/>
      <c r="Z23" s="862"/>
      <c r="AA23" s="862"/>
      <c r="AB23" s="862"/>
      <c r="AC23" s="862"/>
      <c r="AD23" s="862"/>
      <c r="AE23" s="894"/>
      <c r="AF23" s="894"/>
      <c r="AG23" s="895">
        <f t="shared" si="0"/>
        <v>0</v>
      </c>
      <c r="AH23" s="890">
        <f t="shared" si="4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888"/>
      <c r="C24" s="888"/>
      <c r="D24" s="894"/>
      <c r="E24" s="862"/>
      <c r="F24" s="862"/>
      <c r="G24" s="862"/>
      <c r="H24" s="888"/>
      <c r="I24" s="891"/>
      <c r="J24" s="894"/>
      <c r="K24" s="894"/>
      <c r="L24" s="862"/>
      <c r="M24" s="862"/>
      <c r="N24" s="862"/>
      <c r="O24" s="862"/>
      <c r="P24" s="891"/>
      <c r="Q24" s="891"/>
      <c r="R24" s="894"/>
      <c r="S24" s="862"/>
      <c r="T24" s="891"/>
      <c r="U24" s="891"/>
      <c r="V24" s="862"/>
      <c r="W24" s="862"/>
      <c r="X24" s="894"/>
      <c r="Y24" s="894"/>
      <c r="Z24" s="862"/>
      <c r="AA24" s="862"/>
      <c r="AB24" s="862"/>
      <c r="AC24" s="862"/>
      <c r="AD24" s="862"/>
      <c r="AE24" s="894"/>
      <c r="AF24" s="894"/>
      <c r="AG24" s="895">
        <f t="shared" si="0"/>
        <v>0</v>
      </c>
      <c r="AH24" s="890">
        <f t="shared" si="4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888"/>
      <c r="C25" s="888"/>
      <c r="D25" s="864"/>
      <c r="E25" s="862"/>
      <c r="F25" s="862"/>
      <c r="G25" s="897"/>
      <c r="H25" s="888"/>
      <c r="I25" s="891"/>
      <c r="J25" s="894"/>
      <c r="K25" s="864"/>
      <c r="L25" s="862"/>
      <c r="M25" s="862"/>
      <c r="N25" s="897"/>
      <c r="O25" s="862"/>
      <c r="P25" s="891"/>
      <c r="Q25" s="891"/>
      <c r="R25" s="864"/>
      <c r="S25" s="862"/>
      <c r="T25" s="891"/>
      <c r="U25" s="965"/>
      <c r="V25" s="862"/>
      <c r="W25" s="862"/>
      <c r="X25" s="894"/>
      <c r="Y25" s="864"/>
      <c r="Z25" s="862"/>
      <c r="AA25" s="862"/>
      <c r="AB25" s="897"/>
      <c r="AC25" s="862"/>
      <c r="AD25" s="862"/>
      <c r="AE25" s="864"/>
      <c r="AF25" s="894"/>
      <c r="AG25" s="895">
        <f t="shared" si="0"/>
        <v>0</v>
      </c>
      <c r="AH25" s="890">
        <f t="shared" si="4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753" t="s">
        <v>165</v>
      </c>
      <c r="B26" s="888"/>
      <c r="C26" s="888"/>
      <c r="D26" s="894"/>
      <c r="E26" s="862"/>
      <c r="F26" s="862"/>
      <c r="G26" s="891" t="s">
        <v>167</v>
      </c>
      <c r="H26" s="888"/>
      <c r="I26" s="891" t="s">
        <v>167</v>
      </c>
      <c r="J26" s="894"/>
      <c r="K26" s="894"/>
      <c r="L26" s="891" t="s">
        <v>167</v>
      </c>
      <c r="M26" s="891" t="s">
        <v>167</v>
      </c>
      <c r="N26" s="862"/>
      <c r="O26" s="926" t="s">
        <v>37</v>
      </c>
      <c r="P26" s="965" t="s">
        <v>167</v>
      </c>
      <c r="Q26" s="891" t="s">
        <v>167</v>
      </c>
      <c r="R26" s="925"/>
      <c r="S26" s="862"/>
      <c r="T26" s="891" t="s">
        <v>167</v>
      </c>
      <c r="U26" s="891" t="s">
        <v>167</v>
      </c>
      <c r="V26" s="888"/>
      <c r="W26" s="888"/>
      <c r="X26" s="888"/>
      <c r="Y26" s="891" t="s">
        <v>167</v>
      </c>
      <c r="Z26" s="891" t="s">
        <v>167</v>
      </c>
      <c r="AA26" s="862"/>
      <c r="AB26" s="862"/>
      <c r="AC26" s="891" t="s">
        <v>167</v>
      </c>
      <c r="AD26" s="891" t="s">
        <v>167</v>
      </c>
      <c r="AE26" s="894"/>
      <c r="AF26" s="891" t="s">
        <v>167</v>
      </c>
      <c r="AG26" s="895">
        <f t="shared" si="0"/>
        <v>14</v>
      </c>
      <c r="AH26" s="890">
        <f t="shared" si="4"/>
        <v>138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888"/>
      <c r="C27" s="888"/>
      <c r="D27" s="912"/>
      <c r="E27" s="862"/>
      <c r="F27" s="862"/>
      <c r="G27" s="911"/>
      <c r="H27" s="888"/>
      <c r="I27" s="862"/>
      <c r="J27" s="894"/>
      <c r="K27" s="912"/>
      <c r="L27" s="862"/>
      <c r="M27" s="862"/>
      <c r="N27" s="911"/>
      <c r="O27" s="862"/>
      <c r="P27" s="910"/>
      <c r="Q27" s="864"/>
      <c r="R27" s="912"/>
      <c r="S27" s="862"/>
      <c r="T27" s="862"/>
      <c r="U27" s="911"/>
      <c r="V27" s="862"/>
      <c r="W27" s="862"/>
      <c r="X27" s="894"/>
      <c r="Y27" s="912"/>
      <c r="Z27" s="862"/>
      <c r="AA27" s="862"/>
      <c r="AB27" s="911"/>
      <c r="AC27" s="862"/>
      <c r="AD27" s="862"/>
      <c r="AE27" s="990"/>
      <c r="AF27" s="990"/>
      <c r="AG27" s="915">
        <f>SUM(AG28:AG35)</f>
        <v>55</v>
      </c>
      <c r="AH27" s="890">
        <f t="shared" si="4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754" t="s">
        <v>63</v>
      </c>
      <c r="B28" s="888"/>
      <c r="C28" s="888"/>
      <c r="D28" s="888"/>
      <c r="E28" s="966" t="s">
        <v>167</v>
      </c>
      <c r="F28" s="966" t="s">
        <v>167</v>
      </c>
      <c r="G28" s="862"/>
      <c r="H28" s="888"/>
      <c r="I28" s="966" t="s">
        <v>167</v>
      </c>
      <c r="J28" s="966" t="s">
        <v>167</v>
      </c>
      <c r="K28" s="894"/>
      <c r="L28" s="888"/>
      <c r="M28" s="888"/>
      <c r="N28" s="888"/>
      <c r="O28" s="888"/>
      <c r="P28" s="888"/>
      <c r="Q28" s="888"/>
      <c r="R28" s="888"/>
      <c r="S28" s="966" t="s">
        <v>167</v>
      </c>
      <c r="T28" s="966" t="s">
        <v>167</v>
      </c>
      <c r="U28" s="966" t="s">
        <v>167</v>
      </c>
      <c r="V28" s="862"/>
      <c r="W28" s="862"/>
      <c r="X28" s="966" t="s">
        <v>167</v>
      </c>
      <c r="Y28" s="966" t="s">
        <v>167</v>
      </c>
      <c r="Z28" s="862"/>
      <c r="AA28" s="966" t="s">
        <v>167</v>
      </c>
      <c r="AB28" s="966" t="s">
        <v>167</v>
      </c>
      <c r="AC28" s="998" t="s">
        <v>34</v>
      </c>
      <c r="AD28" s="862"/>
      <c r="AE28" s="894"/>
      <c r="AF28" s="966" t="s">
        <v>167</v>
      </c>
      <c r="AG28" s="895">
        <f t="shared" si="0"/>
        <v>13</v>
      </c>
      <c r="AH28" s="890">
        <f t="shared" si="4"/>
        <v>128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997" t="s">
        <v>200</v>
      </c>
      <c r="B29" s="888"/>
      <c r="C29" s="888"/>
      <c r="D29" s="894"/>
      <c r="E29" s="862"/>
      <c r="F29" s="862"/>
      <c r="G29" s="1008" t="s">
        <v>192</v>
      </c>
      <c r="H29" s="888"/>
      <c r="I29" s="966" t="s">
        <v>167</v>
      </c>
      <c r="J29" s="894"/>
      <c r="K29" s="966" t="s">
        <v>167</v>
      </c>
      <c r="L29" s="966" t="s">
        <v>167</v>
      </c>
      <c r="M29" s="862"/>
      <c r="N29" s="966" t="s">
        <v>167</v>
      </c>
      <c r="O29" s="1009" t="s">
        <v>167</v>
      </c>
      <c r="P29" s="966" t="s">
        <v>167</v>
      </c>
      <c r="Q29" s="894"/>
      <c r="R29" s="966" t="s">
        <v>167</v>
      </c>
      <c r="S29" s="862"/>
      <c r="T29" s="862"/>
      <c r="U29" s="862"/>
      <c r="V29" s="966" t="s">
        <v>167</v>
      </c>
      <c r="W29" s="966" t="s">
        <v>167</v>
      </c>
      <c r="X29" s="894"/>
      <c r="Y29" s="966" t="s">
        <v>167</v>
      </c>
      <c r="Z29" s="966" t="s">
        <v>167</v>
      </c>
      <c r="AA29" s="862"/>
      <c r="AB29" s="966" t="s">
        <v>167</v>
      </c>
      <c r="AC29" s="862"/>
      <c r="AD29" s="862"/>
      <c r="AE29" s="966" t="s">
        <v>167</v>
      </c>
      <c r="AF29" s="966" t="s">
        <v>167</v>
      </c>
      <c r="AG29" s="895">
        <f t="shared" si="0"/>
        <v>15</v>
      </c>
      <c r="AH29" s="890">
        <f t="shared" si="4"/>
        <v>140</v>
      </c>
      <c r="AI29" s="61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888"/>
      <c r="C30" s="888"/>
      <c r="D30" s="888"/>
      <c r="E30" s="888"/>
      <c r="F30" s="862"/>
      <c r="G30" s="891" t="s">
        <v>167</v>
      </c>
      <c r="H30" s="888"/>
      <c r="I30" s="878"/>
      <c r="J30" s="964" t="s">
        <v>167</v>
      </c>
      <c r="K30" s="894"/>
      <c r="L30" s="966" t="s">
        <v>167</v>
      </c>
      <c r="M30" s="966" t="s">
        <v>167</v>
      </c>
      <c r="N30" s="862"/>
      <c r="O30" s="998" t="s">
        <v>34</v>
      </c>
      <c r="P30" s="862"/>
      <c r="Q30" s="966" t="s">
        <v>167</v>
      </c>
      <c r="R30" s="966" t="s">
        <v>167</v>
      </c>
      <c r="S30" s="966" t="s">
        <v>167</v>
      </c>
      <c r="T30" s="862"/>
      <c r="U30" s="862"/>
      <c r="V30" s="1003" t="s">
        <v>37</v>
      </c>
      <c r="W30" s="964" t="s">
        <v>167</v>
      </c>
      <c r="X30" s="882"/>
      <c r="Y30" s="894"/>
      <c r="Z30" s="966" t="s">
        <v>167</v>
      </c>
      <c r="AA30" s="966" t="s">
        <v>167</v>
      </c>
      <c r="AB30" s="862"/>
      <c r="AC30" s="1000" t="s">
        <v>37</v>
      </c>
      <c r="AD30" s="966" t="s">
        <v>167</v>
      </c>
      <c r="AE30" s="966" t="s">
        <v>167</v>
      </c>
      <c r="AF30" s="894"/>
      <c r="AG30" s="895">
        <f t="shared" si="0"/>
        <v>15</v>
      </c>
      <c r="AH30" s="890">
        <f t="shared" si="4"/>
        <v>144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8" customHeight="1" thickBot="1" x14ac:dyDescent="0.3">
      <c r="A31" s="39" t="s">
        <v>197</v>
      </c>
      <c r="B31" s="888"/>
      <c r="C31" s="888"/>
      <c r="D31" s="999" t="s">
        <v>167</v>
      </c>
      <c r="E31" s="862"/>
      <c r="F31" s="966" t="s">
        <v>167</v>
      </c>
      <c r="G31" s="1008" t="s">
        <v>192</v>
      </c>
      <c r="H31" s="888"/>
      <c r="I31" s="862"/>
      <c r="J31" s="894"/>
      <c r="K31" s="966" t="s">
        <v>167</v>
      </c>
      <c r="L31" s="862"/>
      <c r="M31" s="966" t="s">
        <v>167</v>
      </c>
      <c r="N31" s="999" t="s">
        <v>167</v>
      </c>
      <c r="O31" s="862"/>
      <c r="P31" s="966" t="s">
        <v>167</v>
      </c>
      <c r="Q31" s="966" t="s">
        <v>167</v>
      </c>
      <c r="R31" s="916"/>
      <c r="S31" s="862"/>
      <c r="T31" s="966" t="s">
        <v>167</v>
      </c>
      <c r="U31" s="999" t="s">
        <v>167</v>
      </c>
      <c r="V31" s="998" t="s">
        <v>34</v>
      </c>
      <c r="W31" s="862"/>
      <c r="X31" s="966" t="s">
        <v>167</v>
      </c>
      <c r="Y31" s="894"/>
      <c r="Z31" s="888"/>
      <c r="AA31" s="888"/>
      <c r="AB31" s="918"/>
      <c r="AC31" s="888"/>
      <c r="AD31" s="888"/>
      <c r="AE31" s="1001"/>
      <c r="AF31" s="1001"/>
      <c r="AG31" s="895">
        <f t="shared" si="0"/>
        <v>12</v>
      </c>
      <c r="AH31" s="890">
        <f t="shared" si="4"/>
        <v>108</v>
      </c>
    </row>
    <row r="32" spans="1:54" ht="14.25" hidden="1" customHeight="1" x14ac:dyDescent="0.25">
      <c r="B32" s="888"/>
      <c r="C32" s="888"/>
      <c r="D32" s="894"/>
      <c r="E32" s="862"/>
      <c r="F32" s="862"/>
      <c r="G32" s="862"/>
      <c r="H32" s="888"/>
      <c r="I32" s="862"/>
      <c r="J32" s="894"/>
      <c r="K32" s="894"/>
      <c r="L32" s="862"/>
      <c r="M32" s="862"/>
      <c r="N32" s="862"/>
      <c r="O32" s="862"/>
      <c r="P32" s="862"/>
      <c r="Q32" s="894"/>
      <c r="R32" s="894"/>
      <c r="S32" s="862"/>
      <c r="T32" s="862"/>
      <c r="U32" s="862"/>
      <c r="V32" s="862"/>
      <c r="W32" s="862"/>
      <c r="X32" s="894"/>
      <c r="Y32" s="894"/>
      <c r="Z32" s="862"/>
      <c r="AA32" s="862"/>
      <c r="AB32" s="862"/>
      <c r="AC32" s="862"/>
      <c r="AD32" s="862"/>
      <c r="AE32" s="894"/>
      <c r="AF32" s="894"/>
      <c r="AG32" s="895">
        <f t="shared" si="0"/>
        <v>0</v>
      </c>
      <c r="AH32" s="905">
        <f t="shared" ref="AH32:AH64" si="5">COUNTIF(B32:AF32,"У1")*8+COUNTIF(B32:AF32,"У2")*8+COUNTIF(B32:AF32,"В1")*8+COUNTIF(B32:AF32,"В2")*8+COUNTIF(B32:AF32,"7-16")*9+COUNTIF(B32:AF32,"7-17")*10+COUNTIF(B32:AF32,"7-19")*12+COUNTIF(B32:AF32,"8-20")*12+COUNTIF(B32:AF32,"9-17")*8+COUNTIF(B32:AF32,"Д2")*12+COUNTIF(B32:AF32,"Д3")*9+COUNTIF(B32:AF32,"Д4")*12+COUNTIF(B32:AF32,"8-12")*4+COUNTIF(B32:AF32,"9-14")*5+COUNTIF(B32:AF32,"16-20")*4+COUNTIF(B32:AF32,"10-14")*4+COUNTIF(B32:AF32,"9-16")*7+COUNTIF(B32:AF32,"12-15")*3+COUNTIF(B32:AF32,"9-11")*2+COUNTIF(B32:AF32,"11-14")*3+COUNTIF(B32:AF32,"11-19")*6+COUNTIF(B32:AF32,"17-20")*3</f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7.25" hidden="1" customHeight="1" x14ac:dyDescent="0.25">
      <c r="A33" s="45"/>
      <c r="B33" s="888"/>
      <c r="C33" s="888"/>
      <c r="D33" s="894"/>
      <c r="E33" s="862"/>
      <c r="F33" s="862"/>
      <c r="G33" s="862"/>
      <c r="H33" s="888"/>
      <c r="I33" s="862"/>
      <c r="J33" s="894"/>
      <c r="K33" s="894"/>
      <c r="L33" s="862"/>
      <c r="M33" s="862"/>
      <c r="N33" s="862"/>
      <c r="O33" s="862"/>
      <c r="P33" s="862"/>
      <c r="Q33" s="894"/>
      <c r="R33" s="894"/>
      <c r="S33" s="862"/>
      <c r="T33" s="862"/>
      <c r="U33" s="862"/>
      <c r="V33" s="862"/>
      <c r="W33" s="862"/>
      <c r="X33" s="894"/>
      <c r="Y33" s="894"/>
      <c r="Z33" s="862"/>
      <c r="AA33" s="862"/>
      <c r="AB33" s="862"/>
      <c r="AC33" s="862"/>
      <c r="AD33" s="862"/>
      <c r="AE33" s="894"/>
      <c r="AF33" s="894"/>
      <c r="AG33" s="895">
        <f t="shared" si="0"/>
        <v>0</v>
      </c>
      <c r="AH33" s="905">
        <f t="shared" si="5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9.5" hidden="1" customHeight="1" x14ac:dyDescent="0.25">
      <c r="A34" s="50"/>
      <c r="B34" s="888"/>
      <c r="C34" s="888"/>
      <c r="D34" s="864"/>
      <c r="E34" s="862"/>
      <c r="F34" s="862"/>
      <c r="G34" s="897"/>
      <c r="H34" s="888"/>
      <c r="I34" s="862"/>
      <c r="J34" s="894"/>
      <c r="K34" s="894"/>
      <c r="L34" s="862"/>
      <c r="M34" s="862"/>
      <c r="N34" s="862"/>
      <c r="O34" s="862"/>
      <c r="P34" s="862"/>
      <c r="Q34" s="894"/>
      <c r="R34" s="894"/>
      <c r="S34" s="862"/>
      <c r="T34" s="862"/>
      <c r="U34" s="897"/>
      <c r="V34" s="862"/>
      <c r="W34" s="862"/>
      <c r="X34" s="894"/>
      <c r="Y34" s="894"/>
      <c r="Z34" s="862"/>
      <c r="AA34" s="862"/>
      <c r="AB34" s="862"/>
      <c r="AC34" s="862"/>
      <c r="AD34" s="862"/>
      <c r="AE34" s="894"/>
      <c r="AF34" s="894"/>
      <c r="AG34" s="895">
        <f t="shared" si="0"/>
        <v>0</v>
      </c>
      <c r="AH34" s="905">
        <f t="shared" si="5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8" hidden="1" customHeight="1" thickBot="1" x14ac:dyDescent="0.3">
      <c r="A35" s="546" t="s">
        <v>69</v>
      </c>
      <c r="B35" s="899"/>
      <c r="C35" s="899"/>
      <c r="D35" s="864"/>
      <c r="E35" s="897"/>
      <c r="F35" s="897"/>
      <c r="G35" s="897"/>
      <c r="H35" s="899"/>
      <c r="I35" s="897"/>
      <c r="J35" s="864"/>
      <c r="K35" s="864"/>
      <c r="L35" s="897"/>
      <c r="M35" s="897"/>
      <c r="N35" s="897"/>
      <c r="O35" s="897"/>
      <c r="P35" s="897"/>
      <c r="Q35" s="864"/>
      <c r="R35" s="864"/>
      <c r="S35" s="897"/>
      <c r="T35" s="897"/>
      <c r="U35" s="897"/>
      <c r="V35" s="897"/>
      <c r="W35" s="897"/>
      <c r="X35" s="864"/>
      <c r="Y35" s="864"/>
      <c r="Z35" s="897"/>
      <c r="AA35" s="897"/>
      <c r="AB35" s="897"/>
      <c r="AC35" s="897"/>
      <c r="AD35" s="897"/>
      <c r="AE35" s="864"/>
      <c r="AF35" s="864"/>
      <c r="AG35" s="900">
        <f t="shared" si="0"/>
        <v>0</v>
      </c>
      <c r="AH35" s="908">
        <f t="shared" si="5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995" t="s">
        <v>4</v>
      </c>
      <c r="C36" s="996" t="s">
        <v>5</v>
      </c>
      <c r="D36" s="871" t="s">
        <v>6</v>
      </c>
      <c r="E36" s="868" t="s">
        <v>7</v>
      </c>
      <c r="F36" s="868" t="s">
        <v>8</v>
      </c>
      <c r="G36" s="869" t="s">
        <v>9</v>
      </c>
      <c r="H36" s="996" t="s">
        <v>10</v>
      </c>
      <c r="I36" s="868" t="s">
        <v>11</v>
      </c>
      <c r="J36" s="870" t="s">
        <v>12</v>
      </c>
      <c r="K36" s="871" t="s">
        <v>13</v>
      </c>
      <c r="L36" s="868" t="s">
        <v>14</v>
      </c>
      <c r="M36" s="868" t="s">
        <v>15</v>
      </c>
      <c r="N36" s="869" t="s">
        <v>16</v>
      </c>
      <c r="O36" s="868" t="s">
        <v>17</v>
      </c>
      <c r="P36" s="868" t="s">
        <v>18</v>
      </c>
      <c r="Q36" s="986" t="s">
        <v>19</v>
      </c>
      <c r="R36" s="987" t="s">
        <v>20</v>
      </c>
      <c r="S36" s="868" t="s">
        <v>21</v>
      </c>
      <c r="T36" s="868" t="s">
        <v>22</v>
      </c>
      <c r="U36" s="869" t="s">
        <v>23</v>
      </c>
      <c r="V36" s="868" t="s">
        <v>24</v>
      </c>
      <c r="W36" s="868" t="s">
        <v>25</v>
      </c>
      <c r="X36" s="870" t="s">
        <v>26</v>
      </c>
      <c r="Y36" s="871" t="s">
        <v>27</v>
      </c>
      <c r="Z36" s="868" t="s">
        <v>28</v>
      </c>
      <c r="AA36" s="868" t="s">
        <v>29</v>
      </c>
      <c r="AB36" s="869" t="s">
        <v>30</v>
      </c>
      <c r="AC36" s="868" t="s">
        <v>31</v>
      </c>
      <c r="AD36" s="868" t="s">
        <v>32</v>
      </c>
      <c r="AE36" s="988">
        <v>30</v>
      </c>
      <c r="AF36" s="989">
        <v>31</v>
      </c>
      <c r="AG36" s="876">
        <f>SUM(AG37:AG39)</f>
        <v>0</v>
      </c>
      <c r="AH36" s="877">
        <f>SUM(AH37:AH39)</f>
        <v>0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546" t="s">
        <v>69</v>
      </c>
      <c r="B37" s="885"/>
      <c r="C37" s="885"/>
      <c r="D37" s="894"/>
      <c r="E37" s="862"/>
      <c r="F37" s="862"/>
      <c r="G37" s="862"/>
      <c r="H37" s="888"/>
      <c r="I37" s="878"/>
      <c r="J37" s="882"/>
      <c r="K37" s="894"/>
      <c r="L37" s="862"/>
      <c r="M37" s="862"/>
      <c r="N37" s="862"/>
      <c r="O37" s="862"/>
      <c r="P37" s="878"/>
      <c r="Q37" s="882"/>
      <c r="R37" s="894"/>
      <c r="S37" s="862"/>
      <c r="T37" s="862"/>
      <c r="U37" s="862"/>
      <c r="V37" s="862"/>
      <c r="W37" s="878"/>
      <c r="X37" s="882"/>
      <c r="Y37" s="894"/>
      <c r="Z37" s="862"/>
      <c r="AA37" s="862"/>
      <c r="AB37" s="862"/>
      <c r="AC37" s="862"/>
      <c r="AD37" s="878"/>
      <c r="AE37" s="882"/>
      <c r="AF37" s="894"/>
      <c r="AG37" s="889">
        <f t="shared" si="0"/>
        <v>0</v>
      </c>
      <c r="AH37" s="890">
        <f t="shared" si="5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888"/>
      <c r="C38" s="888"/>
      <c r="D38" s="894"/>
      <c r="E38" s="862"/>
      <c r="F38" s="862"/>
      <c r="G38" s="862"/>
      <c r="H38" s="888"/>
      <c r="I38" s="862"/>
      <c r="J38" s="894"/>
      <c r="K38" s="894"/>
      <c r="L38" s="862"/>
      <c r="M38" s="862"/>
      <c r="N38" s="862"/>
      <c r="O38" s="862"/>
      <c r="P38" s="862"/>
      <c r="Q38" s="894"/>
      <c r="R38" s="894"/>
      <c r="S38" s="862"/>
      <c r="T38" s="862"/>
      <c r="U38" s="862"/>
      <c r="V38" s="862"/>
      <c r="W38" s="862"/>
      <c r="X38" s="894"/>
      <c r="Y38" s="894"/>
      <c r="Z38" s="862"/>
      <c r="AA38" s="862"/>
      <c r="AB38" s="862"/>
      <c r="AC38" s="862"/>
      <c r="AD38" s="862"/>
      <c r="AE38" s="912"/>
      <c r="AF38" s="894"/>
      <c r="AG38" s="895">
        <f t="shared" si="0"/>
        <v>0</v>
      </c>
      <c r="AH38" s="905">
        <f t="shared" si="5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B39" s="899"/>
      <c r="C39" s="899"/>
      <c r="D39" s="922"/>
      <c r="E39" s="897"/>
      <c r="F39" s="897"/>
      <c r="G39" s="932"/>
      <c r="H39" s="899"/>
      <c r="I39" s="897"/>
      <c r="J39" s="864"/>
      <c r="K39" s="985"/>
      <c r="L39" s="897"/>
      <c r="M39" s="897"/>
      <c r="N39" s="932"/>
      <c r="O39" s="897"/>
      <c r="P39" s="897"/>
      <c r="Q39" s="864"/>
      <c r="R39" s="922"/>
      <c r="S39" s="897"/>
      <c r="T39" s="897"/>
      <c r="U39" s="919"/>
      <c r="V39" s="897"/>
      <c r="W39" s="897"/>
      <c r="X39" s="864"/>
      <c r="Y39" s="985"/>
      <c r="Z39" s="897"/>
      <c r="AA39" s="897"/>
      <c r="AB39" s="919"/>
      <c r="AC39" s="897"/>
      <c r="AD39" s="897"/>
      <c r="AE39" s="985"/>
      <c r="AF39" s="922"/>
      <c r="AG39" s="900">
        <f t="shared" si="0"/>
        <v>0</v>
      </c>
      <c r="AH39" s="908">
        <f t="shared" si="5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995" t="s">
        <v>4</v>
      </c>
      <c r="C40" s="996" t="s">
        <v>5</v>
      </c>
      <c r="D40" s="871" t="s">
        <v>6</v>
      </c>
      <c r="E40" s="868" t="s">
        <v>7</v>
      </c>
      <c r="F40" s="868" t="s">
        <v>8</v>
      </c>
      <c r="G40" s="869" t="s">
        <v>9</v>
      </c>
      <c r="H40" s="996" t="s">
        <v>10</v>
      </c>
      <c r="I40" s="868" t="s">
        <v>11</v>
      </c>
      <c r="J40" s="870" t="s">
        <v>12</v>
      </c>
      <c r="K40" s="871" t="s">
        <v>13</v>
      </c>
      <c r="L40" s="868" t="s">
        <v>14</v>
      </c>
      <c r="M40" s="868" t="s">
        <v>15</v>
      </c>
      <c r="N40" s="869" t="s">
        <v>16</v>
      </c>
      <c r="O40" s="868" t="s">
        <v>17</v>
      </c>
      <c r="P40" s="868" t="s">
        <v>18</v>
      </c>
      <c r="Q40" s="986" t="s">
        <v>19</v>
      </c>
      <c r="R40" s="987" t="s">
        <v>20</v>
      </c>
      <c r="S40" s="868" t="s">
        <v>21</v>
      </c>
      <c r="T40" s="868" t="s">
        <v>22</v>
      </c>
      <c r="U40" s="869" t="s">
        <v>23</v>
      </c>
      <c r="V40" s="868" t="s">
        <v>24</v>
      </c>
      <c r="W40" s="868" t="s">
        <v>25</v>
      </c>
      <c r="X40" s="870" t="s">
        <v>26</v>
      </c>
      <c r="Y40" s="871" t="s">
        <v>27</v>
      </c>
      <c r="Z40" s="868" t="s">
        <v>28</v>
      </c>
      <c r="AA40" s="868" t="s">
        <v>29</v>
      </c>
      <c r="AB40" s="869" t="s">
        <v>30</v>
      </c>
      <c r="AC40" s="868" t="s">
        <v>31</v>
      </c>
      <c r="AD40" s="868" t="s">
        <v>32</v>
      </c>
      <c r="AE40" s="988">
        <v>30</v>
      </c>
      <c r="AF40" s="989">
        <v>31</v>
      </c>
      <c r="AG40" s="876">
        <f>SUM(AG41:AG50)</f>
        <v>97</v>
      </c>
      <c r="AH40" s="877">
        <f>SUM(AH41:AH50)</f>
        <v>1107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885"/>
      <c r="C41" s="885"/>
      <c r="D41" s="924"/>
      <c r="E41" s="878"/>
      <c r="F41" s="878"/>
      <c r="G41" s="923"/>
      <c r="H41" s="885"/>
      <c r="I41" s="878"/>
      <c r="J41" s="882"/>
      <c r="K41" s="924"/>
      <c r="L41" s="878"/>
      <c r="M41" s="878"/>
      <c r="N41" s="923"/>
      <c r="O41" s="878"/>
      <c r="P41" s="878"/>
      <c r="Q41" s="882"/>
      <c r="R41" s="924"/>
      <c r="S41" s="878"/>
      <c r="T41" s="878"/>
      <c r="U41" s="923"/>
      <c r="V41" s="878"/>
      <c r="W41" s="878"/>
      <c r="X41" s="882"/>
      <c r="Y41" s="924"/>
      <c r="Z41" s="878"/>
      <c r="AA41" s="878"/>
      <c r="AB41" s="923"/>
      <c r="AC41" s="878"/>
      <c r="AD41" s="878"/>
      <c r="AE41" s="924"/>
      <c r="AF41" s="882"/>
      <c r="AG41" s="889">
        <f t="shared" si="0"/>
        <v>0</v>
      </c>
      <c r="AH41" s="890">
        <f t="shared" si="5"/>
        <v>0</v>
      </c>
      <c r="AI41" s="10"/>
    </row>
    <row r="42" spans="1:54" ht="15.75" hidden="1" customHeight="1" x14ac:dyDescent="0.25">
      <c r="A42" s="58"/>
      <c r="B42" s="888"/>
      <c r="C42" s="888"/>
      <c r="D42" s="925"/>
      <c r="E42" s="862"/>
      <c r="F42" s="862"/>
      <c r="G42" s="904"/>
      <c r="H42" s="888"/>
      <c r="I42" s="862"/>
      <c r="J42" s="894"/>
      <c r="K42" s="894"/>
      <c r="L42" s="862"/>
      <c r="M42" s="862"/>
      <c r="N42" s="862"/>
      <c r="O42" s="862"/>
      <c r="P42" s="862"/>
      <c r="Q42" s="894"/>
      <c r="R42" s="894"/>
      <c r="S42" s="862"/>
      <c r="T42" s="862"/>
      <c r="U42" s="862"/>
      <c r="V42" s="862"/>
      <c r="W42" s="862"/>
      <c r="X42" s="894"/>
      <c r="Y42" s="894"/>
      <c r="Z42" s="862"/>
      <c r="AA42" s="862"/>
      <c r="AB42" s="904"/>
      <c r="AC42" s="862"/>
      <c r="AD42" s="862"/>
      <c r="AE42" s="894"/>
      <c r="AF42" s="894"/>
      <c r="AG42" s="895">
        <f t="shared" si="0"/>
        <v>0</v>
      </c>
      <c r="AH42" s="905">
        <f t="shared" si="5"/>
        <v>0</v>
      </c>
      <c r="AI42" s="10"/>
    </row>
    <row r="43" spans="1:54" ht="15.75" customHeight="1" x14ac:dyDescent="0.25">
      <c r="A43" s="58" t="s">
        <v>61</v>
      </c>
      <c r="B43" s="888"/>
      <c r="C43" s="888"/>
      <c r="D43" s="926" t="s">
        <v>74</v>
      </c>
      <c r="E43" s="926" t="s">
        <v>74</v>
      </c>
      <c r="F43" s="862"/>
      <c r="G43" s="862"/>
      <c r="H43" s="888"/>
      <c r="I43" s="926" t="s">
        <v>74</v>
      </c>
      <c r="J43" s="894"/>
      <c r="K43" s="894"/>
      <c r="L43" s="926" t="s">
        <v>74</v>
      </c>
      <c r="M43" s="926" t="s">
        <v>74</v>
      </c>
      <c r="N43" s="926" t="s">
        <v>74</v>
      </c>
      <c r="O43" s="862"/>
      <c r="P43" s="862"/>
      <c r="Q43" s="926" t="s">
        <v>74</v>
      </c>
      <c r="R43" s="926" t="s">
        <v>74</v>
      </c>
      <c r="S43" s="926" t="s">
        <v>74</v>
      </c>
      <c r="T43" s="862"/>
      <c r="U43" s="862"/>
      <c r="V43" s="926" t="s">
        <v>74</v>
      </c>
      <c r="W43" s="926" t="s">
        <v>74</v>
      </c>
      <c r="X43" s="894"/>
      <c r="Y43" s="894"/>
      <c r="Z43" s="862"/>
      <c r="AA43" s="926" t="s">
        <v>74</v>
      </c>
      <c r="AB43" s="926" t="s">
        <v>74</v>
      </c>
      <c r="AC43" s="926" t="s">
        <v>74</v>
      </c>
      <c r="AD43" s="862"/>
      <c r="AE43" s="894"/>
      <c r="AF43" s="894"/>
      <c r="AG43" s="895">
        <f t="shared" si="0"/>
        <v>14</v>
      </c>
      <c r="AH43" s="905">
        <f t="shared" si="5"/>
        <v>168</v>
      </c>
      <c r="AI43" s="10"/>
    </row>
    <row r="44" spans="1:54" ht="15.75" customHeight="1" x14ac:dyDescent="0.25">
      <c r="A44" s="58" t="s">
        <v>78</v>
      </c>
      <c r="B44" s="888"/>
      <c r="C44" s="888"/>
      <c r="D44" s="927"/>
      <c r="E44" s="927"/>
      <c r="F44" s="926" t="s">
        <v>74</v>
      </c>
      <c r="G44" s="926" t="s">
        <v>74</v>
      </c>
      <c r="H44" s="888"/>
      <c r="I44" s="862"/>
      <c r="J44" s="894"/>
      <c r="K44" s="926" t="s">
        <v>74</v>
      </c>
      <c r="L44" s="926" t="s">
        <v>74</v>
      </c>
      <c r="M44" s="926" t="s">
        <v>74</v>
      </c>
      <c r="N44" s="862"/>
      <c r="O44" s="862"/>
      <c r="P44" s="862"/>
      <c r="Q44" s="926" t="s">
        <v>74</v>
      </c>
      <c r="R44" s="926" t="s">
        <v>74</v>
      </c>
      <c r="S44" s="926" t="s">
        <v>74</v>
      </c>
      <c r="T44" s="862"/>
      <c r="U44" s="862"/>
      <c r="V44" s="926" t="s">
        <v>74</v>
      </c>
      <c r="W44" s="926" t="s">
        <v>74</v>
      </c>
      <c r="X44" s="894"/>
      <c r="Y44" s="894"/>
      <c r="Z44" s="926" t="s">
        <v>74</v>
      </c>
      <c r="AA44" s="926" t="s">
        <v>74</v>
      </c>
      <c r="AB44" s="926" t="s">
        <v>74</v>
      </c>
      <c r="AC44" s="926" t="s">
        <v>74</v>
      </c>
      <c r="AD44" s="862"/>
      <c r="AE44" s="894"/>
      <c r="AF44" s="894"/>
      <c r="AG44" s="895">
        <f t="shared" si="0"/>
        <v>14</v>
      </c>
      <c r="AH44" s="905">
        <f t="shared" si="5"/>
        <v>168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/>
      <c r="B45" s="888"/>
      <c r="C45" s="888"/>
      <c r="D45" s="894"/>
      <c r="E45" s="904"/>
      <c r="F45" s="862"/>
      <c r="G45" s="904"/>
      <c r="H45" s="888"/>
      <c r="I45" s="862"/>
      <c r="J45" s="894"/>
      <c r="K45" s="894"/>
      <c r="L45" s="862"/>
      <c r="M45" s="862"/>
      <c r="N45" s="904"/>
      <c r="O45" s="862"/>
      <c r="P45" s="862"/>
      <c r="Q45" s="894"/>
      <c r="R45" s="925"/>
      <c r="S45" s="862"/>
      <c r="T45" s="862"/>
      <c r="U45" s="862"/>
      <c r="V45" s="862"/>
      <c r="W45" s="862"/>
      <c r="X45" s="894"/>
      <c r="Y45" s="925"/>
      <c r="Z45" s="862"/>
      <c r="AA45" s="862"/>
      <c r="AB45" s="862"/>
      <c r="AC45" s="862"/>
      <c r="AD45" s="862"/>
      <c r="AE45" s="894"/>
      <c r="AF45" s="894"/>
      <c r="AG45" s="895">
        <f t="shared" si="0"/>
        <v>0</v>
      </c>
      <c r="AH45" s="905">
        <f t="shared" si="5"/>
        <v>0</v>
      </c>
      <c r="AI45" s="10"/>
    </row>
    <row r="46" spans="1:54" ht="15" customHeight="1" x14ac:dyDescent="0.25">
      <c r="A46" s="45" t="s">
        <v>79</v>
      </c>
      <c r="B46" s="888"/>
      <c r="C46" s="888"/>
      <c r="D46" s="926" t="s">
        <v>74</v>
      </c>
      <c r="E46" s="926" t="s">
        <v>74</v>
      </c>
      <c r="F46" s="862"/>
      <c r="G46" s="862"/>
      <c r="H46" s="888"/>
      <c r="I46" s="926" t="s">
        <v>74</v>
      </c>
      <c r="J46" s="926" t="s">
        <v>74</v>
      </c>
      <c r="K46" s="894"/>
      <c r="L46" s="862"/>
      <c r="M46" s="862"/>
      <c r="N46" s="926" t="s">
        <v>74</v>
      </c>
      <c r="O46" s="926" t="s">
        <v>74</v>
      </c>
      <c r="P46" s="926" t="s">
        <v>74</v>
      </c>
      <c r="Q46" s="894"/>
      <c r="R46" s="894"/>
      <c r="S46" s="862"/>
      <c r="T46" s="926" t="s">
        <v>74</v>
      </c>
      <c r="U46" s="926" t="s">
        <v>74</v>
      </c>
      <c r="V46" s="862"/>
      <c r="W46" s="926" t="s">
        <v>74</v>
      </c>
      <c r="X46" s="926" t="s">
        <v>74</v>
      </c>
      <c r="Y46" s="925"/>
      <c r="Z46" s="862"/>
      <c r="AA46" s="862"/>
      <c r="AB46" s="926" t="s">
        <v>74</v>
      </c>
      <c r="AC46" s="926" t="s">
        <v>74</v>
      </c>
      <c r="AD46" s="926" t="s">
        <v>74</v>
      </c>
      <c r="AE46" s="894"/>
      <c r="AF46" s="894"/>
      <c r="AG46" s="895">
        <f t="shared" si="0"/>
        <v>14</v>
      </c>
      <c r="AH46" s="905">
        <f t="shared" si="5"/>
        <v>168</v>
      </c>
      <c r="AI46" s="10"/>
    </row>
    <row r="47" spans="1:54" ht="15.75" customHeight="1" x14ac:dyDescent="0.25">
      <c r="A47" s="672" t="s">
        <v>172</v>
      </c>
      <c r="B47" s="888"/>
      <c r="C47" s="888"/>
      <c r="D47" s="926" t="s">
        <v>74</v>
      </c>
      <c r="E47" s="926" t="s">
        <v>74</v>
      </c>
      <c r="F47" s="862"/>
      <c r="G47" s="862"/>
      <c r="H47" s="888"/>
      <c r="I47" s="926" t="s">
        <v>74</v>
      </c>
      <c r="J47" s="926" t="s">
        <v>74</v>
      </c>
      <c r="K47" s="894"/>
      <c r="L47" s="862"/>
      <c r="M47" s="862"/>
      <c r="N47" s="926" t="s">
        <v>74</v>
      </c>
      <c r="O47" s="926" t="s">
        <v>74</v>
      </c>
      <c r="P47" s="926" t="s">
        <v>74</v>
      </c>
      <c r="Q47" s="894"/>
      <c r="R47" s="894"/>
      <c r="S47" s="862"/>
      <c r="T47" s="926" t="s">
        <v>74</v>
      </c>
      <c r="U47" s="926" t="s">
        <v>74</v>
      </c>
      <c r="V47" s="926" t="s">
        <v>74</v>
      </c>
      <c r="W47" s="862"/>
      <c r="X47" s="894"/>
      <c r="Y47" s="894"/>
      <c r="Z47" s="926" t="s">
        <v>74</v>
      </c>
      <c r="AA47" s="926" t="s">
        <v>74</v>
      </c>
      <c r="AB47" s="862"/>
      <c r="AC47" s="862"/>
      <c r="AD47" s="926" t="s">
        <v>74</v>
      </c>
      <c r="AE47" s="926" t="s">
        <v>74</v>
      </c>
      <c r="AF47" s="894"/>
      <c r="AG47" s="895">
        <f t="shared" si="0"/>
        <v>14</v>
      </c>
      <c r="AH47" s="905">
        <f t="shared" si="5"/>
        <v>168</v>
      </c>
      <c r="AI47" s="10"/>
    </row>
    <row r="48" spans="1:54" ht="15.75" customHeight="1" x14ac:dyDescent="0.25">
      <c r="A48" s="58" t="s">
        <v>80</v>
      </c>
      <c r="B48" s="888"/>
      <c r="C48" s="888"/>
      <c r="D48" s="888"/>
      <c r="E48" s="888"/>
      <c r="F48" s="888"/>
      <c r="G48" s="888"/>
      <c r="H48" s="888"/>
      <c r="I48" s="888"/>
      <c r="J48" s="894"/>
      <c r="K48" s="894"/>
      <c r="L48" s="891" t="s">
        <v>77</v>
      </c>
      <c r="M48" s="891" t="s">
        <v>77</v>
      </c>
      <c r="N48" s="891" t="s">
        <v>77</v>
      </c>
      <c r="O48" s="891" t="s">
        <v>77</v>
      </c>
      <c r="P48" s="891" t="s">
        <v>77</v>
      </c>
      <c r="Q48" s="894"/>
      <c r="R48" s="894"/>
      <c r="S48" s="891" t="s">
        <v>77</v>
      </c>
      <c r="T48" s="891" t="s">
        <v>77</v>
      </c>
      <c r="U48" s="891" t="s">
        <v>77</v>
      </c>
      <c r="V48" s="891" t="s">
        <v>77</v>
      </c>
      <c r="W48" s="891" t="s">
        <v>77</v>
      </c>
      <c r="X48" s="894"/>
      <c r="Y48" s="894"/>
      <c r="Z48" s="891" t="s">
        <v>77</v>
      </c>
      <c r="AA48" s="891" t="s">
        <v>77</v>
      </c>
      <c r="AB48" s="891" t="s">
        <v>77</v>
      </c>
      <c r="AC48" s="891" t="s">
        <v>77</v>
      </c>
      <c r="AD48" s="891" t="s">
        <v>77</v>
      </c>
      <c r="AE48" s="894"/>
      <c r="AF48" s="894"/>
      <c r="AG48" s="895">
        <f>COUNTIF(B48:AF48,"*")</f>
        <v>15</v>
      </c>
      <c r="AH48" s="905">
        <f>COUNTIF(B48:AF48,"У1")*8+COUNTIF(B48:AF48,"У2")*8+COUNTIF(B48:AF48,"В1")*8+COUNTIF(B48:AF48,"В2")*8+COUNTIF(B48:AF48,"7-16")*9+COUNTIF(B48:AF48,"7-17")*10+COUNTIF(B48:AF48,"7-19")*12+COUNTIF(B48:AF48,"8-20")*12+COUNTIF(B48:AF48,"9-17")*8+COUNTIF(B48:AF48,"Д2")*12+COUNTIF(B48:AF48,"Д3")*9+COUNTIF(B48:AF48,"Д4")*12+COUNTIF(B48:AF48,"8-12")*4+COUNTIF(B48:AF48,"9-14")*5+COUNTIF(B48:AF48,"16-20")*4+COUNTIF(B48:AF48,"10-14")*4+COUNTIF(B48:AF48,"9-16")*7+COUNTIF(B48:AF48,"12-15")*3+COUNTIF(B48:AF48,"9-11")*2+COUNTIF(B48:AF48,"11-14")*3+COUNTIF(B48:AF48,"11-19")*6+COUNTIF(B48:AF48,"17-20")*3</f>
        <v>135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58" t="s">
        <v>81</v>
      </c>
      <c r="B49" s="888"/>
      <c r="C49" s="1005" t="s">
        <v>202</v>
      </c>
      <c r="D49" s="925"/>
      <c r="E49" s="917"/>
      <c r="F49" s="926" t="s">
        <v>74</v>
      </c>
      <c r="G49" s="926" t="s">
        <v>74</v>
      </c>
      <c r="H49" s="888"/>
      <c r="I49" s="926" t="s">
        <v>74</v>
      </c>
      <c r="J49" s="894"/>
      <c r="K49" s="894"/>
      <c r="L49" s="926" t="s">
        <v>74</v>
      </c>
      <c r="M49" s="926" t="s">
        <v>74</v>
      </c>
      <c r="N49" s="926" t="s">
        <v>74</v>
      </c>
      <c r="O49" s="862"/>
      <c r="P49" s="862"/>
      <c r="Q49" s="894"/>
      <c r="R49" s="894"/>
      <c r="S49" s="926" t="s">
        <v>74</v>
      </c>
      <c r="T49" s="926" t="s">
        <v>74</v>
      </c>
      <c r="U49" s="926" t="s">
        <v>74</v>
      </c>
      <c r="V49" s="862"/>
      <c r="W49" s="862"/>
      <c r="X49" s="916"/>
      <c r="Y49" s="894"/>
      <c r="Z49" s="926" t="s">
        <v>74</v>
      </c>
      <c r="AA49" s="926" t="s">
        <v>74</v>
      </c>
      <c r="AB49" s="926" t="s">
        <v>74</v>
      </c>
      <c r="AC49" s="862"/>
      <c r="AD49" s="862"/>
      <c r="AE49" s="926" t="s">
        <v>74</v>
      </c>
      <c r="AF49" s="926" t="s">
        <v>74</v>
      </c>
      <c r="AG49" s="895">
        <f t="shared" si="0"/>
        <v>15</v>
      </c>
      <c r="AH49" s="905">
        <f t="shared" si="5"/>
        <v>168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" customHeight="1" x14ac:dyDescent="0.25">
      <c r="A50" s="751" t="s">
        <v>191</v>
      </c>
      <c r="B50" s="888"/>
      <c r="C50" s="888"/>
      <c r="D50" s="894"/>
      <c r="E50" s="862"/>
      <c r="F50" s="926" t="s">
        <v>74</v>
      </c>
      <c r="G50" s="926" t="s">
        <v>74</v>
      </c>
      <c r="H50" s="888"/>
      <c r="I50" s="926" t="s">
        <v>74</v>
      </c>
      <c r="J50" s="894"/>
      <c r="K50" s="894"/>
      <c r="L50" s="862"/>
      <c r="M50" s="862"/>
      <c r="N50" s="911"/>
      <c r="O50" s="926" t="s">
        <v>74</v>
      </c>
      <c r="P50" s="926" t="s">
        <v>74</v>
      </c>
      <c r="Q50" s="894"/>
      <c r="R50" s="912"/>
      <c r="S50" s="862"/>
      <c r="T50" s="862"/>
      <c r="U50" s="911"/>
      <c r="V50" s="926" t="s">
        <v>74</v>
      </c>
      <c r="W50" s="926" t="s">
        <v>74</v>
      </c>
      <c r="X50" s="894"/>
      <c r="Y50" s="926" t="s">
        <v>74</v>
      </c>
      <c r="Z50" s="926" t="s">
        <v>74</v>
      </c>
      <c r="AA50" s="862"/>
      <c r="AB50" s="911"/>
      <c r="AC50" s="862"/>
      <c r="AD50" s="926" t="s">
        <v>74</v>
      </c>
      <c r="AE50" s="894"/>
      <c r="AF50" s="926" t="s">
        <v>74</v>
      </c>
      <c r="AG50" s="895">
        <f t="shared" si="0"/>
        <v>11</v>
      </c>
      <c r="AH50" s="905">
        <f t="shared" si="5"/>
        <v>132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73" t="s">
        <v>82</v>
      </c>
      <c r="B51" s="972"/>
      <c r="C51" s="885"/>
      <c r="D51" s="894"/>
      <c r="E51" s="862"/>
      <c r="F51" s="926" t="s">
        <v>74</v>
      </c>
      <c r="G51" s="926" t="s">
        <v>74</v>
      </c>
      <c r="H51" s="885"/>
      <c r="I51" s="878"/>
      <c r="J51" s="894"/>
      <c r="K51" s="926" t="s">
        <v>74</v>
      </c>
      <c r="L51" s="926" t="s">
        <v>74</v>
      </c>
      <c r="M51" s="926" t="s">
        <v>74</v>
      </c>
      <c r="N51" s="979"/>
      <c r="O51" s="926" t="s">
        <v>74</v>
      </c>
      <c r="P51" s="926" t="s">
        <v>74</v>
      </c>
      <c r="Q51" s="894"/>
      <c r="R51" s="882"/>
      <c r="S51" s="926" t="s">
        <v>74</v>
      </c>
      <c r="T51" s="926" t="s">
        <v>74</v>
      </c>
      <c r="U51" s="926" t="s">
        <v>74</v>
      </c>
      <c r="V51" s="878"/>
      <c r="W51" s="932"/>
      <c r="X51" s="926" t="s">
        <v>74</v>
      </c>
      <c r="Y51" s="926" t="s">
        <v>74</v>
      </c>
      <c r="Z51" s="862"/>
      <c r="AA51" s="980"/>
      <c r="AB51" s="878"/>
      <c r="AC51" s="926" t="s">
        <v>74</v>
      </c>
      <c r="AD51" s="926" t="s">
        <v>74</v>
      </c>
      <c r="AE51" s="894"/>
      <c r="AF51" s="991"/>
      <c r="AG51" s="934">
        <f t="shared" si="0"/>
        <v>14</v>
      </c>
      <c r="AH51" s="935">
        <f t="shared" si="5"/>
        <v>168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thickBot="1" x14ac:dyDescent="0.3">
      <c r="A52" s="65" t="s">
        <v>83</v>
      </c>
      <c r="B52" s="995" t="s">
        <v>4</v>
      </c>
      <c r="C52" s="996" t="s">
        <v>5</v>
      </c>
      <c r="D52" s="871" t="s">
        <v>6</v>
      </c>
      <c r="E52" s="868" t="s">
        <v>7</v>
      </c>
      <c r="F52" s="868" t="s">
        <v>8</v>
      </c>
      <c r="G52" s="869" t="s">
        <v>9</v>
      </c>
      <c r="H52" s="996" t="s">
        <v>10</v>
      </c>
      <c r="I52" s="868" t="s">
        <v>11</v>
      </c>
      <c r="J52" s="870" t="s">
        <v>12</v>
      </c>
      <c r="K52" s="871" t="s">
        <v>13</v>
      </c>
      <c r="L52" s="868" t="s">
        <v>14</v>
      </c>
      <c r="M52" s="868" t="s">
        <v>15</v>
      </c>
      <c r="N52" s="869" t="s">
        <v>16</v>
      </c>
      <c r="O52" s="868" t="s">
        <v>17</v>
      </c>
      <c r="P52" s="868" t="s">
        <v>18</v>
      </c>
      <c r="Q52" s="986" t="s">
        <v>19</v>
      </c>
      <c r="R52" s="987" t="s">
        <v>20</v>
      </c>
      <c r="S52" s="868" t="s">
        <v>21</v>
      </c>
      <c r="T52" s="868" t="s">
        <v>22</v>
      </c>
      <c r="U52" s="869" t="s">
        <v>23</v>
      </c>
      <c r="V52" s="868" t="s">
        <v>24</v>
      </c>
      <c r="W52" s="868" t="s">
        <v>25</v>
      </c>
      <c r="X52" s="870" t="s">
        <v>26</v>
      </c>
      <c r="Y52" s="871" t="s">
        <v>27</v>
      </c>
      <c r="Z52" s="868" t="s">
        <v>28</v>
      </c>
      <c r="AA52" s="868" t="s">
        <v>29</v>
      </c>
      <c r="AB52" s="869" t="s">
        <v>30</v>
      </c>
      <c r="AC52" s="868" t="s">
        <v>31</v>
      </c>
      <c r="AD52" s="868" t="s">
        <v>32</v>
      </c>
      <c r="AE52" s="988">
        <v>30</v>
      </c>
      <c r="AF52" s="989">
        <v>31</v>
      </c>
      <c r="AG52" s="938">
        <f>SUM(AG53:AG54)</f>
        <v>0</v>
      </c>
      <c r="AH52" s="877">
        <f>SUM(AH53:AH54)</f>
        <v>0</v>
      </c>
      <c r="AI52" s="99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58" t="s">
        <v>84</v>
      </c>
      <c r="B53" s="885"/>
      <c r="C53" s="885"/>
      <c r="D53" s="941"/>
      <c r="E53" s="878"/>
      <c r="F53" s="878"/>
      <c r="G53" s="878"/>
      <c r="H53" s="885"/>
      <c r="I53" s="878"/>
      <c r="J53" s="882"/>
      <c r="K53" s="941"/>
      <c r="L53" s="878"/>
      <c r="M53" s="878"/>
      <c r="N53" s="878"/>
      <c r="O53" s="878"/>
      <c r="P53" s="878"/>
      <c r="Q53" s="882"/>
      <c r="R53" s="941"/>
      <c r="S53" s="878"/>
      <c r="T53" s="878"/>
      <c r="U53" s="878"/>
      <c r="V53" s="878"/>
      <c r="W53" s="878"/>
      <c r="X53" s="882"/>
      <c r="Y53" s="941"/>
      <c r="Z53" s="878"/>
      <c r="AA53" s="878"/>
      <c r="AB53" s="878"/>
      <c r="AC53" s="878"/>
      <c r="AD53" s="878"/>
      <c r="AE53" s="882"/>
      <c r="AF53" s="941"/>
      <c r="AG53" s="889">
        <f t="shared" si="0"/>
        <v>0</v>
      </c>
      <c r="AH53" s="890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51" t="s">
        <v>85</v>
      </c>
      <c r="B54" s="899"/>
      <c r="C54" s="899"/>
      <c r="D54" s="864"/>
      <c r="E54" s="897"/>
      <c r="F54" s="897"/>
      <c r="G54" s="897"/>
      <c r="H54" s="899"/>
      <c r="I54" s="897"/>
      <c r="J54" s="864"/>
      <c r="K54" s="864"/>
      <c r="L54" s="897"/>
      <c r="M54" s="897"/>
      <c r="N54" s="897"/>
      <c r="O54" s="897"/>
      <c r="P54" s="897"/>
      <c r="Q54" s="864"/>
      <c r="R54" s="942"/>
      <c r="S54" s="897"/>
      <c r="T54" s="897"/>
      <c r="U54" s="897"/>
      <c r="V54" s="897"/>
      <c r="W54" s="897"/>
      <c r="X54" s="864"/>
      <c r="Y54" s="942"/>
      <c r="Z54" s="897"/>
      <c r="AA54" s="897"/>
      <c r="AB54" s="897"/>
      <c r="AC54" s="897"/>
      <c r="AD54" s="897"/>
      <c r="AE54" s="864"/>
      <c r="AF54" s="864"/>
      <c r="AG54" s="895">
        <f t="shared" si="0"/>
        <v>0</v>
      </c>
      <c r="AH54" s="905">
        <f>COUNTIF(B54:AF54,"У1")*8+COUNTIF(B54:AF54,"У2")*8+COUNTIF(B54:AF54,"В1")*8+COUNTIF(B54:AF54,"В2")*8+COUNTIF(B54:AF54,"7-16")*9+COUNTIF(B54:AF54,"7-17")*10+COUNTIF(B54:AF54,"7-19")*12+COUNTIF(B54:AF54,"8-20")*12+COUNTIF(B54:AF54,"9-17")*8+COUNTIF(B54:AF54,"Д2")*12+COUNTIF(B54:AF54,"Д3")*9+COUNTIF(B54:AF54,"Д4")*12+COUNTIF(B54:AF54,"8-12")*4+COUNTIF(B54:AF54,"9-14")*5+COUNTIF(B54:AF54,"16-20")*4+COUNTIF(B54:AF54,"10-14")*4+COUNTIF(B54:AF54,"9-16")*7+COUNTIF(B54:AF54,"12-15")*3+COUNTIF(B54:AF54,"9-11")*2+COUNTIF(B54:AF54,"11-14")*3+COUNTIF(B54:AF54,"11-19")*6+COUNTIF(B54:AF54,"17-20")*3+COUNTIF(B54:AF54,"10-14")*4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41" t="s">
        <v>86</v>
      </c>
      <c r="B55" s="995"/>
      <c r="C55" s="996"/>
      <c r="D55" s="871"/>
      <c r="E55" s="868"/>
      <c r="F55" s="868"/>
      <c r="G55" s="869"/>
      <c r="H55" s="996"/>
      <c r="I55" s="868"/>
      <c r="J55" s="870"/>
      <c r="K55" s="871"/>
      <c r="L55" s="868"/>
      <c r="M55" s="868"/>
      <c r="N55" s="869"/>
      <c r="O55" s="868"/>
      <c r="P55" s="868"/>
      <c r="Q55" s="870"/>
      <c r="R55" s="871"/>
      <c r="S55" s="868"/>
      <c r="T55" s="868"/>
      <c r="U55" s="869"/>
      <c r="V55" s="868"/>
      <c r="W55" s="868"/>
      <c r="X55" s="870"/>
      <c r="Y55" s="871"/>
      <c r="Z55" s="868"/>
      <c r="AA55" s="868"/>
      <c r="AB55" s="869"/>
      <c r="AC55" s="868"/>
      <c r="AD55" s="868"/>
      <c r="AE55" s="988"/>
      <c r="AF55" s="989"/>
      <c r="AG55" s="940">
        <f>SUM(AG56:AG62)</f>
        <v>0</v>
      </c>
      <c r="AH55" s="915">
        <f>SUM(AH56:AH62)</f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87</v>
      </c>
      <c r="B56" s="885"/>
      <c r="C56" s="520"/>
      <c r="D56" s="941"/>
      <c r="E56" s="878"/>
      <c r="F56" s="878"/>
      <c r="G56" s="939"/>
      <c r="H56" s="520"/>
      <c r="I56" s="878"/>
      <c r="J56" s="391"/>
      <c r="K56" s="941"/>
      <c r="L56" s="878"/>
      <c r="M56" s="878"/>
      <c r="N56" s="939"/>
      <c r="O56" s="74"/>
      <c r="P56" s="878"/>
      <c r="Q56" s="391"/>
      <c r="R56" s="941"/>
      <c r="S56" s="878"/>
      <c r="T56" s="878"/>
      <c r="U56" s="939"/>
      <c r="V56" s="74"/>
      <c r="W56" s="878"/>
      <c r="X56" s="391"/>
      <c r="Y56" s="941"/>
      <c r="Z56" s="878"/>
      <c r="AA56" s="878"/>
      <c r="AB56" s="939"/>
      <c r="AC56" s="74"/>
      <c r="AD56" s="878"/>
      <c r="AE56" s="391"/>
      <c r="AF56" s="882"/>
      <c r="AG56" s="895">
        <f t="shared" si="0"/>
        <v>0</v>
      </c>
      <c r="AH56" s="905">
        <f t="shared" si="5"/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88</v>
      </c>
      <c r="B57" s="548"/>
      <c r="C57" s="888"/>
      <c r="D57" s="389"/>
      <c r="E57" s="26"/>
      <c r="F57" s="862"/>
      <c r="G57" s="904"/>
      <c r="H57" s="888"/>
      <c r="I57" s="26"/>
      <c r="J57" s="894"/>
      <c r="K57" s="407"/>
      <c r="L57" s="26"/>
      <c r="M57" s="862"/>
      <c r="N57" s="904"/>
      <c r="O57" s="862"/>
      <c r="P57" s="26"/>
      <c r="Q57" s="894"/>
      <c r="R57" s="407"/>
      <c r="S57" s="26"/>
      <c r="T57" s="862"/>
      <c r="U57" s="904"/>
      <c r="V57" s="862"/>
      <c r="W57" s="26"/>
      <c r="X57" s="894"/>
      <c r="Y57" s="407"/>
      <c r="Z57" s="26"/>
      <c r="AA57" s="862"/>
      <c r="AB57" s="904"/>
      <c r="AC57" s="862"/>
      <c r="AD57" s="26"/>
      <c r="AE57" s="894"/>
      <c r="AF57" s="389"/>
      <c r="AG57" s="895">
        <f t="shared" si="0"/>
        <v>0</v>
      </c>
      <c r="AH57" s="905">
        <f t="shared" si="5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89</v>
      </c>
      <c r="B58" s="888"/>
      <c r="C58" s="888"/>
      <c r="D58" s="925"/>
      <c r="E58" s="862"/>
      <c r="F58" s="862"/>
      <c r="G58" s="911"/>
      <c r="H58" s="888"/>
      <c r="I58" s="862"/>
      <c r="J58" s="894"/>
      <c r="K58" s="925"/>
      <c r="L58" s="862"/>
      <c r="M58" s="862"/>
      <c r="N58" s="911"/>
      <c r="O58" s="862"/>
      <c r="P58" s="862"/>
      <c r="Q58" s="894"/>
      <c r="R58" s="925"/>
      <c r="S58" s="862"/>
      <c r="T58" s="862"/>
      <c r="U58" s="911"/>
      <c r="V58" s="862"/>
      <c r="W58" s="862"/>
      <c r="X58" s="894"/>
      <c r="Y58" s="925"/>
      <c r="Z58" s="862"/>
      <c r="AA58" s="862"/>
      <c r="AB58" s="911"/>
      <c r="AC58" s="862"/>
      <c r="AD58" s="862"/>
      <c r="AE58" s="925"/>
      <c r="AF58" s="894"/>
      <c r="AG58" s="895">
        <f t="shared" si="0"/>
        <v>0</v>
      </c>
      <c r="AH58" s="905">
        <f t="shared" si="5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90</v>
      </c>
      <c r="B59" s="888"/>
      <c r="C59" s="888"/>
      <c r="D59" s="407"/>
      <c r="E59" s="862"/>
      <c r="F59" s="862"/>
      <c r="G59" s="904"/>
      <c r="H59" s="888"/>
      <c r="I59" s="862"/>
      <c r="J59" s="894"/>
      <c r="K59" s="407"/>
      <c r="L59" s="862"/>
      <c r="M59" s="862"/>
      <c r="N59" s="904"/>
      <c r="O59" s="862"/>
      <c r="P59" s="862"/>
      <c r="Q59" s="894"/>
      <c r="R59" s="407"/>
      <c r="S59" s="862"/>
      <c r="T59" s="862"/>
      <c r="U59" s="904"/>
      <c r="V59" s="862"/>
      <c r="W59" s="862"/>
      <c r="X59" s="894"/>
      <c r="Y59" s="407"/>
      <c r="Z59" s="862"/>
      <c r="AA59" s="862"/>
      <c r="AB59" s="904"/>
      <c r="AC59" s="862"/>
      <c r="AD59" s="862"/>
      <c r="AE59" s="925"/>
      <c r="AF59" s="925"/>
      <c r="AG59" s="895">
        <f t="shared" si="0"/>
        <v>0</v>
      </c>
      <c r="AH59" s="905">
        <f t="shared" si="5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46" t="s">
        <v>91</v>
      </c>
      <c r="B60" s="548"/>
      <c r="C60" s="548"/>
      <c r="D60" s="389"/>
      <c r="E60" s="26"/>
      <c r="F60" s="26"/>
      <c r="G60" s="24"/>
      <c r="H60" s="548"/>
      <c r="I60" s="26"/>
      <c r="J60" s="389"/>
      <c r="K60" s="389"/>
      <c r="L60" s="26"/>
      <c r="M60" s="26"/>
      <c r="N60" s="24"/>
      <c r="O60" s="26"/>
      <c r="P60" s="26"/>
      <c r="Q60" s="389"/>
      <c r="R60" s="389"/>
      <c r="S60" s="26"/>
      <c r="T60" s="26"/>
      <c r="U60" s="24"/>
      <c r="V60" s="26"/>
      <c r="W60" s="26"/>
      <c r="X60" s="389"/>
      <c r="Y60" s="389"/>
      <c r="Z60" s="26"/>
      <c r="AA60" s="26"/>
      <c r="AB60" s="24"/>
      <c r="AC60" s="26"/>
      <c r="AD60" s="26"/>
      <c r="AE60" s="894"/>
      <c r="AF60" s="894"/>
      <c r="AG60" s="895">
        <f t="shared" si="0"/>
        <v>0</v>
      </c>
      <c r="AH60" s="905">
        <f t="shared" si="5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46" t="s">
        <v>92</v>
      </c>
      <c r="B61" s="888"/>
      <c r="C61" s="888"/>
      <c r="D61" s="894"/>
      <c r="E61" s="862"/>
      <c r="F61" s="862"/>
      <c r="G61" s="862"/>
      <c r="H61" s="888"/>
      <c r="I61" s="862"/>
      <c r="J61" s="894"/>
      <c r="K61" s="894"/>
      <c r="L61" s="862"/>
      <c r="M61" s="862"/>
      <c r="N61" s="862"/>
      <c r="O61" s="862"/>
      <c r="P61" s="862"/>
      <c r="Q61" s="894"/>
      <c r="R61" s="894"/>
      <c r="S61" s="862"/>
      <c r="T61" s="862"/>
      <c r="U61" s="862"/>
      <c r="V61" s="862"/>
      <c r="W61" s="862"/>
      <c r="X61" s="894"/>
      <c r="Y61" s="894"/>
      <c r="Z61" s="862"/>
      <c r="AA61" s="862"/>
      <c r="AB61" s="862"/>
      <c r="AC61" s="862"/>
      <c r="AD61" s="862"/>
      <c r="AE61" s="894"/>
      <c r="AF61" s="894"/>
      <c r="AG61" s="895">
        <f t="shared" si="0"/>
        <v>0</v>
      </c>
      <c r="AH61" s="905">
        <f t="shared" si="5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hidden="1" customHeight="1" x14ac:dyDescent="0.25">
      <c r="A62" s="51"/>
      <c r="B62" s="899"/>
      <c r="C62" s="899"/>
      <c r="D62" s="864"/>
      <c r="E62" s="897"/>
      <c r="F62" s="897"/>
      <c r="G62" s="907"/>
      <c r="H62" s="899"/>
      <c r="I62" s="897"/>
      <c r="J62" s="864"/>
      <c r="K62" s="864"/>
      <c r="L62" s="897"/>
      <c r="M62" s="897"/>
      <c r="N62" s="907"/>
      <c r="O62" s="897"/>
      <c r="P62" s="897"/>
      <c r="Q62" s="864"/>
      <c r="R62" s="864"/>
      <c r="S62" s="897"/>
      <c r="T62" s="897"/>
      <c r="U62" s="907"/>
      <c r="V62" s="897"/>
      <c r="W62" s="897"/>
      <c r="X62" s="864"/>
      <c r="Y62" s="864"/>
      <c r="Z62" s="897"/>
      <c r="AA62" s="897"/>
      <c r="AB62" s="907"/>
      <c r="AC62" s="897"/>
      <c r="AD62" s="897"/>
      <c r="AE62" s="864"/>
      <c r="AF62" s="864"/>
      <c r="AG62" s="895">
        <f t="shared" si="0"/>
        <v>0</v>
      </c>
      <c r="AH62" s="905">
        <f t="shared" si="5"/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7.25" customHeight="1" thickBot="1" x14ac:dyDescent="0.3">
      <c r="A63" s="73" t="s">
        <v>94</v>
      </c>
      <c r="B63" s="995" t="s">
        <v>4</v>
      </c>
      <c r="C63" s="996" t="s">
        <v>5</v>
      </c>
      <c r="D63" s="871" t="s">
        <v>6</v>
      </c>
      <c r="E63" s="868" t="s">
        <v>7</v>
      </c>
      <c r="F63" s="868" t="s">
        <v>8</v>
      </c>
      <c r="G63" s="869" t="s">
        <v>9</v>
      </c>
      <c r="H63" s="996" t="s">
        <v>10</v>
      </c>
      <c r="I63" s="868" t="s">
        <v>11</v>
      </c>
      <c r="J63" s="870" t="s">
        <v>12</v>
      </c>
      <c r="K63" s="871" t="s">
        <v>13</v>
      </c>
      <c r="L63" s="868" t="s">
        <v>14</v>
      </c>
      <c r="M63" s="868" t="s">
        <v>15</v>
      </c>
      <c r="N63" s="869" t="s">
        <v>16</v>
      </c>
      <c r="O63" s="868" t="s">
        <v>17</v>
      </c>
      <c r="P63" s="868" t="s">
        <v>18</v>
      </c>
      <c r="Q63" s="870" t="s">
        <v>19</v>
      </c>
      <c r="R63" s="871" t="s">
        <v>20</v>
      </c>
      <c r="S63" s="868" t="s">
        <v>21</v>
      </c>
      <c r="T63" s="868" t="s">
        <v>22</v>
      </c>
      <c r="U63" s="869" t="s">
        <v>23</v>
      </c>
      <c r="V63" s="868" t="s">
        <v>24</v>
      </c>
      <c r="W63" s="868" t="s">
        <v>25</v>
      </c>
      <c r="X63" s="870" t="s">
        <v>26</v>
      </c>
      <c r="Y63" s="871" t="s">
        <v>27</v>
      </c>
      <c r="Z63" s="868" t="s">
        <v>28</v>
      </c>
      <c r="AA63" s="981" t="s">
        <v>29</v>
      </c>
      <c r="AB63" s="982" t="s">
        <v>30</v>
      </c>
      <c r="AC63" s="868" t="s">
        <v>31</v>
      </c>
      <c r="AD63" s="868" t="s">
        <v>32</v>
      </c>
      <c r="AE63" s="988">
        <v>30</v>
      </c>
      <c r="AF63" s="989">
        <v>31</v>
      </c>
      <c r="AG63" s="940">
        <f>SUM(AG64:AG65)</f>
        <v>0</v>
      </c>
      <c r="AH63" s="915">
        <f>SUM(AH64:AH65)</f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customHeight="1" x14ac:dyDescent="0.25">
      <c r="A64" s="58" t="s">
        <v>95</v>
      </c>
      <c r="B64" s="520"/>
      <c r="C64" s="520"/>
      <c r="D64" s="391"/>
      <c r="E64" s="74"/>
      <c r="F64" s="74"/>
      <c r="G64" s="15"/>
      <c r="H64" s="520"/>
      <c r="I64" s="74"/>
      <c r="J64" s="391"/>
      <c r="K64" s="391"/>
      <c r="L64" s="74"/>
      <c r="M64" s="74"/>
      <c r="N64" s="15"/>
      <c r="O64" s="74"/>
      <c r="P64" s="74"/>
      <c r="Q64" s="391"/>
      <c r="R64" s="391"/>
      <c r="S64" s="74"/>
      <c r="T64" s="74"/>
      <c r="U64" s="15"/>
      <c r="V64" s="74"/>
      <c r="W64" s="74"/>
      <c r="X64" s="391"/>
      <c r="Y64" s="391"/>
      <c r="Z64" s="74"/>
      <c r="AA64" s="74"/>
      <c r="AB64" s="15"/>
      <c r="AC64" s="74"/>
      <c r="AD64" s="74"/>
      <c r="AE64" s="391"/>
      <c r="AF64" s="882"/>
      <c r="AG64" s="895">
        <f t="shared" si="0"/>
        <v>0</v>
      </c>
      <c r="AH64" s="905">
        <f t="shared" si="5"/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6.5" customHeight="1" thickBot="1" x14ac:dyDescent="0.3">
      <c r="A65" s="51" t="s">
        <v>96</v>
      </c>
      <c r="B65" s="899"/>
      <c r="C65" s="899"/>
      <c r="D65" s="984"/>
      <c r="E65" s="897"/>
      <c r="F65" s="897"/>
      <c r="G65" s="983"/>
      <c r="H65" s="899"/>
      <c r="I65" s="897"/>
      <c r="J65" s="864"/>
      <c r="K65" s="984"/>
      <c r="L65" s="897"/>
      <c r="M65" s="897"/>
      <c r="N65" s="983"/>
      <c r="O65" s="897"/>
      <c r="P65" s="897"/>
      <c r="Q65" s="864"/>
      <c r="R65" s="984"/>
      <c r="S65" s="897"/>
      <c r="T65" s="897"/>
      <c r="U65" s="983"/>
      <c r="V65" s="897"/>
      <c r="W65" s="897"/>
      <c r="X65" s="864"/>
      <c r="Y65" s="984"/>
      <c r="Z65" s="897"/>
      <c r="AA65" s="897"/>
      <c r="AB65" s="983"/>
      <c r="AC65" s="897"/>
      <c r="AD65" s="897"/>
      <c r="AE65" s="984"/>
      <c r="AF65" s="984"/>
      <c r="AG65" s="895">
        <f t="shared" si="0"/>
        <v>0</v>
      </c>
      <c r="AH65" s="905">
        <f>COUNTIF(B65:AF65,"У1")*8+COUNTIF(B65:AF65,"У2")*8+COUNTIF(B65:AF65,"В1")*8+COUNTIF(B65:AF65,"В2")*8+COUNTIF(B65:AF65,"7-16")*9+COUNTIF(B65:AF65,"7-17")*10+COUNTIF(B65:AF65,"7-19")*12+COUNTIF(B65:AF65,"8-20")*12+COUNTIF(B65:AF65,"9-17")*8+COUNTIF(B65:AF65,"Д2")*12+COUNTIF(B65:AF65,"Д3")*9+COUNTIF(B65:AF65,"Д4")*12+COUNTIF(B65:AF65,"8-12")*4+COUNTIF(B65:AF65,"9-14")*5+COUNTIF(B65:AF65,"16-20")*4+COUNTIF(B65:AF65,"10-14")*4+COUNTIF(B65:AF65,"9-16")*7+COUNTIF(B65:AF65,"12-15")*3+COUNTIF(B65:AF65,"9-11")*2+COUNTIF(B65:AF65,"11-14")*3+COUNTIF(B65:AF65,"11-19")*6+COUNTIF(B65:AF65,"17-20")*3+COUNTIF(B65:AF65,"15-18")*3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4.25" customHeight="1" thickBot="1" x14ac:dyDescent="0.3">
      <c r="A66" s="73" t="s">
        <v>97</v>
      </c>
      <c r="B66" s="995" t="s">
        <v>4</v>
      </c>
      <c r="C66" s="996" t="s">
        <v>5</v>
      </c>
      <c r="D66" s="871" t="s">
        <v>6</v>
      </c>
      <c r="E66" s="868" t="s">
        <v>7</v>
      </c>
      <c r="F66" s="868" t="s">
        <v>8</v>
      </c>
      <c r="G66" s="869" t="s">
        <v>9</v>
      </c>
      <c r="H66" s="996" t="s">
        <v>10</v>
      </c>
      <c r="I66" s="868" t="s">
        <v>11</v>
      </c>
      <c r="J66" s="870" t="s">
        <v>12</v>
      </c>
      <c r="K66" s="871" t="s">
        <v>13</v>
      </c>
      <c r="L66" s="868" t="s">
        <v>14</v>
      </c>
      <c r="M66" s="868" t="s">
        <v>15</v>
      </c>
      <c r="N66" s="869" t="s">
        <v>16</v>
      </c>
      <c r="O66" s="868" t="s">
        <v>17</v>
      </c>
      <c r="P66" s="868" t="s">
        <v>18</v>
      </c>
      <c r="Q66" s="870" t="s">
        <v>19</v>
      </c>
      <c r="R66" s="871" t="s">
        <v>20</v>
      </c>
      <c r="S66" s="868" t="s">
        <v>21</v>
      </c>
      <c r="T66" s="868" t="s">
        <v>22</v>
      </c>
      <c r="U66" s="869" t="s">
        <v>23</v>
      </c>
      <c r="V66" s="868" t="s">
        <v>24</v>
      </c>
      <c r="W66" s="868" t="s">
        <v>25</v>
      </c>
      <c r="X66" s="870" t="s">
        <v>26</v>
      </c>
      <c r="Y66" s="871" t="s">
        <v>27</v>
      </c>
      <c r="Z66" s="868" t="s">
        <v>28</v>
      </c>
      <c r="AA66" s="981" t="s">
        <v>29</v>
      </c>
      <c r="AB66" s="982" t="s">
        <v>30</v>
      </c>
      <c r="AC66" s="868" t="s">
        <v>31</v>
      </c>
      <c r="AD66" s="868" t="s">
        <v>32</v>
      </c>
      <c r="AE66" s="988">
        <v>30</v>
      </c>
      <c r="AF66" s="989">
        <v>31</v>
      </c>
      <c r="AG66" s="940">
        <f>SUM(AG67:AG68)</f>
        <v>0</v>
      </c>
      <c r="AH66" s="915">
        <f>SUM(AH67:AH68)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58" t="s">
        <v>98</v>
      </c>
      <c r="B67" s="885"/>
      <c r="C67" s="885"/>
      <c r="D67" s="924"/>
      <c r="E67" s="878"/>
      <c r="F67" s="878"/>
      <c r="G67" s="923"/>
      <c r="H67" s="885"/>
      <c r="I67" s="878"/>
      <c r="J67" s="882"/>
      <c r="K67" s="924"/>
      <c r="L67" s="878"/>
      <c r="M67" s="878"/>
      <c r="N67" s="923"/>
      <c r="O67" s="878"/>
      <c r="P67" s="878"/>
      <c r="Q67" s="882"/>
      <c r="R67" s="924"/>
      <c r="S67" s="878"/>
      <c r="T67" s="878"/>
      <c r="U67" s="923"/>
      <c r="V67" s="878"/>
      <c r="W67" s="878"/>
      <c r="X67" s="882"/>
      <c r="Y67" s="924"/>
      <c r="Z67" s="878"/>
      <c r="AA67" s="878"/>
      <c r="AB67" s="923"/>
      <c r="AC67" s="878"/>
      <c r="AD67" s="878"/>
      <c r="AE67" s="992"/>
      <c r="AF67" s="992"/>
      <c r="AG67" s="895">
        <f t="shared" si="0"/>
        <v>0</v>
      </c>
      <c r="AH67" s="946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thickBot="1" x14ac:dyDescent="0.3">
      <c r="A68" s="51" t="s">
        <v>99</v>
      </c>
      <c r="B68" s="888"/>
      <c r="C68" s="888"/>
      <c r="D68" s="950"/>
      <c r="E68" s="948"/>
      <c r="F68" s="948"/>
      <c r="G68" s="947"/>
      <c r="H68" s="888"/>
      <c r="I68" s="862"/>
      <c r="J68" s="894"/>
      <c r="K68" s="950"/>
      <c r="L68" s="948"/>
      <c r="M68" s="948"/>
      <c r="N68" s="947"/>
      <c r="O68" s="862"/>
      <c r="P68" s="862"/>
      <c r="Q68" s="894"/>
      <c r="R68" s="950"/>
      <c r="S68" s="948"/>
      <c r="T68" s="948"/>
      <c r="U68" s="947"/>
      <c r="V68" s="862"/>
      <c r="W68" s="862"/>
      <c r="X68" s="894"/>
      <c r="Y68" s="950"/>
      <c r="Z68" s="948"/>
      <c r="AA68" s="948"/>
      <c r="AB68" s="947"/>
      <c r="AC68" s="862"/>
      <c r="AD68" s="862"/>
      <c r="AE68" s="993"/>
      <c r="AF68" s="993"/>
      <c r="AG68" s="895">
        <f t="shared" si="0"/>
        <v>0</v>
      </c>
      <c r="AH68" s="946">
        <f>COUNTIF(B68:AF68,"8-11")*3+COUNTIF(B68:AF68,"15-18")*3</f>
        <v>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x14ac:dyDescent="0.25">
      <c r="A69" s="46"/>
      <c r="B69" s="952"/>
      <c r="C69" s="952"/>
      <c r="D69" s="952"/>
      <c r="E69" s="952"/>
      <c r="F69" s="952"/>
      <c r="G69" s="953"/>
      <c r="H69" s="953"/>
      <c r="I69" s="953"/>
      <c r="J69" s="953"/>
      <c r="K69" s="953"/>
      <c r="L69" s="953"/>
      <c r="M69" s="953"/>
      <c r="N69" s="953"/>
      <c r="O69" s="953"/>
      <c r="P69" s="953"/>
      <c r="Q69" s="953"/>
      <c r="R69" s="953"/>
      <c r="S69" s="953"/>
      <c r="T69" s="953"/>
      <c r="U69" s="953"/>
      <c r="V69" s="953"/>
      <c r="W69" s="953"/>
      <c r="X69" s="953"/>
      <c r="Y69" s="953"/>
      <c r="Z69" s="953"/>
      <c r="AA69" s="953"/>
      <c r="AB69" s="953"/>
      <c r="AC69" s="953"/>
      <c r="AD69" s="953"/>
      <c r="AE69" s="953"/>
      <c r="AF69" s="95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5" customHeight="1" x14ac:dyDescent="0.25">
      <c r="A70" s="46"/>
      <c r="B70" s="952"/>
      <c r="C70" s="952"/>
      <c r="D70" s="952"/>
      <c r="E70" s="952"/>
      <c r="F70" s="952"/>
      <c r="G70" s="953"/>
      <c r="H70" s="957"/>
      <c r="I70" s="953"/>
      <c r="J70" s="953"/>
      <c r="K70" s="953"/>
      <c r="L70" s="953"/>
      <c r="M70" s="953"/>
      <c r="N70" s="953"/>
      <c r="O70" s="953"/>
      <c r="P70" s="953"/>
      <c r="Q70" s="953"/>
      <c r="R70" s="953"/>
      <c r="S70" s="953"/>
      <c r="T70" s="953"/>
      <c r="U70" s="953"/>
      <c r="V70" s="953"/>
      <c r="W70" s="953"/>
      <c r="X70" s="953"/>
      <c r="Y70" s="953"/>
      <c r="Z70" s="953"/>
      <c r="AA70" s="953"/>
      <c r="AB70" s="953"/>
      <c r="AC70" s="953"/>
      <c r="AD70" s="953"/>
      <c r="AE70" s="953"/>
      <c r="AF70" s="95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4.25" customHeight="1" x14ac:dyDescent="0.25">
      <c r="A71" s="46"/>
      <c r="B71" s="952"/>
      <c r="C71" s="952"/>
      <c r="D71" s="952"/>
      <c r="E71" s="952"/>
      <c r="F71" s="952"/>
      <c r="G71" s="953"/>
      <c r="H71" s="953"/>
      <c r="I71" s="953"/>
      <c r="J71" s="953"/>
      <c r="K71" s="953"/>
      <c r="L71" s="953"/>
      <c r="M71" s="953"/>
      <c r="N71" s="953"/>
      <c r="O71" s="953"/>
      <c r="P71" s="953"/>
      <c r="Q71" s="953"/>
      <c r="R71" s="953"/>
      <c r="S71" s="953"/>
      <c r="T71" s="953"/>
      <c r="U71" s="953"/>
      <c r="V71" s="953"/>
      <c r="W71" s="953"/>
      <c r="X71" s="953"/>
      <c r="Y71" s="953"/>
      <c r="Z71" s="953"/>
      <c r="AA71" s="953"/>
      <c r="AB71" s="953"/>
      <c r="AC71" s="953"/>
      <c r="AD71" s="953"/>
      <c r="AE71" s="953"/>
      <c r="AF71" s="95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5.75" customHeight="1" x14ac:dyDescent="0.25">
      <c r="A72" s="46"/>
      <c r="B72" s="952"/>
      <c r="C72" s="952"/>
      <c r="D72" s="952"/>
      <c r="E72" s="952"/>
      <c r="F72" s="952"/>
      <c r="G72" s="953"/>
      <c r="H72" s="953"/>
      <c r="I72" s="953"/>
      <c r="J72" s="953"/>
      <c r="K72" s="953"/>
      <c r="L72" s="953"/>
      <c r="M72" s="953"/>
      <c r="N72" s="953"/>
      <c r="O72" s="953"/>
      <c r="P72" s="953"/>
      <c r="Q72" s="953"/>
      <c r="R72" s="953"/>
      <c r="S72" s="953"/>
      <c r="T72" s="953"/>
      <c r="U72" s="953"/>
      <c r="V72" s="953"/>
      <c r="W72" s="953"/>
      <c r="X72" s="953"/>
      <c r="Y72" s="953"/>
      <c r="Z72" s="953"/>
      <c r="AA72" s="953"/>
      <c r="AB72" s="953"/>
      <c r="AC72" s="953"/>
      <c r="AD72" s="953"/>
      <c r="AE72" s="953"/>
      <c r="AF72" s="954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58"/>
      <c r="C73" s="1060" t="s">
        <v>100</v>
      </c>
      <c r="D73" s="1060"/>
      <c r="E73" s="1060"/>
      <c r="F73" s="1060"/>
      <c r="G73" s="1060"/>
      <c r="H73" s="1060"/>
      <c r="I73" s="1060"/>
      <c r="J73" s="953"/>
      <c r="K73" s="953"/>
      <c r="L73" s="953"/>
      <c r="M73" s="953"/>
      <c r="N73" s="953"/>
      <c r="O73" s="953"/>
      <c r="P73" s="953"/>
      <c r="Q73" s="953"/>
      <c r="R73" s="953"/>
      <c r="S73" s="953"/>
      <c r="T73" s="953"/>
      <c r="U73" s="953"/>
      <c r="V73" s="953"/>
      <c r="W73" s="953"/>
      <c r="X73" s="953"/>
      <c r="Y73" s="953"/>
      <c r="Z73" s="953"/>
      <c r="AA73" s="953"/>
      <c r="AB73" s="953"/>
      <c r="AC73" s="953"/>
      <c r="AD73" s="953"/>
      <c r="AE73" s="953"/>
      <c r="AF73" s="954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59"/>
      <c r="C74" s="1060" t="s">
        <v>101</v>
      </c>
      <c r="D74" s="1060"/>
      <c r="E74" s="1060"/>
      <c r="F74" s="1060"/>
      <c r="G74" s="1060"/>
      <c r="H74" s="1060"/>
      <c r="I74" s="1060"/>
      <c r="J74" s="953"/>
      <c r="K74" s="953"/>
      <c r="L74" s="953"/>
      <c r="M74" s="953"/>
      <c r="N74" s="953"/>
      <c r="O74" s="953"/>
      <c r="P74" s="953"/>
      <c r="Q74" s="953"/>
      <c r="R74" s="953"/>
      <c r="S74" s="953"/>
      <c r="T74" s="953"/>
      <c r="U74" s="953"/>
      <c r="V74" s="953"/>
      <c r="W74" s="953"/>
      <c r="X74" s="953"/>
      <c r="Y74" s="953"/>
      <c r="Z74" s="953"/>
      <c r="AA74" s="953"/>
      <c r="AB74" s="953"/>
      <c r="AC74" s="953"/>
      <c r="AD74" s="953"/>
      <c r="AE74" s="953"/>
      <c r="AF74" s="954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27" t="s">
        <v>102</v>
      </c>
      <c r="C75" s="1060" t="s">
        <v>103</v>
      </c>
      <c r="D75" s="1060"/>
      <c r="E75" s="1060"/>
      <c r="F75" s="1060"/>
      <c r="G75" s="1060"/>
      <c r="H75" s="1060"/>
      <c r="I75" s="1060"/>
      <c r="J75" s="953"/>
      <c r="K75" s="953"/>
      <c r="L75" s="953"/>
      <c r="M75" s="953"/>
      <c r="N75" s="953"/>
      <c r="O75" s="953"/>
      <c r="P75" s="953"/>
      <c r="Q75" s="953"/>
      <c r="R75" s="953"/>
      <c r="S75" s="953"/>
      <c r="T75" s="953"/>
      <c r="U75" s="953"/>
      <c r="V75" s="953"/>
      <c r="W75" s="953"/>
      <c r="X75" s="953"/>
      <c r="Y75" s="953"/>
      <c r="Z75" s="953"/>
      <c r="AA75" s="953"/>
      <c r="AB75" s="953"/>
      <c r="AC75" s="953"/>
      <c r="AD75" s="953"/>
      <c r="AE75" s="953"/>
      <c r="AF75" s="954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27"/>
      <c r="C76" s="1060" t="s">
        <v>104</v>
      </c>
      <c r="D76" s="1060"/>
      <c r="E76" s="1060"/>
      <c r="F76" s="1060"/>
      <c r="G76" s="1060"/>
      <c r="H76" s="1060"/>
      <c r="I76" s="1060"/>
      <c r="J76" s="953"/>
      <c r="K76" s="953"/>
      <c r="L76" s="953"/>
      <c r="M76" s="953"/>
      <c r="N76" s="953"/>
      <c r="O76" s="953"/>
      <c r="P76" s="953"/>
      <c r="Q76" s="953"/>
      <c r="R76" s="953"/>
      <c r="S76" s="953"/>
      <c r="T76" s="953"/>
      <c r="U76" s="953"/>
      <c r="V76" s="953"/>
      <c r="W76" s="953"/>
      <c r="X76" s="953"/>
      <c r="Y76" s="953"/>
      <c r="Z76" s="953"/>
      <c r="AA76" s="953"/>
      <c r="AB76" s="953"/>
      <c r="AC76" s="953"/>
      <c r="AD76" s="953"/>
      <c r="AE76" s="953"/>
      <c r="AF76" s="954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1061" t="s">
        <v>105</v>
      </c>
      <c r="C77" s="1062"/>
      <c r="D77" s="1062"/>
      <c r="E77" s="1062"/>
      <c r="F77" s="1062"/>
      <c r="G77" s="1062"/>
      <c r="H77" s="1062"/>
      <c r="I77" s="1063"/>
      <c r="J77" s="953"/>
      <c r="K77" s="953"/>
      <c r="L77" s="953"/>
      <c r="M77" s="953"/>
      <c r="N77" s="953"/>
      <c r="O77" s="953"/>
      <c r="P77" s="953"/>
      <c r="Q77" s="953"/>
      <c r="R77" s="953"/>
      <c r="S77" s="953"/>
      <c r="T77" s="953"/>
      <c r="U77" s="953"/>
      <c r="V77" s="953"/>
      <c r="W77" s="953"/>
      <c r="X77" s="953"/>
      <c r="Y77" s="953"/>
      <c r="Z77" s="953"/>
      <c r="AA77" s="953"/>
      <c r="AB77" s="953"/>
      <c r="AC77" s="953"/>
      <c r="AD77" s="953"/>
      <c r="AE77" s="953"/>
      <c r="AF77" s="954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891" t="s">
        <v>38</v>
      </c>
      <c r="C78" s="1060" t="s">
        <v>106</v>
      </c>
      <c r="D78" s="1060"/>
      <c r="E78" s="1060"/>
      <c r="F78" s="1060"/>
      <c r="G78" s="1060"/>
      <c r="H78" s="1060"/>
      <c r="I78" s="1060"/>
      <c r="J78" s="953"/>
      <c r="K78" s="953"/>
      <c r="L78" s="953"/>
      <c r="M78" s="953"/>
      <c r="N78" s="953"/>
      <c r="O78" s="953"/>
      <c r="P78" s="953"/>
      <c r="Q78" s="953"/>
      <c r="R78" s="953"/>
      <c r="S78" s="953"/>
      <c r="T78" s="953"/>
      <c r="U78" s="953"/>
      <c r="V78" s="953"/>
      <c r="W78" s="953"/>
      <c r="X78" s="953"/>
      <c r="Y78" s="953"/>
      <c r="Z78" s="953"/>
      <c r="AA78" s="953"/>
      <c r="AB78" s="953"/>
      <c r="AC78" s="953"/>
      <c r="AD78" s="953"/>
      <c r="AE78" s="953"/>
      <c r="AF78" s="954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926" t="s">
        <v>37</v>
      </c>
      <c r="C79" s="1060" t="s">
        <v>107</v>
      </c>
      <c r="D79" s="1060"/>
      <c r="E79" s="1060"/>
      <c r="F79" s="1060"/>
      <c r="G79" s="1060"/>
      <c r="H79" s="1060"/>
      <c r="I79" s="1060"/>
      <c r="J79" s="953"/>
      <c r="K79" s="953"/>
      <c r="L79" s="953"/>
      <c r="M79" s="953"/>
      <c r="N79" s="953"/>
      <c r="O79" s="953"/>
      <c r="P79" s="953"/>
      <c r="Q79" s="953"/>
      <c r="R79" s="953"/>
      <c r="S79" s="953"/>
      <c r="T79" s="953"/>
      <c r="U79" s="953"/>
      <c r="V79" s="953"/>
      <c r="W79" s="953"/>
      <c r="X79" s="953"/>
      <c r="Y79" s="953"/>
      <c r="Z79" s="953"/>
      <c r="AA79" s="953"/>
      <c r="AB79" s="953"/>
      <c r="AC79" s="953"/>
      <c r="AD79" s="953"/>
      <c r="AE79" s="953"/>
      <c r="AF79" s="954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960" t="s">
        <v>46</v>
      </c>
      <c r="C80" s="1060" t="s">
        <v>108</v>
      </c>
      <c r="D80" s="1060"/>
      <c r="E80" s="1060"/>
      <c r="F80" s="1060"/>
      <c r="G80" s="1060"/>
      <c r="H80" s="1060"/>
      <c r="I80" s="1060"/>
      <c r="J80" s="953"/>
      <c r="K80" s="953"/>
      <c r="L80" s="953"/>
      <c r="M80" s="953"/>
      <c r="N80" s="953"/>
      <c r="O80" s="953"/>
      <c r="P80" s="953"/>
      <c r="Q80" s="953"/>
      <c r="R80" s="953"/>
      <c r="S80" s="953"/>
      <c r="T80" s="953"/>
      <c r="U80" s="953"/>
      <c r="V80" s="953"/>
      <c r="W80" s="953"/>
      <c r="X80" s="953"/>
      <c r="Y80" s="953"/>
      <c r="Z80" s="953"/>
      <c r="AA80" s="953"/>
      <c r="AB80" s="953"/>
      <c r="AC80" s="953"/>
      <c r="AD80" s="953"/>
      <c r="AE80" s="953"/>
      <c r="AF80" s="954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961" t="s">
        <v>34</v>
      </c>
      <c r="C81" s="1060" t="s">
        <v>109</v>
      </c>
      <c r="D81" s="1060"/>
      <c r="E81" s="1060"/>
      <c r="F81" s="1060"/>
      <c r="G81" s="1060"/>
      <c r="H81" s="1060"/>
      <c r="I81" s="1060"/>
      <c r="J81" s="953"/>
      <c r="K81" s="953"/>
      <c r="L81" s="953"/>
      <c r="M81" s="953"/>
      <c r="N81" s="953"/>
      <c r="O81" s="953"/>
      <c r="P81" s="953"/>
      <c r="Q81" s="953"/>
      <c r="R81" s="953"/>
      <c r="S81" s="953"/>
      <c r="T81" s="953"/>
      <c r="U81" s="953"/>
      <c r="V81" s="953"/>
      <c r="W81" s="953"/>
      <c r="X81" s="953"/>
      <c r="Y81" s="953"/>
      <c r="Z81" s="953"/>
      <c r="AA81" s="953"/>
      <c r="AB81" s="953"/>
      <c r="AC81" s="953"/>
      <c r="AD81" s="953"/>
      <c r="AE81" s="953"/>
      <c r="AF81" s="954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891" t="s">
        <v>42</v>
      </c>
      <c r="C82" s="1060" t="s">
        <v>110</v>
      </c>
      <c r="D82" s="1060"/>
      <c r="E82" s="1060"/>
      <c r="F82" s="1060"/>
      <c r="G82" s="1060"/>
      <c r="H82" s="1060"/>
      <c r="I82" s="1060"/>
      <c r="J82" s="953"/>
      <c r="K82" s="953"/>
      <c r="L82" s="953"/>
      <c r="M82" s="953"/>
      <c r="N82" s="953"/>
      <c r="O82" s="953"/>
      <c r="P82" s="953" t="s">
        <v>111</v>
      </c>
      <c r="Q82" s="953"/>
      <c r="R82" s="953"/>
      <c r="S82" s="953"/>
      <c r="T82" s="953"/>
      <c r="U82" s="953"/>
      <c r="V82" s="953"/>
      <c r="W82" s="953"/>
      <c r="X82" s="953"/>
      <c r="Y82" s="953"/>
      <c r="Z82" s="953"/>
      <c r="AA82" s="953"/>
      <c r="AB82" s="953"/>
      <c r="AC82" s="953"/>
      <c r="AD82" s="953"/>
      <c r="AE82" s="953"/>
      <c r="AF82" s="954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891" t="s">
        <v>41</v>
      </c>
      <c r="C83" s="1060" t="s">
        <v>112</v>
      </c>
      <c r="D83" s="1060"/>
      <c r="E83" s="1060"/>
      <c r="F83" s="1060"/>
      <c r="G83" s="1060"/>
      <c r="H83" s="1060"/>
      <c r="I83" s="1060"/>
      <c r="J83" s="953"/>
      <c r="K83" s="953"/>
      <c r="L83" s="953"/>
      <c r="M83" s="953"/>
      <c r="N83" s="953"/>
      <c r="O83" s="953"/>
      <c r="P83" s="953"/>
      <c r="Q83" s="953"/>
      <c r="R83" s="953"/>
      <c r="S83" s="953"/>
      <c r="T83" s="953"/>
      <c r="U83" s="953"/>
      <c r="V83" s="953"/>
      <c r="W83" s="953"/>
      <c r="X83" s="953"/>
      <c r="Y83" s="953"/>
      <c r="Z83" s="953"/>
      <c r="AA83" s="953"/>
      <c r="AB83" s="953"/>
      <c r="AC83" s="953"/>
      <c r="AD83" s="953"/>
      <c r="AE83" s="953"/>
      <c r="AF83" s="954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x14ac:dyDescent="0.25">
      <c r="B84" s="886" t="s">
        <v>39</v>
      </c>
      <c r="C84" s="1060" t="s">
        <v>113</v>
      </c>
      <c r="D84" s="1060"/>
      <c r="E84" s="1060"/>
      <c r="F84" s="1060"/>
      <c r="G84" s="1060"/>
      <c r="H84" s="1060"/>
      <c r="I84" s="1060"/>
    </row>
    <row r="85" spans="1:54" x14ac:dyDescent="0.25">
      <c r="B85" s="886" t="s">
        <v>35</v>
      </c>
      <c r="C85" s="1060" t="s">
        <v>114</v>
      </c>
      <c r="D85" s="1060"/>
      <c r="E85" s="1060"/>
      <c r="F85" s="1060"/>
      <c r="G85" s="1060"/>
      <c r="H85" s="1060"/>
      <c r="I85" s="1060"/>
    </row>
    <row r="86" spans="1:54" x14ac:dyDescent="0.25">
      <c r="B86" s="962" t="s">
        <v>39</v>
      </c>
      <c r="C86" s="1060" t="s">
        <v>115</v>
      </c>
      <c r="D86" s="1060"/>
      <c r="E86" s="1060"/>
      <c r="F86" s="1060"/>
      <c r="G86" s="1060"/>
      <c r="H86" s="1060"/>
      <c r="I86" s="1060"/>
    </row>
    <row r="87" spans="1:54" x14ac:dyDescent="0.25">
      <c r="B87" s="962" t="s">
        <v>35</v>
      </c>
      <c r="C87" s="1060" t="s">
        <v>116</v>
      </c>
      <c r="D87" s="1060"/>
      <c r="E87" s="1060"/>
      <c r="F87" s="1060"/>
      <c r="G87" s="1060"/>
      <c r="H87" s="1060"/>
      <c r="I87" s="1060"/>
    </row>
    <row r="88" spans="1:54" x14ac:dyDescent="0.25">
      <c r="B88" s="1061" t="s">
        <v>71</v>
      </c>
      <c r="C88" s="1062"/>
      <c r="D88" s="1062"/>
      <c r="E88" s="1062"/>
      <c r="F88" s="1062"/>
      <c r="G88" s="1062"/>
      <c r="H88" s="1062"/>
      <c r="I88" s="1063"/>
    </row>
    <row r="89" spans="1:54" x14ac:dyDescent="0.25">
      <c r="B89" s="962" t="s">
        <v>76</v>
      </c>
      <c r="C89" s="1060" t="s">
        <v>117</v>
      </c>
      <c r="D89" s="1060"/>
      <c r="E89" s="1060"/>
      <c r="F89" s="1060"/>
      <c r="G89" s="1060"/>
      <c r="H89" s="1060"/>
      <c r="I89" s="1060"/>
    </row>
    <row r="90" spans="1:54" x14ac:dyDescent="0.25">
      <c r="B90" s="926" t="s">
        <v>74</v>
      </c>
      <c r="C90" s="1060" t="s">
        <v>118</v>
      </c>
      <c r="D90" s="1060"/>
      <c r="E90" s="1060"/>
      <c r="F90" s="1060"/>
      <c r="G90" s="1060"/>
      <c r="H90" s="1060"/>
      <c r="I90" s="1060"/>
    </row>
    <row r="91" spans="1:54" x14ac:dyDescent="0.25">
      <c r="B91" s="891" t="s">
        <v>77</v>
      </c>
      <c r="C91" s="1060" t="s">
        <v>119</v>
      </c>
      <c r="D91" s="1060"/>
      <c r="E91" s="1060"/>
      <c r="F91" s="1060"/>
      <c r="G91" s="1060"/>
      <c r="H91" s="1060"/>
      <c r="I91" s="1060"/>
    </row>
    <row r="92" spans="1:54" x14ac:dyDescent="0.25">
      <c r="B92" s="960" t="s">
        <v>75</v>
      </c>
      <c r="C92" s="1060" t="s">
        <v>120</v>
      </c>
      <c r="D92" s="1060"/>
      <c r="E92" s="1060"/>
      <c r="F92" s="1060"/>
      <c r="G92" s="1060"/>
      <c r="H92" s="1060"/>
      <c r="I92" s="1060"/>
    </row>
    <row r="93" spans="1:54" x14ac:dyDescent="0.25">
      <c r="B93" s="1061" t="s">
        <v>83</v>
      </c>
      <c r="C93" s="1062"/>
      <c r="D93" s="1062"/>
      <c r="E93" s="1062"/>
      <c r="F93" s="1062"/>
      <c r="G93" s="1062"/>
      <c r="H93" s="1062"/>
      <c r="I93" s="1063"/>
    </row>
    <row r="94" spans="1:54" x14ac:dyDescent="0.25">
      <c r="B94" s="893" t="s">
        <v>121</v>
      </c>
      <c r="C94" s="1060" t="s">
        <v>122</v>
      </c>
      <c r="D94" s="1060"/>
      <c r="E94" s="1060"/>
      <c r="F94" s="1060"/>
      <c r="G94" s="1060"/>
      <c r="H94" s="1060"/>
      <c r="I94" s="1060"/>
    </row>
    <row r="95" spans="1:54" x14ac:dyDescent="0.25">
      <c r="B95" s="893" t="s">
        <v>123</v>
      </c>
      <c r="C95" s="1060" t="s">
        <v>124</v>
      </c>
      <c r="D95" s="1060"/>
      <c r="E95" s="1060"/>
      <c r="F95" s="1060"/>
      <c r="G95" s="1060"/>
      <c r="H95" s="1060"/>
      <c r="I95" s="1060"/>
    </row>
    <row r="96" spans="1:54" x14ac:dyDescent="0.25">
      <c r="B96" s="893" t="s">
        <v>125</v>
      </c>
      <c r="C96" s="1060" t="s">
        <v>126</v>
      </c>
      <c r="D96" s="1060"/>
      <c r="E96" s="1060"/>
      <c r="F96" s="1060"/>
      <c r="G96" s="1060"/>
      <c r="H96" s="1060"/>
      <c r="I96" s="1060"/>
    </row>
    <row r="97" spans="2:35" x14ac:dyDescent="0.25">
      <c r="B97" s="893" t="s">
        <v>127</v>
      </c>
      <c r="C97" s="1060" t="s">
        <v>128</v>
      </c>
      <c r="D97" s="1060"/>
      <c r="E97" s="1060"/>
      <c r="F97" s="1060"/>
      <c r="G97" s="1060"/>
      <c r="H97" s="1060"/>
      <c r="I97" s="1060"/>
    </row>
    <row r="98" spans="2:35" x14ac:dyDescent="0.25">
      <c r="B98" s="1061" t="s">
        <v>129</v>
      </c>
      <c r="C98" s="1062"/>
      <c r="D98" s="1062"/>
      <c r="E98" s="1062"/>
      <c r="F98" s="1062"/>
      <c r="G98" s="1062"/>
      <c r="H98" s="1062"/>
      <c r="I98" s="1063"/>
      <c r="J98" s="963"/>
      <c r="K98" s="963"/>
      <c r="L98" s="963"/>
      <c r="M98" s="963"/>
      <c r="N98" s="963"/>
      <c r="O98" s="963"/>
      <c r="P98" s="963"/>
      <c r="Q98" s="963"/>
      <c r="R98" s="963"/>
      <c r="S98" s="963"/>
      <c r="T98" s="963"/>
      <c r="U98" s="963"/>
      <c r="V98" s="963"/>
      <c r="W98" s="963"/>
      <c r="X98" s="963"/>
      <c r="Y98" s="963"/>
      <c r="Z98" s="963"/>
      <c r="AA98" s="963"/>
      <c r="AB98" s="963"/>
      <c r="AC98" s="963"/>
      <c r="AD98" s="963"/>
      <c r="AE98" s="963"/>
      <c r="AF98" s="963"/>
      <c r="AG98" s="963"/>
      <c r="AH98" s="963"/>
      <c r="AI98" s="5"/>
    </row>
    <row r="99" spans="2:35" x14ac:dyDescent="0.25">
      <c r="B99" s="893" t="s">
        <v>123</v>
      </c>
      <c r="C99" s="1060" t="s">
        <v>130</v>
      </c>
      <c r="D99" s="1060"/>
      <c r="E99" s="1060"/>
      <c r="F99" s="1060"/>
      <c r="G99" s="1060"/>
      <c r="H99" s="1060"/>
      <c r="I99" s="1060"/>
      <c r="J99" s="963"/>
      <c r="K99" s="963"/>
      <c r="L99" s="963"/>
      <c r="M99" s="963"/>
      <c r="N99" s="963"/>
      <c r="O99" s="963"/>
      <c r="P99" s="963"/>
      <c r="Q99" s="963"/>
      <c r="R99" s="963"/>
      <c r="S99" s="963"/>
      <c r="T99" s="963"/>
      <c r="U99" s="963"/>
      <c r="V99" s="963"/>
      <c r="W99" s="963"/>
      <c r="X99" s="963"/>
      <c r="Y99" s="963"/>
      <c r="Z99" s="963"/>
      <c r="AA99" s="963"/>
      <c r="AB99" s="963"/>
      <c r="AC99" s="963"/>
      <c r="AD99" s="963"/>
      <c r="AE99" s="963"/>
      <c r="AF99" s="963"/>
      <c r="AG99" s="963"/>
      <c r="AH99" s="963"/>
      <c r="AI99" s="5"/>
    </row>
    <row r="100" spans="2:35" x14ac:dyDescent="0.25">
      <c r="B100" s="96" t="s">
        <v>123</v>
      </c>
      <c r="C100" s="1060" t="s">
        <v>131</v>
      </c>
      <c r="D100" s="1060"/>
      <c r="E100" s="1060"/>
      <c r="F100" s="1060"/>
      <c r="G100" s="1060"/>
      <c r="H100" s="1060"/>
      <c r="I100" s="1060"/>
      <c r="J100" s="963"/>
      <c r="K100" s="963"/>
      <c r="L100" s="963"/>
      <c r="M100" s="963"/>
      <c r="N100" s="963"/>
      <c r="O100" s="963"/>
      <c r="P100" s="963"/>
      <c r="Q100" s="963"/>
      <c r="R100" s="963"/>
      <c r="S100" s="963"/>
      <c r="T100" s="963"/>
      <c r="U100" s="963"/>
      <c r="V100" s="963"/>
      <c r="W100" s="963"/>
      <c r="X100" s="963"/>
      <c r="Y100" s="963"/>
      <c r="Z100" s="963"/>
      <c r="AA100" s="963"/>
      <c r="AB100" s="963"/>
      <c r="AC100" s="963"/>
      <c r="AD100" s="963"/>
      <c r="AE100" s="963"/>
      <c r="AF100" s="963"/>
      <c r="AG100" s="963"/>
      <c r="AH100" s="963"/>
      <c r="AI100" s="5"/>
    </row>
    <row r="101" spans="2:35" x14ac:dyDescent="0.25">
      <c r="B101" s="893" t="s">
        <v>132</v>
      </c>
      <c r="C101" s="1060" t="s">
        <v>133</v>
      </c>
      <c r="D101" s="1060"/>
      <c r="E101" s="1060"/>
      <c r="F101" s="1060"/>
      <c r="G101" s="1060"/>
      <c r="H101" s="1060"/>
      <c r="I101" s="1060"/>
      <c r="J101" s="963"/>
      <c r="K101" s="963"/>
      <c r="L101" s="963"/>
      <c r="M101" s="963"/>
      <c r="N101" s="963"/>
      <c r="O101" s="963"/>
      <c r="P101" s="963"/>
      <c r="Q101" s="963"/>
      <c r="R101" s="963"/>
      <c r="S101" s="963"/>
      <c r="T101" s="963"/>
      <c r="U101" s="963"/>
      <c r="V101" s="963"/>
      <c r="W101" s="963"/>
      <c r="X101" s="963"/>
      <c r="Y101" s="963"/>
      <c r="Z101" s="963"/>
      <c r="AA101" s="963"/>
      <c r="AB101" s="963"/>
      <c r="AC101" s="963"/>
      <c r="AD101" s="963"/>
      <c r="AE101" s="963"/>
      <c r="AF101" s="963"/>
      <c r="AG101" s="963"/>
      <c r="AH101" s="963"/>
      <c r="AI101" s="5"/>
    </row>
    <row r="102" spans="2:35" x14ac:dyDescent="0.25">
      <c r="B102" s="893" t="s">
        <v>134</v>
      </c>
      <c r="C102" s="1060" t="s">
        <v>135</v>
      </c>
      <c r="D102" s="1060"/>
      <c r="E102" s="1060"/>
      <c r="F102" s="1060"/>
      <c r="G102" s="1060"/>
      <c r="H102" s="1060"/>
      <c r="I102" s="1060"/>
      <c r="J102" s="963"/>
      <c r="K102" s="963"/>
      <c r="L102" s="963"/>
      <c r="M102" s="963"/>
      <c r="N102" s="963"/>
      <c r="O102" s="963"/>
      <c r="P102" s="963"/>
      <c r="Q102" s="963"/>
      <c r="R102" s="963"/>
      <c r="S102" s="963"/>
      <c r="T102" s="963"/>
      <c r="U102" s="963"/>
      <c r="V102" s="963"/>
      <c r="W102" s="963"/>
      <c r="X102" s="963"/>
      <c r="Y102" s="963"/>
      <c r="Z102" s="963"/>
      <c r="AA102" s="963"/>
      <c r="AB102" s="963"/>
      <c r="AC102" s="963"/>
      <c r="AD102" s="963"/>
      <c r="AE102" s="963"/>
      <c r="AF102" s="963"/>
      <c r="AG102" s="963"/>
      <c r="AH102" s="963"/>
      <c r="AI102" s="5"/>
    </row>
    <row r="103" spans="2:35" x14ac:dyDescent="0.25">
      <c r="B103" s="96" t="s">
        <v>136</v>
      </c>
      <c r="C103" s="1060" t="s">
        <v>137</v>
      </c>
      <c r="D103" s="1060"/>
      <c r="E103" s="1060"/>
      <c r="F103" s="1060"/>
      <c r="G103" s="1060"/>
      <c r="H103" s="1060"/>
      <c r="I103" s="1060"/>
      <c r="J103" s="963"/>
      <c r="K103" s="963"/>
      <c r="L103" s="963"/>
      <c r="M103" s="963"/>
      <c r="N103" s="963"/>
      <c r="O103" s="963"/>
      <c r="P103" s="963"/>
      <c r="Q103" s="963"/>
      <c r="R103" s="963"/>
      <c r="S103" s="963"/>
      <c r="T103" s="963"/>
      <c r="U103" s="963"/>
      <c r="V103" s="963"/>
      <c r="W103" s="963"/>
      <c r="X103" s="963"/>
      <c r="Y103" s="963"/>
      <c r="Z103" s="963"/>
      <c r="AA103" s="963"/>
      <c r="AB103" s="963"/>
      <c r="AC103" s="963"/>
      <c r="AD103" s="963"/>
      <c r="AE103" s="963"/>
      <c r="AF103" s="963"/>
      <c r="AG103" s="963"/>
      <c r="AH103" s="963"/>
      <c r="AI103" s="5"/>
    </row>
    <row r="104" spans="2:35" x14ac:dyDescent="0.25">
      <c r="B104" s="96" t="s">
        <v>138</v>
      </c>
      <c r="C104" s="1060" t="s">
        <v>139</v>
      </c>
      <c r="D104" s="1060"/>
      <c r="E104" s="1060"/>
      <c r="F104" s="1060"/>
      <c r="G104" s="1060"/>
      <c r="H104" s="1060"/>
      <c r="I104" s="1060"/>
      <c r="J104" s="963"/>
      <c r="K104" s="963"/>
      <c r="L104" s="963"/>
      <c r="M104" s="963"/>
      <c r="N104" s="963"/>
      <c r="O104" s="963"/>
      <c r="P104" s="963"/>
      <c r="Q104" s="963"/>
      <c r="R104" s="963"/>
      <c r="S104" s="963"/>
      <c r="T104" s="963"/>
      <c r="U104" s="963"/>
      <c r="V104" s="963"/>
      <c r="W104" s="963"/>
      <c r="X104" s="963"/>
      <c r="Y104" s="963"/>
      <c r="Z104" s="963"/>
      <c r="AA104" s="963"/>
      <c r="AB104" s="963"/>
      <c r="AC104" s="963"/>
      <c r="AD104" s="963"/>
      <c r="AE104" s="963"/>
      <c r="AF104" s="963"/>
      <c r="AG104" s="963"/>
      <c r="AH104" s="963"/>
      <c r="AI104" s="5"/>
    </row>
    <row r="105" spans="2:35" x14ac:dyDescent="0.25">
      <c r="B105" s="96" t="s">
        <v>140</v>
      </c>
      <c r="C105" s="1060" t="s">
        <v>141</v>
      </c>
      <c r="D105" s="1060"/>
      <c r="E105" s="1060"/>
      <c r="F105" s="1060"/>
      <c r="G105" s="1060"/>
      <c r="H105" s="1060"/>
      <c r="I105" s="1060"/>
      <c r="J105" s="963"/>
      <c r="K105" s="963"/>
      <c r="L105" s="963"/>
      <c r="M105" s="963"/>
      <c r="N105" s="963"/>
      <c r="O105" s="963"/>
      <c r="P105" s="963"/>
      <c r="Q105" s="963"/>
      <c r="R105" s="963"/>
      <c r="S105" s="963"/>
      <c r="T105" s="963"/>
      <c r="U105" s="963"/>
      <c r="V105" s="963"/>
      <c r="W105" s="963"/>
      <c r="X105" s="963"/>
      <c r="Y105" s="963"/>
      <c r="Z105" s="963"/>
      <c r="AA105" s="963"/>
      <c r="AB105" s="963"/>
      <c r="AC105" s="963"/>
      <c r="AD105" s="963"/>
      <c r="AE105" s="963"/>
      <c r="AF105" s="963"/>
      <c r="AG105" s="963"/>
      <c r="AH105" s="963"/>
      <c r="AI105" s="5"/>
    </row>
    <row r="106" spans="2:35" x14ac:dyDescent="0.25">
      <c r="B106" s="96" t="s">
        <v>142</v>
      </c>
      <c r="C106" s="1060" t="s">
        <v>143</v>
      </c>
      <c r="D106" s="1060"/>
      <c r="E106" s="1060"/>
      <c r="F106" s="1060"/>
      <c r="G106" s="1060"/>
      <c r="H106" s="1060"/>
      <c r="I106" s="1060"/>
      <c r="J106" s="963"/>
      <c r="K106" s="963"/>
      <c r="L106" s="963"/>
      <c r="M106" s="963"/>
      <c r="N106" s="963"/>
      <c r="O106" s="963"/>
      <c r="P106" s="963"/>
      <c r="Q106" s="963"/>
      <c r="R106" s="963"/>
      <c r="S106" s="963"/>
      <c r="T106" s="963"/>
      <c r="U106" s="963"/>
      <c r="V106" s="963"/>
      <c r="W106" s="963"/>
      <c r="X106" s="963"/>
      <c r="Y106" s="963"/>
      <c r="Z106" s="963"/>
      <c r="AA106" s="963"/>
      <c r="AB106" s="963"/>
      <c r="AC106" s="963"/>
      <c r="AD106" s="963"/>
      <c r="AE106" s="963"/>
      <c r="AF106" s="963"/>
      <c r="AG106" s="963"/>
      <c r="AH106" s="963"/>
      <c r="AI106" s="5"/>
    </row>
    <row r="107" spans="2:35" x14ac:dyDescent="0.25">
      <c r="B107" s="96" t="s">
        <v>144</v>
      </c>
      <c r="C107" s="1060" t="s">
        <v>145</v>
      </c>
      <c r="D107" s="1060"/>
      <c r="E107" s="1060"/>
      <c r="F107" s="1060"/>
      <c r="G107" s="1060"/>
      <c r="H107" s="1060"/>
      <c r="I107" s="1060"/>
      <c r="J107" s="963"/>
      <c r="K107" s="963"/>
      <c r="L107" s="963"/>
      <c r="M107" s="963"/>
      <c r="N107" s="963"/>
      <c r="O107" s="963"/>
      <c r="P107" s="963"/>
      <c r="Q107" s="963"/>
      <c r="R107" s="963"/>
      <c r="S107" s="963"/>
      <c r="T107" s="963"/>
      <c r="U107" s="963"/>
      <c r="V107" s="963"/>
      <c r="W107" s="963"/>
      <c r="X107" s="963"/>
      <c r="Y107" s="963"/>
      <c r="Z107" s="963"/>
      <c r="AA107" s="963"/>
      <c r="AB107" s="963"/>
      <c r="AC107" s="963"/>
      <c r="AD107" s="963"/>
      <c r="AE107" s="963"/>
      <c r="AF107" s="963"/>
      <c r="AG107" s="963"/>
      <c r="AH107" s="963"/>
      <c r="AI107" s="5"/>
    </row>
    <row r="108" spans="2:35" x14ac:dyDescent="0.25">
      <c r="B108" s="1061" t="s">
        <v>97</v>
      </c>
      <c r="C108" s="1062"/>
      <c r="D108" s="1062"/>
      <c r="E108" s="1062"/>
      <c r="F108" s="1062"/>
      <c r="G108" s="1062"/>
      <c r="H108" s="1062"/>
      <c r="I108" s="1063"/>
      <c r="J108" s="963"/>
      <c r="K108" s="963"/>
      <c r="L108" s="963"/>
      <c r="M108" s="963"/>
      <c r="N108" s="963"/>
      <c r="O108" s="963"/>
      <c r="P108" s="963"/>
      <c r="Q108" s="963"/>
      <c r="R108" s="963"/>
      <c r="S108" s="963"/>
      <c r="T108" s="963"/>
      <c r="U108" s="963"/>
      <c r="V108" s="963"/>
      <c r="W108" s="963"/>
      <c r="X108" s="963"/>
      <c r="Y108" s="963"/>
      <c r="Z108" s="963"/>
      <c r="AA108" s="963"/>
      <c r="AB108" s="963"/>
      <c r="AC108" s="963"/>
      <c r="AD108" s="963"/>
      <c r="AE108" s="963"/>
      <c r="AF108" s="963"/>
      <c r="AG108" s="963"/>
      <c r="AH108" s="963"/>
      <c r="AI108" s="5"/>
    </row>
    <row r="109" spans="2:35" x14ac:dyDescent="0.25">
      <c r="B109" s="96" t="s">
        <v>146</v>
      </c>
      <c r="C109" s="1060" t="s">
        <v>147</v>
      </c>
      <c r="D109" s="1060"/>
      <c r="E109" s="1060"/>
      <c r="F109" s="1060"/>
      <c r="G109" s="1060"/>
      <c r="H109" s="1060"/>
      <c r="I109" s="1060"/>
      <c r="J109" s="963"/>
      <c r="K109" s="963"/>
      <c r="L109" s="963"/>
      <c r="M109" s="963"/>
      <c r="N109" s="963"/>
      <c r="O109" s="963"/>
      <c r="P109" s="963"/>
      <c r="Q109" s="963"/>
      <c r="R109" s="963"/>
      <c r="S109" s="963"/>
      <c r="T109" s="963"/>
      <c r="U109" s="963"/>
      <c r="V109" s="963"/>
      <c r="W109" s="963"/>
      <c r="X109" s="963"/>
      <c r="Y109" s="963"/>
      <c r="Z109" s="963"/>
      <c r="AA109" s="963"/>
      <c r="AB109" s="963"/>
      <c r="AC109" s="963"/>
      <c r="AD109" s="963"/>
      <c r="AE109" s="963"/>
      <c r="AF109" s="963"/>
      <c r="AG109" s="963"/>
      <c r="AH109" s="963"/>
      <c r="AI109" s="5"/>
    </row>
    <row r="110" spans="2:35" x14ac:dyDescent="0.25">
      <c r="B110" s="96" t="s">
        <v>142</v>
      </c>
      <c r="C110" s="1060" t="s">
        <v>148</v>
      </c>
      <c r="D110" s="1060"/>
      <c r="E110" s="1060"/>
      <c r="F110" s="1060"/>
      <c r="G110" s="1060"/>
      <c r="H110" s="1060"/>
      <c r="I110" s="1060"/>
      <c r="J110" s="963"/>
      <c r="K110" s="963"/>
      <c r="L110" s="963"/>
      <c r="M110" s="963"/>
      <c r="N110" s="963"/>
      <c r="O110" s="963"/>
      <c r="P110" s="963"/>
      <c r="Q110" s="963"/>
      <c r="R110" s="963"/>
      <c r="S110" s="963"/>
      <c r="T110" s="963"/>
      <c r="U110" s="963"/>
      <c r="V110" s="963"/>
      <c r="W110" s="963"/>
      <c r="X110" s="963"/>
      <c r="Y110" s="963"/>
      <c r="Z110" s="963"/>
      <c r="AA110" s="963"/>
      <c r="AB110" s="963"/>
      <c r="AC110" s="963"/>
      <c r="AD110" s="963"/>
      <c r="AE110" s="963"/>
      <c r="AF110" s="963"/>
      <c r="AG110" s="963"/>
      <c r="AH110" s="963"/>
      <c r="AI110" s="5"/>
    </row>
  </sheetData>
  <mergeCells count="38">
    <mergeCell ref="C78:I78"/>
    <mergeCell ref="C73:I73"/>
    <mergeCell ref="C74:I74"/>
    <mergeCell ref="C75:I75"/>
    <mergeCell ref="C76:I76"/>
    <mergeCell ref="B77:I77"/>
    <mergeCell ref="C90:I90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B88:I88"/>
    <mergeCell ref="C89:I89"/>
    <mergeCell ref="C102:I102"/>
    <mergeCell ref="C91:I91"/>
    <mergeCell ref="C92:I92"/>
    <mergeCell ref="B93:I93"/>
    <mergeCell ref="C94:I94"/>
    <mergeCell ref="C95:I95"/>
    <mergeCell ref="C96:I96"/>
    <mergeCell ref="C97:I97"/>
    <mergeCell ref="B98:I98"/>
    <mergeCell ref="C99:I99"/>
    <mergeCell ref="C100:I100"/>
    <mergeCell ref="C101:I101"/>
    <mergeCell ref="C109:I109"/>
    <mergeCell ref="C110:I110"/>
    <mergeCell ref="C103:I103"/>
    <mergeCell ref="C104:I104"/>
    <mergeCell ref="C105:I105"/>
    <mergeCell ref="C106:I106"/>
    <mergeCell ref="C107:I107"/>
    <mergeCell ref="B108:I108"/>
  </mergeCells>
  <conditionalFormatting sqref="N57">
    <cfRule type="dataBar" priority="47">
      <dataBar>
        <cfvo type="min"/>
        <cfvo type="max"/>
        <color rgb="FF638EC6"/>
      </dataBar>
    </cfRule>
  </conditionalFormatting>
  <conditionalFormatting sqref="U57">
    <cfRule type="dataBar" priority="46">
      <dataBar>
        <cfvo type="min"/>
        <cfvo type="max"/>
        <color rgb="FF638EC6"/>
      </dataBar>
    </cfRule>
  </conditionalFormatting>
  <conditionalFormatting sqref="AC57">
    <cfRule type="dataBar" priority="45">
      <dataBar>
        <cfvo type="min"/>
        <cfvo type="max"/>
        <color rgb="FF638EC6"/>
      </dataBar>
    </cfRule>
  </conditionalFormatting>
  <conditionalFormatting sqref="AB57">
    <cfRule type="dataBar" priority="44">
      <dataBar>
        <cfvo type="min"/>
        <cfvo type="max"/>
        <color rgb="FF638EC6"/>
      </dataBar>
    </cfRule>
  </conditionalFormatting>
  <conditionalFormatting sqref="AB57:AC57">
    <cfRule type="dataBar" priority="43">
      <dataBar>
        <cfvo type="min"/>
        <cfvo type="max"/>
        <color rgb="FF638EC6"/>
      </dataBar>
    </cfRule>
  </conditionalFormatting>
  <conditionalFormatting sqref="G57">
    <cfRule type="dataBar" priority="42">
      <dataBar>
        <cfvo type="min"/>
        <cfvo type="max"/>
        <color rgb="FF638EC6"/>
      </dataBar>
    </cfRule>
  </conditionalFormatting>
  <conditionalFormatting sqref="N58">
    <cfRule type="dataBar" priority="41">
      <dataBar>
        <cfvo type="min"/>
        <cfvo type="max"/>
        <color rgb="FF638EC6"/>
      </dataBar>
    </cfRule>
  </conditionalFormatting>
  <conditionalFormatting sqref="U58">
    <cfRule type="dataBar" priority="40">
      <dataBar>
        <cfvo type="min"/>
        <cfvo type="max"/>
        <color rgb="FF638EC6"/>
      </dataBar>
    </cfRule>
  </conditionalFormatting>
  <conditionalFormatting sqref="AC58">
    <cfRule type="dataBar" priority="39">
      <dataBar>
        <cfvo type="min"/>
        <cfvo type="max"/>
        <color rgb="FF638EC6"/>
      </dataBar>
    </cfRule>
  </conditionalFormatting>
  <conditionalFormatting sqref="AB58">
    <cfRule type="dataBar" priority="38">
      <dataBar>
        <cfvo type="min"/>
        <cfvo type="max"/>
        <color rgb="FF638EC6"/>
      </dataBar>
    </cfRule>
  </conditionalFormatting>
  <conditionalFormatting sqref="AB58:AC58">
    <cfRule type="dataBar" priority="37">
      <dataBar>
        <cfvo type="min"/>
        <cfvo type="max"/>
        <color rgb="FF638EC6"/>
      </dataBar>
    </cfRule>
  </conditionalFormatting>
  <conditionalFormatting sqref="G58">
    <cfRule type="dataBar" priority="36">
      <dataBar>
        <cfvo type="min"/>
        <cfvo type="max"/>
        <color rgb="FF638EC6"/>
      </dataBar>
    </cfRule>
  </conditionalFormatting>
  <conditionalFormatting sqref="G65">
    <cfRule type="dataBar" priority="35">
      <dataBar>
        <cfvo type="min"/>
        <cfvo type="max"/>
        <color rgb="FF638EC6"/>
      </dataBar>
    </cfRule>
  </conditionalFormatting>
  <conditionalFormatting sqref="N65">
    <cfRule type="dataBar" priority="34">
      <dataBar>
        <cfvo type="min"/>
        <cfvo type="max"/>
        <color rgb="FF638EC6"/>
      </dataBar>
    </cfRule>
  </conditionalFormatting>
  <conditionalFormatting sqref="U65">
    <cfRule type="dataBar" priority="33">
      <dataBar>
        <cfvo type="min"/>
        <cfvo type="max"/>
        <color rgb="FF638EC6"/>
      </dataBar>
    </cfRule>
  </conditionalFormatting>
  <conditionalFormatting sqref="AC65">
    <cfRule type="dataBar" priority="32">
      <dataBar>
        <cfvo type="min"/>
        <cfvo type="max"/>
        <color rgb="FF638EC6"/>
      </dataBar>
    </cfRule>
  </conditionalFormatting>
  <conditionalFormatting sqref="AB65">
    <cfRule type="dataBar" priority="31">
      <dataBar>
        <cfvo type="min"/>
        <cfvo type="max"/>
        <color rgb="FF638EC6"/>
      </dataBar>
    </cfRule>
  </conditionalFormatting>
  <conditionalFormatting sqref="AB65:AC65">
    <cfRule type="dataBar" priority="30">
      <dataBar>
        <cfvo type="min"/>
        <cfvo type="max"/>
        <color rgb="FF638EC6"/>
      </dataBar>
    </cfRule>
  </conditionalFormatting>
  <conditionalFormatting sqref="G59">
    <cfRule type="dataBar" priority="29">
      <dataBar>
        <cfvo type="min"/>
        <cfvo type="max"/>
        <color rgb="FF638EC6"/>
      </dataBar>
    </cfRule>
  </conditionalFormatting>
  <conditionalFormatting sqref="N59">
    <cfRule type="dataBar" priority="28">
      <dataBar>
        <cfvo type="min"/>
        <cfvo type="max"/>
        <color rgb="FF638EC6"/>
      </dataBar>
    </cfRule>
  </conditionalFormatting>
  <conditionalFormatting sqref="U59">
    <cfRule type="dataBar" priority="27">
      <dataBar>
        <cfvo type="min"/>
        <cfvo type="max"/>
        <color rgb="FF638EC6"/>
      </dataBar>
    </cfRule>
  </conditionalFormatting>
  <conditionalFormatting sqref="AC59">
    <cfRule type="dataBar" priority="26">
      <dataBar>
        <cfvo type="min"/>
        <cfvo type="max"/>
        <color rgb="FF638EC6"/>
      </dataBar>
    </cfRule>
  </conditionalFormatting>
  <conditionalFormatting sqref="AB59">
    <cfRule type="dataBar" priority="25">
      <dataBar>
        <cfvo type="min"/>
        <cfvo type="max"/>
        <color rgb="FF638EC6"/>
      </dataBar>
    </cfRule>
  </conditionalFormatting>
  <conditionalFormatting sqref="AB59:AC59">
    <cfRule type="dataBar" priority="24">
      <dataBar>
        <cfvo type="min"/>
        <cfvo type="max"/>
        <color rgb="FF638EC6"/>
      </dataBar>
    </cfRule>
  </conditionalFormatting>
  <conditionalFormatting sqref="AC60">
    <cfRule type="dataBar" priority="23">
      <dataBar>
        <cfvo type="min"/>
        <cfvo type="max"/>
        <color rgb="FF638EC6"/>
      </dataBar>
    </cfRule>
  </conditionalFormatting>
  <conditionalFormatting sqref="AC61">
    <cfRule type="dataBar" priority="22">
      <dataBar>
        <cfvo type="min"/>
        <cfvo type="max"/>
        <color rgb="FF638EC6"/>
      </dataBar>
    </cfRule>
  </conditionalFormatting>
  <conditionalFormatting sqref="G61">
    <cfRule type="dataBar" priority="21">
      <dataBar>
        <cfvo type="min"/>
        <cfvo type="max"/>
        <color rgb="FF638EC6"/>
      </dataBar>
    </cfRule>
  </conditionalFormatting>
  <conditionalFormatting sqref="N61">
    <cfRule type="dataBar" priority="20">
      <dataBar>
        <cfvo type="min"/>
        <cfvo type="max"/>
        <color rgb="FF638EC6"/>
      </dataBar>
    </cfRule>
  </conditionalFormatting>
  <conditionalFormatting sqref="U61">
    <cfRule type="dataBar" priority="19">
      <dataBar>
        <cfvo type="min"/>
        <cfvo type="max"/>
        <color rgb="FF638EC6"/>
      </dataBar>
    </cfRule>
  </conditionalFormatting>
  <conditionalFormatting sqref="AB61:AC61">
    <cfRule type="dataBar" priority="18">
      <dataBar>
        <cfvo type="min"/>
        <cfvo type="max"/>
        <color rgb="FF638EC6"/>
      </dataBar>
    </cfRule>
  </conditionalFormatting>
  <conditionalFormatting sqref="N56">
    <cfRule type="dataBar" priority="17">
      <dataBar>
        <cfvo type="min"/>
        <cfvo type="max"/>
        <color rgb="FF638EC6"/>
      </dataBar>
    </cfRule>
  </conditionalFormatting>
  <conditionalFormatting sqref="U56">
    <cfRule type="dataBar" priority="16">
      <dataBar>
        <cfvo type="min"/>
        <cfvo type="max"/>
        <color rgb="FF638EC6"/>
      </dataBar>
    </cfRule>
  </conditionalFormatting>
  <conditionalFormatting sqref="AC56">
    <cfRule type="dataBar" priority="15">
      <dataBar>
        <cfvo type="min"/>
        <cfvo type="max"/>
        <color rgb="FF638EC6"/>
      </dataBar>
    </cfRule>
  </conditionalFormatting>
  <conditionalFormatting sqref="AB56">
    <cfRule type="dataBar" priority="14">
      <dataBar>
        <cfvo type="min"/>
        <cfvo type="max"/>
        <color rgb="FF638EC6"/>
      </dataBar>
    </cfRule>
  </conditionalFormatting>
  <conditionalFormatting sqref="AB56:AC56">
    <cfRule type="dataBar" priority="13">
      <dataBar>
        <cfvo type="min"/>
        <cfvo type="max"/>
        <color rgb="FF638EC6"/>
      </dataBar>
    </cfRule>
  </conditionalFormatting>
  <conditionalFormatting sqref="G56">
    <cfRule type="dataBar" priority="12">
      <dataBar>
        <cfvo type="min"/>
        <cfvo type="max"/>
        <color rgb="FF638EC6"/>
      </dataBar>
    </cfRule>
  </conditionalFormatting>
  <conditionalFormatting sqref="G64">
    <cfRule type="dataBar" priority="11">
      <dataBar>
        <cfvo type="min"/>
        <cfvo type="max"/>
        <color rgb="FF638EC6"/>
      </dataBar>
    </cfRule>
  </conditionalFormatting>
  <conditionalFormatting sqref="N64">
    <cfRule type="dataBar" priority="10">
      <dataBar>
        <cfvo type="min"/>
        <cfvo type="max"/>
        <color rgb="FF638EC6"/>
      </dataBar>
    </cfRule>
  </conditionalFormatting>
  <conditionalFormatting sqref="U64">
    <cfRule type="dataBar" priority="9">
      <dataBar>
        <cfvo type="min"/>
        <cfvo type="max"/>
        <color rgb="FF638EC6"/>
      </dataBar>
    </cfRule>
  </conditionalFormatting>
  <conditionalFormatting sqref="AC64">
    <cfRule type="dataBar" priority="8">
      <dataBar>
        <cfvo type="min"/>
        <cfvo type="max"/>
        <color rgb="FF638EC6"/>
      </dataBar>
    </cfRule>
  </conditionalFormatting>
  <conditionalFormatting sqref="AB64">
    <cfRule type="dataBar" priority="7">
      <dataBar>
        <cfvo type="min"/>
        <cfvo type="max"/>
        <color rgb="FF638EC6"/>
      </dataBar>
    </cfRule>
  </conditionalFormatting>
  <conditionalFormatting sqref="AB64:AC64">
    <cfRule type="dataBar" priority="6">
      <dataBar>
        <cfvo type="min"/>
        <cfvo type="max"/>
        <color rgb="FF638EC6"/>
      </dataBar>
    </cfRule>
  </conditionalFormatting>
  <conditionalFormatting sqref="AC62">
    <cfRule type="dataBar" priority="5">
      <dataBar>
        <cfvo type="min"/>
        <cfvo type="max"/>
        <color rgb="FF638EC6"/>
      </dataBar>
    </cfRule>
  </conditionalFormatting>
  <conditionalFormatting sqref="G60">
    <cfRule type="dataBar" priority="4">
      <dataBar>
        <cfvo type="min"/>
        <cfvo type="max"/>
        <color rgb="FF638EC6"/>
      </dataBar>
    </cfRule>
  </conditionalFormatting>
  <conditionalFormatting sqref="N60">
    <cfRule type="dataBar" priority="3">
      <dataBar>
        <cfvo type="min"/>
        <cfvo type="max"/>
        <color rgb="FF638EC6"/>
      </dataBar>
    </cfRule>
  </conditionalFormatting>
  <conditionalFormatting sqref="U60">
    <cfRule type="dataBar" priority="2">
      <dataBar>
        <cfvo type="min"/>
        <cfvo type="max"/>
        <color rgb="FF638EC6"/>
      </dataBar>
    </cfRule>
  </conditionalFormatting>
  <conditionalFormatting sqref="AB60:AC60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P39 B19:AF26 P37 Q37:Q39 O37:O39 W37 X37:X39 V37:V39 H37:J39 AF37 AC37:AE39 Y37:AB37 Y39:AB39 R37:U37 R39:U39 W39 K37:N37 K39:N39 AF39 D37:G37 D39:G39 B37:C39 J42:S42 B11:AF17 B3:AF9 B28:AF35">
      <formula1>МРТ</formula1>
    </dataValidation>
    <dataValidation type="list" allowBlank="1" showInputMessage="1" showErrorMessage="1" sqref="X47 D49 Y45:Y46 R45:X45 Q45:Q46 W51 U42:U43 U50 H50 Q50:R50 J49 AF51 N50:N51 L50:M50 H45:P45 C50 E50 AB50:AC50 C45:F45 G42:G43 Z45:AF45 H42:I42 T42 AF42 D42:F42 V42:AC42 C42:C43 B42 AD42:AE43 B45:B46 B50:B51 G45:G46 AA50:AA51">
      <formula1>КЦ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53:AF54">
      <formula1>УЗИ</formula1>
    </dataValidation>
    <dataValidation type="list" allowBlank="1" showInputMessage="1" showErrorMessage="1" sqref="B67:AF68">
      <formula1>Наркозы</formula1>
    </dataValidation>
    <dataValidation type="list" allowBlank="1" showInputMessage="1" showErrorMessage="1" sqref="B56:AF62 B64:AF65">
      <formula1>КУВТ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zoomScale="79" zoomScaleNormal="79" workbookViewId="0">
      <selection activeCell="Z47" sqref="Z47"/>
    </sheetView>
  </sheetViews>
  <sheetFormatPr defaultColWidth="6" defaultRowHeight="15" x14ac:dyDescent="0.25"/>
  <cols>
    <col min="1" max="1" width="29.42578125" style="5" customWidth="1"/>
    <col min="2" max="6" width="6" style="963"/>
    <col min="7" max="29" width="6" style="917"/>
    <col min="30" max="32" width="0" style="917" hidden="1" customWidth="1"/>
    <col min="33" max="33" width="7.42578125" style="955" customWidth="1"/>
    <col min="34" max="34" width="6.7109375" style="956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863" t="s">
        <v>160</v>
      </c>
      <c r="C1" s="863" t="s">
        <v>161</v>
      </c>
      <c r="D1" s="863" t="s">
        <v>149</v>
      </c>
      <c r="E1" s="863" t="s">
        <v>162</v>
      </c>
      <c r="F1" s="863" t="s">
        <v>163</v>
      </c>
      <c r="G1" s="864" t="s">
        <v>164</v>
      </c>
      <c r="H1" s="864" t="s">
        <v>159</v>
      </c>
      <c r="I1" s="863" t="s">
        <v>160</v>
      </c>
      <c r="J1" s="863" t="s">
        <v>161</v>
      </c>
      <c r="K1" s="863" t="s">
        <v>149</v>
      </c>
      <c r="L1" s="863" t="s">
        <v>162</v>
      </c>
      <c r="M1" s="863" t="s">
        <v>163</v>
      </c>
      <c r="N1" s="864" t="s">
        <v>164</v>
      </c>
      <c r="O1" s="864" t="s">
        <v>159</v>
      </c>
      <c r="P1" s="863" t="s">
        <v>160</v>
      </c>
      <c r="Q1" s="863" t="s">
        <v>161</v>
      </c>
      <c r="R1" s="863" t="s">
        <v>149</v>
      </c>
      <c r="S1" s="863" t="s">
        <v>162</v>
      </c>
      <c r="T1" s="863" t="s">
        <v>163</v>
      </c>
      <c r="U1" s="864" t="s">
        <v>164</v>
      </c>
      <c r="V1" s="864" t="s">
        <v>159</v>
      </c>
      <c r="W1" s="863" t="s">
        <v>160</v>
      </c>
      <c r="X1" s="863" t="s">
        <v>161</v>
      </c>
      <c r="Y1" s="863" t="s">
        <v>149</v>
      </c>
      <c r="Z1" s="863" t="s">
        <v>162</v>
      </c>
      <c r="AA1" s="863" t="s">
        <v>163</v>
      </c>
      <c r="AB1" s="864" t="s">
        <v>164</v>
      </c>
      <c r="AC1" s="864" t="s">
        <v>159</v>
      </c>
      <c r="AD1" s="863"/>
      <c r="AE1" s="897"/>
      <c r="AF1" s="897"/>
      <c r="AG1" s="865" t="s">
        <v>0</v>
      </c>
      <c r="AH1" s="866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867" t="s">
        <v>4</v>
      </c>
      <c r="C2" s="868" t="s">
        <v>5</v>
      </c>
      <c r="D2" s="869" t="s">
        <v>6</v>
      </c>
      <c r="E2" s="868" t="s">
        <v>7</v>
      </c>
      <c r="F2" s="868" t="s">
        <v>8</v>
      </c>
      <c r="G2" s="871" t="s">
        <v>9</v>
      </c>
      <c r="H2" s="870" t="s">
        <v>10</v>
      </c>
      <c r="I2" s="868" t="s">
        <v>11</v>
      </c>
      <c r="J2" s="868" t="s">
        <v>12</v>
      </c>
      <c r="K2" s="869" t="s">
        <v>13</v>
      </c>
      <c r="L2" s="868" t="s">
        <v>14</v>
      </c>
      <c r="M2" s="868" t="s">
        <v>15</v>
      </c>
      <c r="N2" s="871" t="s">
        <v>16</v>
      </c>
      <c r="O2" s="870" t="s">
        <v>17</v>
      </c>
      <c r="P2" s="868" t="s">
        <v>18</v>
      </c>
      <c r="Q2" s="872" t="s">
        <v>19</v>
      </c>
      <c r="R2" s="873" t="s">
        <v>20</v>
      </c>
      <c r="S2" s="868" t="s">
        <v>21</v>
      </c>
      <c r="T2" s="868" t="s">
        <v>22</v>
      </c>
      <c r="U2" s="871" t="s">
        <v>23</v>
      </c>
      <c r="V2" s="870" t="s">
        <v>24</v>
      </c>
      <c r="W2" s="868" t="s">
        <v>25</v>
      </c>
      <c r="X2" s="868" t="s">
        <v>26</v>
      </c>
      <c r="Y2" s="869" t="s">
        <v>27</v>
      </c>
      <c r="Z2" s="868" t="s">
        <v>28</v>
      </c>
      <c r="AA2" s="868" t="s">
        <v>29</v>
      </c>
      <c r="AB2" s="871" t="s">
        <v>30</v>
      </c>
      <c r="AC2" s="870" t="s">
        <v>31</v>
      </c>
      <c r="AD2" s="868"/>
      <c r="AE2" s="874"/>
      <c r="AF2" s="875"/>
      <c r="AG2" s="876">
        <f>SUM(AG3:AG9)</f>
        <v>78</v>
      </c>
      <c r="AH2" s="877">
        <f>SUM(AH3:AH9)</f>
        <v>770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964" t="s">
        <v>167</v>
      </c>
      <c r="C3" s="878"/>
      <c r="D3" s="878"/>
      <c r="E3" s="880" t="s">
        <v>167</v>
      </c>
      <c r="F3" s="880" t="s">
        <v>167</v>
      </c>
      <c r="G3" s="885"/>
      <c r="H3" s="885"/>
      <c r="I3" s="885"/>
      <c r="J3" s="885"/>
      <c r="K3" s="888"/>
      <c r="L3" s="885"/>
      <c r="M3" s="885"/>
      <c r="N3" s="888"/>
      <c r="O3" s="888"/>
      <c r="P3" s="966" t="s">
        <v>167</v>
      </c>
      <c r="Q3" s="966" t="s">
        <v>167</v>
      </c>
      <c r="R3" s="1028" t="s">
        <v>167</v>
      </c>
      <c r="S3" s="878"/>
      <c r="T3" s="880" t="s">
        <v>167</v>
      </c>
      <c r="U3" s="880" t="s">
        <v>167</v>
      </c>
      <c r="V3" s="966" t="s">
        <v>167</v>
      </c>
      <c r="W3" s="878"/>
      <c r="X3" s="964" t="s">
        <v>167</v>
      </c>
      <c r="Y3" s="1028" t="s">
        <v>167</v>
      </c>
      <c r="Z3" s="878"/>
      <c r="AA3" s="964" t="s">
        <v>167</v>
      </c>
      <c r="AB3" s="964" t="s">
        <v>167</v>
      </c>
      <c r="AC3" s="884" t="s">
        <v>167</v>
      </c>
      <c r="AD3" s="878"/>
      <c r="AE3" s="878"/>
      <c r="AF3" s="878"/>
      <c r="AG3" s="889">
        <v>14</v>
      </c>
      <c r="AH3" s="890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140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891" t="s">
        <v>167</v>
      </c>
      <c r="C4" s="966" t="s">
        <v>167</v>
      </c>
      <c r="D4" s="891" t="s">
        <v>167</v>
      </c>
      <c r="E4" s="1017" t="s">
        <v>37</v>
      </c>
      <c r="F4" s="551"/>
      <c r="G4" s="551"/>
      <c r="H4" s="551"/>
      <c r="I4" s="1027" t="s">
        <v>167</v>
      </c>
      <c r="J4" s="862"/>
      <c r="K4" s="1027" t="s">
        <v>167</v>
      </c>
      <c r="L4" s="966" t="s">
        <v>167</v>
      </c>
      <c r="M4" s="862"/>
      <c r="N4" s="891" t="s">
        <v>167</v>
      </c>
      <c r="O4" s="892" t="s">
        <v>167</v>
      </c>
      <c r="P4" s="1027" t="s">
        <v>167</v>
      </c>
      <c r="Q4" s="862"/>
      <c r="R4" s="1027" t="s">
        <v>167</v>
      </c>
      <c r="S4" s="1017" t="s">
        <v>37</v>
      </c>
      <c r="T4" s="862"/>
      <c r="U4" s="891" t="s">
        <v>167</v>
      </c>
      <c r="V4" s="894"/>
      <c r="W4" s="1027" t="s">
        <v>167</v>
      </c>
      <c r="X4" s="893"/>
      <c r="Y4" s="1027" t="s">
        <v>167</v>
      </c>
      <c r="Z4" s="966" t="s">
        <v>167</v>
      </c>
      <c r="AA4" s="862"/>
      <c r="AB4" s="891" t="s">
        <v>167</v>
      </c>
      <c r="AC4" s="894"/>
      <c r="AD4" s="862"/>
      <c r="AE4" s="862"/>
      <c r="AF4" s="862"/>
      <c r="AG4" s="895">
        <v>17</v>
      </c>
      <c r="AH4" s="890">
        <f t="shared" ref="AH4:AH9" si="0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166</v>
      </c>
      <c r="AI4" s="1026" t="s">
        <v>203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542"/>
      <c r="C5" s="21" t="s">
        <v>167</v>
      </c>
      <c r="D5" s="542"/>
      <c r="E5" s="21" t="s">
        <v>167</v>
      </c>
      <c r="F5" s="542"/>
      <c r="G5" s="21" t="s">
        <v>167</v>
      </c>
      <c r="H5" s="173"/>
      <c r="I5" s="542"/>
      <c r="J5" s="21" t="s">
        <v>167</v>
      </c>
      <c r="K5" s="542"/>
      <c r="L5" s="21" t="s">
        <v>167</v>
      </c>
      <c r="M5" s="542"/>
      <c r="N5" s="122" t="s">
        <v>167</v>
      </c>
      <c r="O5" s="173"/>
      <c r="P5" s="862"/>
      <c r="Q5" s="891" t="s">
        <v>167</v>
      </c>
      <c r="R5" s="904"/>
      <c r="S5" s="891" t="s">
        <v>167</v>
      </c>
      <c r="T5" s="862"/>
      <c r="U5" s="888"/>
      <c r="V5" s="894"/>
      <c r="W5" s="862"/>
      <c r="X5" s="891" t="s">
        <v>167</v>
      </c>
      <c r="Y5" s="862"/>
      <c r="Z5" s="891" t="s">
        <v>167</v>
      </c>
      <c r="AA5" s="862"/>
      <c r="AB5" s="892" t="s">
        <v>167</v>
      </c>
      <c r="AC5" s="894"/>
      <c r="AD5" s="862"/>
      <c r="AE5" s="862"/>
      <c r="AF5" s="862"/>
      <c r="AG5" s="895">
        <v>11</v>
      </c>
      <c r="AH5" s="890">
        <f t="shared" si="0"/>
        <v>110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862"/>
      <c r="C6" s="862"/>
      <c r="D6" s="892" t="s">
        <v>167</v>
      </c>
      <c r="E6" s="862"/>
      <c r="F6" s="966" t="s">
        <v>167</v>
      </c>
      <c r="G6" s="966" t="s">
        <v>167</v>
      </c>
      <c r="H6" s="888"/>
      <c r="I6" s="966" t="s">
        <v>167</v>
      </c>
      <c r="J6" s="892" t="s">
        <v>167</v>
      </c>
      <c r="K6" s="892" t="s">
        <v>167</v>
      </c>
      <c r="L6" s="888"/>
      <c r="M6" s="966" t="s">
        <v>167</v>
      </c>
      <c r="N6" s="966" t="s">
        <v>167</v>
      </c>
      <c r="O6" s="966" t="s">
        <v>167</v>
      </c>
      <c r="P6" s="892" t="s">
        <v>167</v>
      </c>
      <c r="Q6" s="862"/>
      <c r="R6" s="862"/>
      <c r="S6" s="862"/>
      <c r="T6" s="966" t="s">
        <v>167</v>
      </c>
      <c r="U6" s="966" t="s">
        <v>167</v>
      </c>
      <c r="V6" s="892" t="s">
        <v>167</v>
      </c>
      <c r="W6" s="862"/>
      <c r="X6" s="892" t="s">
        <v>167</v>
      </c>
      <c r="Y6" s="966" t="s">
        <v>167</v>
      </c>
      <c r="Z6" s="1010"/>
      <c r="AA6" s="892" t="s">
        <v>167</v>
      </c>
      <c r="AB6" s="894"/>
      <c r="AC6" s="966" t="s">
        <v>167</v>
      </c>
      <c r="AD6" s="862"/>
      <c r="AE6" s="862"/>
      <c r="AF6" s="862"/>
      <c r="AG6" s="895">
        <v>17</v>
      </c>
      <c r="AH6" s="890">
        <f t="shared" si="0"/>
        <v>170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892" t="s">
        <v>167</v>
      </c>
      <c r="C7" s="892" t="s">
        <v>167</v>
      </c>
      <c r="D7" s="966" t="s">
        <v>167</v>
      </c>
      <c r="E7" s="862"/>
      <c r="F7" s="891" t="s">
        <v>167</v>
      </c>
      <c r="G7" s="1016"/>
      <c r="H7" s="1018" t="s">
        <v>167</v>
      </c>
      <c r="I7" s="892" t="s">
        <v>167</v>
      </c>
      <c r="J7" s="966" t="s">
        <v>167</v>
      </c>
      <c r="K7" s="966" t="s">
        <v>167</v>
      </c>
      <c r="L7" s="862"/>
      <c r="M7" s="891" t="s">
        <v>167</v>
      </c>
      <c r="N7" s="894"/>
      <c r="O7" s="891" t="s">
        <v>167</v>
      </c>
      <c r="P7" s="888"/>
      <c r="Q7" s="892" t="s">
        <v>167</v>
      </c>
      <c r="R7" s="1029" t="s">
        <v>167</v>
      </c>
      <c r="S7" s="862"/>
      <c r="T7" s="891" t="s">
        <v>167</v>
      </c>
      <c r="U7" s="894"/>
      <c r="V7" s="891" t="s">
        <v>167</v>
      </c>
      <c r="W7" s="966" t="s">
        <v>167</v>
      </c>
      <c r="X7" s="888"/>
      <c r="Y7" s="862"/>
      <c r="Z7" s="892" t="s">
        <v>167</v>
      </c>
      <c r="AA7" s="891" t="s">
        <v>167</v>
      </c>
      <c r="AB7" s="894"/>
      <c r="AC7" s="894"/>
      <c r="AD7" s="862"/>
      <c r="AE7" s="862"/>
      <c r="AF7" s="862"/>
      <c r="AG7" s="895">
        <v>17</v>
      </c>
      <c r="AH7" s="890">
        <f t="shared" si="0"/>
        <v>170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862"/>
      <c r="C8" s="862"/>
      <c r="D8" s="862"/>
      <c r="E8" s="862"/>
      <c r="F8" s="862"/>
      <c r="G8" s="894"/>
      <c r="H8" s="894"/>
      <c r="I8" s="862"/>
      <c r="J8" s="862"/>
      <c r="K8" s="862"/>
      <c r="L8" s="862"/>
      <c r="M8" s="862"/>
      <c r="N8" s="894"/>
      <c r="O8" s="894"/>
      <c r="P8" s="862"/>
      <c r="Q8" s="862"/>
      <c r="R8" s="862"/>
      <c r="S8" s="862"/>
      <c r="T8" s="862"/>
      <c r="U8" s="894"/>
      <c r="V8" s="894"/>
      <c r="W8" s="862"/>
      <c r="X8" s="862"/>
      <c r="Y8" s="862"/>
      <c r="Z8" s="862"/>
      <c r="AA8" s="862"/>
      <c r="AB8" s="894"/>
      <c r="AC8" s="894"/>
      <c r="AD8" s="862"/>
      <c r="AE8" s="862"/>
      <c r="AF8" s="862"/>
      <c r="AG8" s="895"/>
      <c r="AH8" s="890">
        <f t="shared" si="0"/>
        <v>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7.25" customHeight="1" thickBot="1" x14ac:dyDescent="0.3">
      <c r="A9" s="11" t="s">
        <v>44</v>
      </c>
      <c r="B9" s="897"/>
      <c r="C9" s="897"/>
      <c r="D9" s="897"/>
      <c r="E9" s="1002" t="s">
        <v>177</v>
      </c>
      <c r="F9" s="897"/>
      <c r="G9" s="864"/>
      <c r="H9" s="864"/>
      <c r="I9" s="897"/>
      <c r="J9" s="897"/>
      <c r="K9" s="897"/>
      <c r="L9" s="897"/>
      <c r="M9" s="897"/>
      <c r="N9" s="864"/>
      <c r="O9" s="864"/>
      <c r="P9" s="897"/>
      <c r="Q9" s="897"/>
      <c r="R9" s="897"/>
      <c r="S9" s="1002" t="s">
        <v>177</v>
      </c>
      <c r="T9" s="897"/>
      <c r="U9" s="864"/>
      <c r="V9" s="864"/>
      <c r="W9" s="897"/>
      <c r="X9" s="897"/>
      <c r="Y9" s="897"/>
      <c r="Z9" s="897"/>
      <c r="AA9" s="897"/>
      <c r="AB9" s="864"/>
      <c r="AC9" s="864"/>
      <c r="AD9" s="897"/>
      <c r="AE9" s="897"/>
      <c r="AF9" s="897"/>
      <c r="AG9" s="900">
        <v>2</v>
      </c>
      <c r="AH9" s="890">
        <f t="shared" si="0"/>
        <v>14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867" t="s">
        <v>4</v>
      </c>
      <c r="C10" s="868" t="s">
        <v>5</v>
      </c>
      <c r="D10" s="869" t="s">
        <v>6</v>
      </c>
      <c r="E10" s="868" t="s">
        <v>7</v>
      </c>
      <c r="F10" s="868" t="s">
        <v>8</v>
      </c>
      <c r="G10" s="871" t="s">
        <v>9</v>
      </c>
      <c r="H10" s="870" t="s">
        <v>10</v>
      </c>
      <c r="I10" s="868" t="s">
        <v>11</v>
      </c>
      <c r="J10" s="868" t="s">
        <v>12</v>
      </c>
      <c r="K10" s="869" t="s">
        <v>13</v>
      </c>
      <c r="L10" s="868" t="s">
        <v>14</v>
      </c>
      <c r="M10" s="868" t="s">
        <v>15</v>
      </c>
      <c r="N10" s="871" t="s">
        <v>16</v>
      </c>
      <c r="O10" s="870" t="s">
        <v>17</v>
      </c>
      <c r="P10" s="868" t="s">
        <v>18</v>
      </c>
      <c r="Q10" s="872" t="s">
        <v>19</v>
      </c>
      <c r="R10" s="873" t="s">
        <v>20</v>
      </c>
      <c r="S10" s="868" t="s">
        <v>21</v>
      </c>
      <c r="T10" s="868" t="s">
        <v>22</v>
      </c>
      <c r="U10" s="871" t="s">
        <v>23</v>
      </c>
      <c r="V10" s="870" t="s">
        <v>24</v>
      </c>
      <c r="W10" s="868" t="s">
        <v>25</v>
      </c>
      <c r="X10" s="868" t="s">
        <v>26</v>
      </c>
      <c r="Y10" s="869" t="s">
        <v>27</v>
      </c>
      <c r="Z10" s="868" t="s">
        <v>28</v>
      </c>
      <c r="AA10" s="868" t="s">
        <v>29</v>
      </c>
      <c r="AB10" s="871" t="s">
        <v>30</v>
      </c>
      <c r="AC10" s="870" t="s">
        <v>31</v>
      </c>
      <c r="AD10" s="868"/>
      <c r="AE10" s="874"/>
      <c r="AF10" s="875"/>
      <c r="AG10" s="1011"/>
      <c r="AH10" s="877">
        <f>SUM(AH11:AH17)</f>
        <v>552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878"/>
      <c r="C11" s="878"/>
      <c r="D11" s="901"/>
      <c r="E11" s="901"/>
      <c r="F11" s="878"/>
      <c r="G11" s="882"/>
      <c r="H11" s="882"/>
      <c r="I11" s="884" t="s">
        <v>167</v>
      </c>
      <c r="J11" s="878"/>
      <c r="K11" s="878"/>
      <c r="L11" s="884" t="s">
        <v>167</v>
      </c>
      <c r="M11" s="884" t="s">
        <v>167</v>
      </c>
      <c r="N11" s="882"/>
      <c r="O11" s="882"/>
      <c r="P11" s="884" t="s">
        <v>167</v>
      </c>
      <c r="Q11" s="884" t="s">
        <v>167</v>
      </c>
      <c r="R11" s="878"/>
      <c r="S11" s="878"/>
      <c r="T11" s="884" t="s">
        <v>167</v>
      </c>
      <c r="U11" s="884" t="s">
        <v>167</v>
      </c>
      <c r="V11" s="882"/>
      <c r="W11" s="878"/>
      <c r="X11" s="884" t="s">
        <v>167</v>
      </c>
      <c r="Y11" s="884" t="s">
        <v>167</v>
      </c>
      <c r="Z11" s="878"/>
      <c r="AA11" s="878"/>
      <c r="AB11" s="884" t="s">
        <v>167</v>
      </c>
      <c r="AC11" s="884" t="s">
        <v>167</v>
      </c>
      <c r="AD11" s="878"/>
      <c r="AE11" s="878"/>
      <c r="AF11" s="878"/>
      <c r="AG11" s="889">
        <v>11</v>
      </c>
      <c r="AH11" s="890">
        <f t="shared" ref="AH11:AH14" si="1"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+COUNTIF(B11:AF11,"8-18")*10</f>
        <v>110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891" t="s">
        <v>167</v>
      </c>
      <c r="C12" s="891" t="s">
        <v>167</v>
      </c>
      <c r="D12" s="891" t="s">
        <v>167</v>
      </c>
      <c r="E12" s="891" t="s">
        <v>167</v>
      </c>
      <c r="F12" s="893"/>
      <c r="G12" s="891" t="s">
        <v>167</v>
      </c>
      <c r="H12" s="894"/>
      <c r="I12" s="862"/>
      <c r="J12" s="891" t="s">
        <v>167</v>
      </c>
      <c r="K12" s="891" t="s">
        <v>167</v>
      </c>
      <c r="L12" s="862"/>
      <c r="M12" s="862"/>
      <c r="N12" s="891" t="s">
        <v>167</v>
      </c>
      <c r="O12" s="891" t="s">
        <v>167</v>
      </c>
      <c r="P12" s="878"/>
      <c r="Q12" s="878"/>
      <c r="R12" s="891" t="s">
        <v>167</v>
      </c>
      <c r="S12" s="891" t="s">
        <v>167</v>
      </c>
      <c r="T12" s="862"/>
      <c r="U12" s="894"/>
      <c r="V12" s="891" t="s">
        <v>167</v>
      </c>
      <c r="W12" s="891" t="s">
        <v>167</v>
      </c>
      <c r="X12" s="862"/>
      <c r="Y12" s="862"/>
      <c r="Z12" s="891" t="s">
        <v>167</v>
      </c>
      <c r="AA12" s="891" t="s">
        <v>167</v>
      </c>
      <c r="AB12" s="894"/>
      <c r="AC12" s="894"/>
      <c r="AD12" s="862"/>
      <c r="AE12" s="862"/>
      <c r="AF12" s="862"/>
      <c r="AG12" s="895">
        <v>15</v>
      </c>
      <c r="AH12" s="890">
        <f t="shared" si="1"/>
        <v>150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966" t="s">
        <v>167</v>
      </c>
      <c r="C13" s="966" t="s">
        <v>167</v>
      </c>
      <c r="D13" s="862"/>
      <c r="E13" s="998" t="s">
        <v>34</v>
      </c>
      <c r="F13" s="862"/>
      <c r="G13" s="966" t="s">
        <v>167</v>
      </c>
      <c r="H13" s="966" t="s">
        <v>167</v>
      </c>
      <c r="I13" s="862"/>
      <c r="J13" s="862"/>
      <c r="K13" s="966" t="s">
        <v>167</v>
      </c>
      <c r="L13" s="966" t="s">
        <v>167</v>
      </c>
      <c r="M13" s="862"/>
      <c r="N13" s="903"/>
      <c r="O13" s="903"/>
      <c r="P13" s="966" t="s">
        <v>167</v>
      </c>
      <c r="Q13" s="966" t="s">
        <v>167</v>
      </c>
      <c r="R13" s="862"/>
      <c r="S13" s="998" t="s">
        <v>34</v>
      </c>
      <c r="T13" s="862"/>
      <c r="U13" s="966" t="s">
        <v>167</v>
      </c>
      <c r="V13" s="966" t="s">
        <v>167</v>
      </c>
      <c r="W13" s="966" t="s">
        <v>167</v>
      </c>
      <c r="X13" s="862"/>
      <c r="Y13" s="862"/>
      <c r="Z13" s="966" t="s">
        <v>167</v>
      </c>
      <c r="AA13" s="966" t="s">
        <v>167</v>
      </c>
      <c r="AB13" s="894"/>
      <c r="AC13" s="894"/>
      <c r="AD13" s="862"/>
      <c r="AE13" s="862"/>
      <c r="AF13" s="878"/>
      <c r="AG13" s="895">
        <v>15</v>
      </c>
      <c r="AH13" s="890">
        <f t="shared" si="1"/>
        <v>146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862"/>
      <c r="C14" s="862"/>
      <c r="D14" s="966" t="s">
        <v>167</v>
      </c>
      <c r="E14" s="1019" t="s">
        <v>37</v>
      </c>
      <c r="F14" s="966" t="s">
        <v>167</v>
      </c>
      <c r="G14" s="1014"/>
      <c r="H14" s="894"/>
      <c r="I14" s="966" t="s">
        <v>167</v>
      </c>
      <c r="J14" s="966" t="s">
        <v>167</v>
      </c>
      <c r="K14" s="862"/>
      <c r="L14" s="862"/>
      <c r="M14" s="966" t="s">
        <v>167</v>
      </c>
      <c r="N14" s="966" t="s">
        <v>167</v>
      </c>
      <c r="O14" s="966" t="s">
        <v>167</v>
      </c>
      <c r="P14" s="862"/>
      <c r="Q14" s="862"/>
      <c r="R14" s="966" t="s">
        <v>167</v>
      </c>
      <c r="S14" s="1019" t="s">
        <v>37</v>
      </c>
      <c r="T14" s="966" t="s">
        <v>167</v>
      </c>
      <c r="U14" s="888"/>
      <c r="V14" s="888"/>
      <c r="W14" s="888"/>
      <c r="X14" s="966" t="s">
        <v>167</v>
      </c>
      <c r="Y14" s="966" t="s">
        <v>167</v>
      </c>
      <c r="Z14" s="862"/>
      <c r="AA14" s="862"/>
      <c r="AB14" s="966" t="s">
        <v>167</v>
      </c>
      <c r="AC14" s="966" t="s">
        <v>167</v>
      </c>
      <c r="AD14" s="862"/>
      <c r="AE14" s="862"/>
      <c r="AF14" s="862"/>
      <c r="AG14" s="895">
        <v>15</v>
      </c>
      <c r="AH14" s="890">
        <f t="shared" si="1"/>
        <v>146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546" t="s">
        <v>54</v>
      </c>
      <c r="B15" s="862"/>
      <c r="C15" s="862"/>
      <c r="D15" s="862"/>
      <c r="E15" s="862"/>
      <c r="F15" s="862"/>
      <c r="G15" s="894"/>
      <c r="H15" s="894"/>
      <c r="I15" s="862"/>
      <c r="J15" s="862"/>
      <c r="K15" s="862"/>
      <c r="L15" s="862"/>
      <c r="M15" s="862"/>
      <c r="N15" s="894"/>
      <c r="O15" s="894"/>
      <c r="P15" s="862"/>
      <c r="Q15" s="862"/>
      <c r="R15" s="862"/>
      <c r="S15" s="862"/>
      <c r="T15" s="862"/>
      <c r="U15" s="894"/>
      <c r="V15" s="894"/>
      <c r="W15" s="862"/>
      <c r="X15" s="862"/>
      <c r="Y15" s="904"/>
      <c r="Z15" s="862"/>
      <c r="AA15" s="862"/>
      <c r="AB15" s="894"/>
      <c r="AC15" s="894"/>
      <c r="AD15" s="862"/>
      <c r="AE15" s="862"/>
      <c r="AF15" s="862"/>
      <c r="AG15" s="895"/>
      <c r="AH15" s="905">
        <f t="shared" ref="AH15:AH17" si="2">COUNTIF(B15:AF15,"У1")*8+COUNTIF(B15:AF15,"У2")*8+COUNTIF(B15:AF15,"В1")*8+COUNTIF(B15:AF15,"В2")*8+COUNTIF(B15:AF15,"7-16")*9+COUNTIF(B15:AF15,"7-17")*10+COUNTIF(B15:AF15,"7-19")*12+COUNTIF(B15:AF15,"8-20")*12+COUNTIF(B15:AF15,"9-17")*8+COUNTIF(B15:AF15,"Д2")*12+COUNTIF(B15:AF15,"Д3")*9+COUNTIF(B15:AF15,"Д4")*12+COUNTIF(B15:AF15,"8-12")*4+COUNTIF(B15:AF15,"9-14")*5+COUNTIF(B15:AF15,"16-20")*4+COUNTIF(B15:AF15,"10-14")*4+COUNTIF(B15:AF15,"9-16")*7+COUNTIF(B15:AF15,"12-15")*3+COUNTIF(B15:AF15,"9-11")*2+COUNTIF(B15:AF15,"11-14")*3+COUNTIF(B15:AF15,"11-19")*6+COUNTIF(B15:AF15,"17-20")*3</f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thickBot="1" x14ac:dyDescent="0.3">
      <c r="A16" s="40" t="s">
        <v>55</v>
      </c>
      <c r="B16" s="862"/>
      <c r="C16" s="862"/>
      <c r="D16" s="862"/>
      <c r="E16" s="862"/>
      <c r="F16" s="891" t="s">
        <v>167</v>
      </c>
      <c r="G16" s="894"/>
      <c r="H16" s="894"/>
      <c r="I16" s="862"/>
      <c r="J16" s="862"/>
      <c r="K16" s="862"/>
      <c r="L16" s="862"/>
      <c r="M16" s="862"/>
      <c r="N16" s="894"/>
      <c r="O16" s="894"/>
      <c r="P16" s="862"/>
      <c r="Q16" s="862"/>
      <c r="R16" s="862"/>
      <c r="S16" s="862"/>
      <c r="T16" s="862"/>
      <c r="U16" s="894"/>
      <c r="V16" s="894"/>
      <c r="W16" s="862"/>
      <c r="X16" s="862"/>
      <c r="Y16" s="862"/>
      <c r="Z16" s="862"/>
      <c r="AA16" s="862"/>
      <c r="AB16" s="894"/>
      <c r="AC16" s="894"/>
      <c r="AD16" s="862"/>
      <c r="AE16" s="862"/>
      <c r="AF16" s="862"/>
      <c r="AG16" s="895">
        <v>1</v>
      </c>
      <c r="AH16" s="905">
        <f t="shared" si="2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hidden="1" customHeight="1" thickBot="1" x14ac:dyDescent="0.3">
      <c r="B17" s="897"/>
      <c r="C17" s="897"/>
      <c r="D17" s="897"/>
      <c r="E17" s="897"/>
      <c r="F17" s="897"/>
      <c r="G17" s="906"/>
      <c r="H17" s="864"/>
      <c r="I17" s="897"/>
      <c r="J17" s="897"/>
      <c r="K17" s="897"/>
      <c r="L17" s="897"/>
      <c r="M17" s="897"/>
      <c r="N17" s="864"/>
      <c r="O17" s="864"/>
      <c r="P17" s="897"/>
      <c r="Q17" s="897"/>
      <c r="R17" s="897"/>
      <c r="S17" s="897"/>
      <c r="T17" s="897"/>
      <c r="U17" s="864"/>
      <c r="V17" s="864"/>
      <c r="W17" s="897"/>
      <c r="X17" s="897"/>
      <c r="Y17" s="907"/>
      <c r="Z17" s="897"/>
      <c r="AA17" s="897"/>
      <c r="AB17" s="864"/>
      <c r="AC17" s="864"/>
      <c r="AD17" s="897"/>
      <c r="AE17" s="907"/>
      <c r="AF17" s="897"/>
      <c r="AG17" s="900"/>
      <c r="AH17" s="908">
        <f t="shared" si="2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201</v>
      </c>
      <c r="B18" s="867" t="s">
        <v>4</v>
      </c>
      <c r="C18" s="868" t="s">
        <v>5</v>
      </c>
      <c r="D18" s="869" t="s">
        <v>6</v>
      </c>
      <c r="E18" s="868" t="s">
        <v>7</v>
      </c>
      <c r="F18" s="868" t="s">
        <v>8</v>
      </c>
      <c r="G18" s="871" t="s">
        <v>9</v>
      </c>
      <c r="H18" s="870" t="s">
        <v>10</v>
      </c>
      <c r="I18" s="868" t="s">
        <v>11</v>
      </c>
      <c r="J18" s="868" t="s">
        <v>12</v>
      </c>
      <c r="K18" s="869" t="s">
        <v>13</v>
      </c>
      <c r="L18" s="868" t="s">
        <v>14</v>
      </c>
      <c r="M18" s="868" t="s">
        <v>15</v>
      </c>
      <c r="N18" s="871" t="s">
        <v>16</v>
      </c>
      <c r="O18" s="870" t="s">
        <v>17</v>
      </c>
      <c r="P18" s="868" t="s">
        <v>18</v>
      </c>
      <c r="Q18" s="872" t="s">
        <v>19</v>
      </c>
      <c r="R18" s="873" t="s">
        <v>20</v>
      </c>
      <c r="S18" s="868" t="s">
        <v>21</v>
      </c>
      <c r="T18" s="868" t="s">
        <v>22</v>
      </c>
      <c r="U18" s="871" t="s">
        <v>23</v>
      </c>
      <c r="V18" s="870" t="s">
        <v>24</v>
      </c>
      <c r="W18" s="868" t="s">
        <v>25</v>
      </c>
      <c r="X18" s="868" t="s">
        <v>26</v>
      </c>
      <c r="Y18" s="869" t="s">
        <v>27</v>
      </c>
      <c r="Z18" s="868" t="s">
        <v>28</v>
      </c>
      <c r="AA18" s="868" t="s">
        <v>29</v>
      </c>
      <c r="AB18" s="871" t="s">
        <v>30</v>
      </c>
      <c r="AC18" s="870" t="s">
        <v>31</v>
      </c>
      <c r="AD18" s="868"/>
      <c r="AE18" s="874"/>
      <c r="AF18" s="875"/>
      <c r="AG18" s="1011"/>
      <c r="AH18" s="877">
        <f>SUM(AH19:AH25)</f>
        <v>640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878"/>
      <c r="C19" s="884" t="s">
        <v>167</v>
      </c>
      <c r="D19" s="884" t="s">
        <v>167</v>
      </c>
      <c r="E19" s="878"/>
      <c r="F19" s="884" t="s">
        <v>167</v>
      </c>
      <c r="G19" s="884" t="s">
        <v>167</v>
      </c>
      <c r="H19" s="884" t="s">
        <v>167</v>
      </c>
      <c r="I19" s="878"/>
      <c r="J19" s="878"/>
      <c r="K19" s="884" t="s">
        <v>167</v>
      </c>
      <c r="L19" s="884" t="s">
        <v>167</v>
      </c>
      <c r="M19" s="878"/>
      <c r="N19" s="882"/>
      <c r="O19" s="884" t="s">
        <v>167</v>
      </c>
      <c r="P19" s="884" t="s">
        <v>167</v>
      </c>
      <c r="Q19" s="878"/>
      <c r="R19" s="878"/>
      <c r="S19" s="884" t="s">
        <v>167</v>
      </c>
      <c r="T19" s="884" t="s">
        <v>167</v>
      </c>
      <c r="U19" s="882"/>
      <c r="V19" s="882"/>
      <c r="W19" s="884" t="s">
        <v>167</v>
      </c>
      <c r="X19" s="884" t="s">
        <v>167</v>
      </c>
      <c r="Y19" s="878"/>
      <c r="Z19" s="884" t="s">
        <v>167</v>
      </c>
      <c r="AA19" s="884" t="s">
        <v>167</v>
      </c>
      <c r="AB19" s="884" t="s">
        <v>167</v>
      </c>
      <c r="AC19" s="882"/>
      <c r="AD19" s="878"/>
      <c r="AE19" s="878"/>
      <c r="AF19" s="878"/>
      <c r="AG19" s="889">
        <v>16</v>
      </c>
      <c r="AH19" s="890">
        <f t="shared" ref="AH19:AH29" si="3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160</v>
      </c>
      <c r="AI19" s="61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862"/>
      <c r="C20" s="891" t="s">
        <v>167</v>
      </c>
      <c r="D20" s="891" t="s">
        <v>167</v>
      </c>
      <c r="E20" s="862"/>
      <c r="F20" s="862"/>
      <c r="G20" s="894"/>
      <c r="H20" s="891" t="s">
        <v>167</v>
      </c>
      <c r="I20" s="891" t="s">
        <v>167</v>
      </c>
      <c r="J20" s="862"/>
      <c r="K20" s="862"/>
      <c r="L20" s="891" t="s">
        <v>167</v>
      </c>
      <c r="M20" s="891" t="s">
        <v>167</v>
      </c>
      <c r="N20" s="888"/>
      <c r="O20" s="894"/>
      <c r="P20" s="891" t="s">
        <v>167</v>
      </c>
      <c r="Q20" s="891" t="s">
        <v>167</v>
      </c>
      <c r="R20" s="862"/>
      <c r="S20" s="891" t="s">
        <v>167</v>
      </c>
      <c r="T20" s="891" t="s">
        <v>167</v>
      </c>
      <c r="U20" s="891" t="s">
        <v>167</v>
      </c>
      <c r="V20" s="882"/>
      <c r="W20" s="862"/>
      <c r="X20" s="891" t="s">
        <v>167</v>
      </c>
      <c r="Y20" s="891" t="s">
        <v>167</v>
      </c>
      <c r="Z20" s="862"/>
      <c r="AA20" s="966" t="s">
        <v>167</v>
      </c>
      <c r="AB20" s="891" t="s">
        <v>167</v>
      </c>
      <c r="AC20" s="891" t="s">
        <v>167</v>
      </c>
      <c r="AD20" s="862"/>
      <c r="AE20" s="862"/>
      <c r="AF20" s="862"/>
      <c r="AG20" s="895">
        <v>16</v>
      </c>
      <c r="AH20" s="890">
        <f t="shared" si="3"/>
        <v>160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3.5" customHeight="1" x14ac:dyDescent="0.25">
      <c r="A21" s="546" t="s">
        <v>60</v>
      </c>
      <c r="B21" s="891" t="s">
        <v>167</v>
      </c>
      <c r="C21" s="862"/>
      <c r="D21" s="966" t="s">
        <v>167</v>
      </c>
      <c r="E21" s="891" t="s">
        <v>167</v>
      </c>
      <c r="F21" s="891" t="s">
        <v>167</v>
      </c>
      <c r="G21" s="891" t="s">
        <v>167</v>
      </c>
      <c r="H21" s="882"/>
      <c r="I21" s="884" t="s">
        <v>167</v>
      </c>
      <c r="J21" s="891" t="s">
        <v>167</v>
      </c>
      <c r="K21" s="891" t="s">
        <v>167</v>
      </c>
      <c r="L21" s="862"/>
      <c r="M21" s="862"/>
      <c r="N21" s="891" t="s">
        <v>167</v>
      </c>
      <c r="O21" s="884" t="s">
        <v>167</v>
      </c>
      <c r="P21" s="878"/>
      <c r="Q21" s="862"/>
      <c r="R21" s="891" t="s">
        <v>167</v>
      </c>
      <c r="S21" s="966" t="s">
        <v>167</v>
      </c>
      <c r="T21" s="862"/>
      <c r="U21" s="966" t="s">
        <v>167</v>
      </c>
      <c r="V21" s="891" t="s">
        <v>167</v>
      </c>
      <c r="W21" s="891" t="s">
        <v>167</v>
      </c>
      <c r="X21" s="862"/>
      <c r="Y21" s="862"/>
      <c r="Z21" s="966" t="s">
        <v>167</v>
      </c>
      <c r="AA21" s="548"/>
      <c r="AB21" s="548"/>
      <c r="AC21" s="548"/>
      <c r="AD21" s="862"/>
      <c r="AE21" s="862"/>
      <c r="AF21" s="862"/>
      <c r="AG21" s="895">
        <v>16</v>
      </c>
      <c r="AH21" s="890">
        <f t="shared" si="3"/>
        <v>160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891"/>
      <c r="C22" s="862"/>
      <c r="D22" s="862"/>
      <c r="E22" s="891"/>
      <c r="F22" s="891"/>
      <c r="G22" s="894"/>
      <c r="H22" s="894"/>
      <c r="I22" s="862"/>
      <c r="J22" s="862"/>
      <c r="K22" s="862"/>
      <c r="L22" s="862"/>
      <c r="M22" s="862"/>
      <c r="N22" s="894"/>
      <c r="O22" s="894"/>
      <c r="P22" s="862"/>
      <c r="Q22" s="862"/>
      <c r="R22" s="862"/>
      <c r="S22" s="862"/>
      <c r="T22" s="862"/>
      <c r="U22" s="894"/>
      <c r="V22" s="894"/>
      <c r="W22" s="862"/>
      <c r="X22" s="862"/>
      <c r="Y22" s="862"/>
      <c r="Z22" s="862"/>
      <c r="AA22" s="862"/>
      <c r="AB22" s="894"/>
      <c r="AC22" s="894"/>
      <c r="AD22" s="862"/>
      <c r="AE22" s="862"/>
      <c r="AF22" s="862"/>
      <c r="AG22" s="895"/>
      <c r="AH22" s="890">
        <f t="shared" si="3"/>
        <v>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891"/>
      <c r="C23" s="862"/>
      <c r="D23" s="862"/>
      <c r="E23" s="891"/>
      <c r="F23" s="891"/>
      <c r="G23" s="894"/>
      <c r="H23" s="894"/>
      <c r="I23" s="862"/>
      <c r="J23" s="862"/>
      <c r="K23" s="862"/>
      <c r="L23" s="862"/>
      <c r="M23" s="862"/>
      <c r="N23" s="894"/>
      <c r="O23" s="894"/>
      <c r="P23" s="862"/>
      <c r="Q23" s="862"/>
      <c r="R23" s="862"/>
      <c r="S23" s="862"/>
      <c r="T23" s="862"/>
      <c r="U23" s="894"/>
      <c r="V23" s="894"/>
      <c r="W23" s="862"/>
      <c r="X23" s="862"/>
      <c r="Y23" s="862"/>
      <c r="Z23" s="862"/>
      <c r="AA23" s="862"/>
      <c r="AB23" s="894"/>
      <c r="AC23" s="894"/>
      <c r="AD23" s="862"/>
      <c r="AE23" s="862"/>
      <c r="AF23" s="862"/>
      <c r="AG23" s="895"/>
      <c r="AH23" s="890">
        <f t="shared" si="3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891"/>
      <c r="C24" s="862"/>
      <c r="D24" s="862"/>
      <c r="E24" s="891"/>
      <c r="F24" s="891"/>
      <c r="G24" s="894"/>
      <c r="H24" s="894"/>
      <c r="I24" s="862"/>
      <c r="J24" s="862"/>
      <c r="K24" s="862"/>
      <c r="L24" s="862"/>
      <c r="M24" s="862"/>
      <c r="N24" s="894"/>
      <c r="O24" s="894"/>
      <c r="P24" s="862"/>
      <c r="Q24" s="862"/>
      <c r="R24" s="862"/>
      <c r="S24" s="862"/>
      <c r="T24" s="862"/>
      <c r="U24" s="894"/>
      <c r="V24" s="894"/>
      <c r="W24" s="862"/>
      <c r="X24" s="862"/>
      <c r="Y24" s="862"/>
      <c r="Z24" s="862"/>
      <c r="AA24" s="862"/>
      <c r="AB24" s="894"/>
      <c r="AC24" s="894"/>
      <c r="AD24" s="862"/>
      <c r="AE24" s="862"/>
      <c r="AF24" s="862"/>
      <c r="AG24" s="895"/>
      <c r="AH24" s="890">
        <f t="shared" si="3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7.25" customHeight="1" x14ac:dyDescent="0.25">
      <c r="A25" s="753" t="s">
        <v>165</v>
      </c>
      <c r="B25" s="891" t="s">
        <v>167</v>
      </c>
      <c r="C25" s="862"/>
      <c r="D25" s="862"/>
      <c r="E25" s="891" t="s">
        <v>167</v>
      </c>
      <c r="F25" s="966" t="s">
        <v>167</v>
      </c>
      <c r="G25" s="894"/>
      <c r="H25" s="966" t="s">
        <v>167</v>
      </c>
      <c r="I25" s="966" t="s">
        <v>167</v>
      </c>
      <c r="J25" s="891" t="s">
        <v>167</v>
      </c>
      <c r="K25" s="862"/>
      <c r="L25" s="862"/>
      <c r="M25" s="891" t="s">
        <v>167</v>
      </c>
      <c r="N25" s="891" t="s">
        <v>167</v>
      </c>
      <c r="O25" s="894"/>
      <c r="P25" s="897"/>
      <c r="Q25" s="891" t="s">
        <v>167</v>
      </c>
      <c r="R25" s="896" t="s">
        <v>167</v>
      </c>
      <c r="S25" s="862"/>
      <c r="T25" s="862"/>
      <c r="U25" s="891" t="s">
        <v>167</v>
      </c>
      <c r="V25" s="891" t="s">
        <v>167</v>
      </c>
      <c r="W25" s="862"/>
      <c r="X25" s="862"/>
      <c r="Y25" s="891" t="s">
        <v>167</v>
      </c>
      <c r="Z25" s="891" t="s">
        <v>167</v>
      </c>
      <c r="AA25" s="891" t="s">
        <v>167</v>
      </c>
      <c r="AB25" s="894"/>
      <c r="AC25" s="891" t="s">
        <v>167</v>
      </c>
      <c r="AD25" s="862"/>
      <c r="AE25" s="862"/>
      <c r="AF25" s="862"/>
      <c r="AG25" s="895">
        <v>16</v>
      </c>
      <c r="AH25" s="890">
        <f>COUNTIF(B25:AF25,"У1")*8+COUNTIF(B25:AF25,"У2")*8+COUNTIF(B25:AF25,"В1")*8+COUNTIF(B25:AF25,"В2")*8+COUNTIF(B25:AF25,"7-16")*9+COUNTIF(B25:AF25,"7-17")*10+COUNTIF(B25:AF25,"7-19")*12+COUNTIF(B25:AF25,"8-20")*12+COUNTIF(B25:AF25,"9-17")*8+COUNTIF(B25:AF25,"Д2")*12+COUNTIF(B25:AF25,"Д3")*9+COUNTIF(B25:AF25,"Д4")*12+COUNTIF(B25:AF25,"8-12")*4+COUNTIF(B25:AF25,"9-14")*5+COUNTIF(B25:AF25,"16-20")*4+COUNTIF(B25:AF25,"10-14")*4+COUNTIF(B25:AF25,"9-16")*7+COUNTIF(B25:AF25,"12-15")*3+COUNTIF(B25:AF25,"9-11")*2+COUNTIF(B25:AF25,"11-14")*3+COUNTIF(B25:AF25,"11-19")*6+COUNTIF(B25:AF25,"17-20")*3+COUNTIF(B25:AF25,"8-18")*10</f>
        <v>160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754" t="s">
        <v>63</v>
      </c>
      <c r="B26" s="966" t="s">
        <v>167</v>
      </c>
      <c r="C26" s="862"/>
      <c r="D26" s="966" t="s">
        <v>167</v>
      </c>
      <c r="E26" s="998" t="s">
        <v>34</v>
      </c>
      <c r="F26" s="862"/>
      <c r="G26" s="894"/>
      <c r="H26" s="966" t="s">
        <v>167</v>
      </c>
      <c r="I26" s="966" t="s">
        <v>167</v>
      </c>
      <c r="J26" s="888"/>
      <c r="K26" s="888"/>
      <c r="L26" s="888"/>
      <c r="M26" s="966" t="s">
        <v>167</v>
      </c>
      <c r="N26" s="966" t="s">
        <v>167</v>
      </c>
      <c r="O26" s="966" t="s">
        <v>167</v>
      </c>
      <c r="P26" s="966" t="s">
        <v>167</v>
      </c>
      <c r="Q26" s="862"/>
      <c r="R26" s="966" t="s">
        <v>167</v>
      </c>
      <c r="S26" s="1019" t="s">
        <v>37</v>
      </c>
      <c r="T26" s="966" t="s">
        <v>167</v>
      </c>
      <c r="U26" s="894"/>
      <c r="V26" s="966" t="s">
        <v>167</v>
      </c>
      <c r="W26" s="966" t="s">
        <v>167</v>
      </c>
      <c r="X26" s="862"/>
      <c r="Y26" s="966" t="s">
        <v>167</v>
      </c>
      <c r="Z26" s="862"/>
      <c r="AA26" s="862"/>
      <c r="AB26" s="966" t="s">
        <v>167</v>
      </c>
      <c r="AC26" s="966" t="s">
        <v>167</v>
      </c>
      <c r="AD26" s="862"/>
      <c r="AE26" s="862"/>
      <c r="AF26" s="862"/>
      <c r="AG26" s="895">
        <v>17</v>
      </c>
      <c r="AH26" s="890">
        <f>COUNTIF(B26:AF26,"У1")*8+COUNTIF(B26:AF26,"У2")*8+COUNTIF(B26:AF26,"В1")*8+COUNTIF(B26:AF26,"В2")*8+COUNTIF(B26:AF26,"7-16")*9+COUNTIF(B26:AF26,"7-17")*10+COUNTIF(B26:AF26,"7-19")*12+COUNTIF(B26:AF26,"8-20")*12+COUNTIF(B26:AF26,"9-17")*8+COUNTIF(B26:AF26,"Д2")*12+COUNTIF(B26:AF26,"Д3")*9+COUNTIF(B26:AF26,"Д4")*12+COUNTIF(B26:AF26,"8-12")*4+COUNTIF(B26:AF26,"9-14")*5+COUNTIF(B26:AF26,"16-20")*4+COUNTIF(B26:AF26,"10-14")*4+COUNTIF(B26:AF26,"9-16")*7+COUNTIF(B26:AF26,"12-15")*3+COUNTIF(B26:AF26,"9-11")*2+COUNTIF(B26:AF26,"11-14")*3+COUNTIF(B26:AF26,"11-19")*6+COUNTIF(B26:AF26,"17-20")*3+COUNTIF(B26:AF26,"8-18")*10</f>
        <v>166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862"/>
      <c r="C27" s="862"/>
      <c r="D27" s="911"/>
      <c r="E27" s="862"/>
      <c r="F27" s="862"/>
      <c r="G27" s="912"/>
      <c r="H27" s="894"/>
      <c r="I27" s="862"/>
      <c r="J27" s="862"/>
      <c r="K27" s="911"/>
      <c r="L27" s="862"/>
      <c r="M27" s="862"/>
      <c r="N27" s="912"/>
      <c r="O27" s="894"/>
      <c r="P27" s="910"/>
      <c r="Q27" s="897"/>
      <c r="R27" s="911"/>
      <c r="S27" s="862"/>
      <c r="T27" s="862"/>
      <c r="U27" s="912"/>
      <c r="V27" s="894"/>
      <c r="W27" s="862"/>
      <c r="X27" s="862"/>
      <c r="Y27" s="911"/>
      <c r="Z27" s="862"/>
      <c r="AA27" s="862"/>
      <c r="AB27" s="912"/>
      <c r="AC27" s="894"/>
      <c r="AD27" s="862"/>
      <c r="AE27" s="913"/>
      <c r="AF27" s="913"/>
      <c r="AG27" s="913"/>
      <c r="AH27" s="890">
        <f t="shared" si="3"/>
        <v>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25">
      <c r="A28" s="45" t="s">
        <v>65</v>
      </c>
      <c r="B28" s="966" t="s">
        <v>167</v>
      </c>
      <c r="C28" s="966" t="s">
        <v>167</v>
      </c>
      <c r="D28" s="862"/>
      <c r="E28" s="1019" t="s">
        <v>37</v>
      </c>
      <c r="F28" s="966" t="s">
        <v>167</v>
      </c>
      <c r="G28" s="966" t="s">
        <v>167</v>
      </c>
      <c r="H28" s="894"/>
      <c r="I28" s="878"/>
      <c r="J28" s="878"/>
      <c r="K28" s="966" t="s">
        <v>167</v>
      </c>
      <c r="L28" s="966" t="s">
        <v>167</v>
      </c>
      <c r="M28" s="966" t="s">
        <v>167</v>
      </c>
      <c r="N28" s="888"/>
      <c r="O28" s="888"/>
      <c r="P28" s="966" t="s">
        <v>167</v>
      </c>
      <c r="Q28" s="966" t="s">
        <v>167</v>
      </c>
      <c r="R28" s="966" t="s">
        <v>167</v>
      </c>
      <c r="S28" s="862"/>
      <c r="T28" s="966" t="s">
        <v>167</v>
      </c>
      <c r="U28" s="888"/>
      <c r="V28" s="885"/>
      <c r="W28" s="964" t="s">
        <v>167</v>
      </c>
      <c r="X28" s="964" t="s">
        <v>167</v>
      </c>
      <c r="Y28" s="862"/>
      <c r="Z28" s="862"/>
      <c r="AA28" s="966" t="s">
        <v>167</v>
      </c>
      <c r="AB28" s="966" t="s">
        <v>167</v>
      </c>
      <c r="AC28" s="966" t="s">
        <v>167</v>
      </c>
      <c r="AD28" s="862"/>
      <c r="AE28" s="862"/>
      <c r="AF28" s="862"/>
      <c r="AG28" s="895">
        <v>17</v>
      </c>
      <c r="AH28" s="890">
        <f>COUNTIF(B28:AF28,"У1")*8+COUNTIF(B28:AF28,"У2")*8+COUNTIF(B28:AF28,"В1")*8+COUNTIF(B28:AF28,"В2")*8+COUNTIF(B28:AF28,"7-16")*9+COUNTIF(B28:AF28,"7-17")*10+COUNTIF(B28:AF28,"7-19")*12+COUNTIF(B28:AF28,"8-20")*12+COUNTIF(B28:AF28,"9-17")*8+COUNTIF(B28:AF28,"Д2")*12+COUNTIF(B28:AF28,"Д3")*9+COUNTIF(B28:AF28,"Д4")*12+COUNTIF(B28:AF28,"8-12")*4+COUNTIF(B28:AF28,"9-14")*5+COUNTIF(B28:AF28,"16-20")*4+COUNTIF(B28:AF28,"10-14")*4+COUNTIF(B28:AF28,"9-16")*7+COUNTIF(B28:AF28,"12-15")*3+COUNTIF(B28:AF28,"9-11")*2+COUNTIF(B28:AF28,"11-14")*3+COUNTIF(B28:AF28,"11-19")*6+COUNTIF(B28:AF28,"17-20")*3+COUNTIF(B28:AF28,"8-18")*10</f>
        <v>168</v>
      </c>
      <c r="AI28" s="10"/>
      <c r="AJ28" s="4"/>
      <c r="AK28" s="4"/>
      <c r="AL28" s="46" t="s">
        <v>66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hidden="1" customHeight="1" x14ac:dyDescent="0.25">
      <c r="A29" s="997"/>
      <c r="B29" s="966"/>
      <c r="C29" s="862"/>
      <c r="D29" s="862"/>
      <c r="E29" s="862"/>
      <c r="F29" s="862"/>
      <c r="G29" s="1014"/>
      <c r="H29" s="894"/>
      <c r="I29" s="862"/>
      <c r="J29" s="862"/>
      <c r="K29" s="862"/>
      <c r="L29" s="966"/>
      <c r="M29" s="966"/>
      <c r="N29" s="894"/>
      <c r="O29" s="1015"/>
      <c r="P29" s="862"/>
      <c r="Q29" s="862"/>
      <c r="R29" s="862"/>
      <c r="S29" s="862"/>
      <c r="T29" s="862"/>
      <c r="U29" s="894"/>
      <c r="V29" s="894"/>
      <c r="W29" s="862"/>
      <c r="X29" s="862"/>
      <c r="Y29" s="862"/>
      <c r="Z29" s="862"/>
      <c r="AA29" s="862"/>
      <c r="AB29" s="894"/>
      <c r="AC29" s="894"/>
      <c r="AD29" s="862"/>
      <c r="AE29" s="862"/>
      <c r="AF29" s="862"/>
      <c r="AG29" s="895"/>
      <c r="AH29" s="890">
        <f t="shared" si="3"/>
        <v>0</v>
      </c>
      <c r="AI29" s="61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8" customHeight="1" x14ac:dyDescent="0.25">
      <c r="A30" s="39" t="s">
        <v>197</v>
      </c>
      <c r="B30" s="888"/>
      <c r="C30" s="888"/>
      <c r="D30" s="918"/>
      <c r="E30" s="888"/>
      <c r="F30" s="888"/>
      <c r="G30" s="1016"/>
      <c r="H30" s="888"/>
      <c r="I30" s="888"/>
      <c r="J30" s="966" t="s">
        <v>167</v>
      </c>
      <c r="K30" s="966" t="s">
        <v>167</v>
      </c>
      <c r="L30" s="966" t="s">
        <v>167</v>
      </c>
      <c r="M30" s="862"/>
      <c r="N30" s="864"/>
      <c r="O30" s="966" t="s">
        <v>167</v>
      </c>
      <c r="P30" s="862"/>
      <c r="Q30" s="966" t="s">
        <v>167</v>
      </c>
      <c r="R30" s="897"/>
      <c r="S30" s="998" t="s">
        <v>34</v>
      </c>
      <c r="T30" s="862"/>
      <c r="U30" s="999" t="s">
        <v>167</v>
      </c>
      <c r="V30" s="966" t="s">
        <v>167</v>
      </c>
      <c r="W30" s="862"/>
      <c r="X30" s="966" t="s">
        <v>167</v>
      </c>
      <c r="Y30" s="966" t="s">
        <v>167</v>
      </c>
      <c r="Z30" s="966" t="s">
        <v>167</v>
      </c>
      <c r="AA30" s="862"/>
      <c r="AB30" s="894"/>
      <c r="AC30" s="894"/>
      <c r="AD30" s="862"/>
      <c r="AE30" s="928"/>
      <c r="AF30" s="928"/>
      <c r="AG30" s="895">
        <v>11</v>
      </c>
      <c r="AH30" s="890">
        <f>COUNTIF(B30:AF30,"У1")*8+COUNTIF(B30:AF30,"У2")*8+COUNTIF(B30:AF30,"В1")*8+COUNTIF(B30:AF30,"В2")*8+COUNTIF(B30:AF30,"7-16")*9+COUNTIF(B30:AF30,"7-17")*10+COUNTIF(B30:AF30,"7-19")*12+COUNTIF(B30:AF30,"8-20")*12+COUNTIF(B30:AF30,"9-17")*8+COUNTIF(B30:AF30,"Д2")*12+COUNTIF(B30:AF30,"Д3")*9+COUNTIF(B30:AF30,"Д4")*12+COUNTIF(B30:AF30,"8-12")*4+COUNTIF(B30:AF30,"9-14")*5+COUNTIF(B30:AF30,"16-20")*4+COUNTIF(B30:AF30,"10-14")*4+COUNTIF(B30:AF30,"9-16")*7+COUNTIF(B30:AF30,"12-15")*3+COUNTIF(B30:AF30,"9-11")*2+COUNTIF(B30:AF30,"11-14")*3+COUNTIF(B30:AF30,"11-19")*6+COUNTIF(B30:AF30,"17-20")*3+COUNTIF(B30:AF30,"8-18")*10</f>
        <v>108</v>
      </c>
    </row>
    <row r="31" spans="1:54" ht="18.75" customHeight="1" thickBot="1" x14ac:dyDescent="0.3">
      <c r="A31" s="546" t="s">
        <v>69</v>
      </c>
      <c r="B31" s="897"/>
      <c r="C31" s="1018" t="s">
        <v>167</v>
      </c>
      <c r="D31" s="897"/>
      <c r="E31" s="1018" t="s">
        <v>167</v>
      </c>
      <c r="F31" s="897"/>
      <c r="G31" s="1018" t="s">
        <v>167</v>
      </c>
      <c r="H31" s="864"/>
      <c r="I31" s="897"/>
      <c r="J31" s="1018" t="s">
        <v>167</v>
      </c>
      <c r="K31" s="897"/>
      <c r="L31" s="897"/>
      <c r="M31" s="897"/>
      <c r="N31" s="1018" t="s">
        <v>167</v>
      </c>
      <c r="O31" s="864"/>
      <c r="P31" s="897"/>
      <c r="Q31" s="897"/>
      <c r="R31" s="897"/>
      <c r="S31" s="897"/>
      <c r="T31" s="897"/>
      <c r="U31" s="864"/>
      <c r="V31" s="864"/>
      <c r="W31" s="897"/>
      <c r="X31" s="897"/>
      <c r="Y31" s="897"/>
      <c r="Z31" s="897"/>
      <c r="AA31" s="897"/>
      <c r="AB31" s="864"/>
      <c r="AC31" s="864"/>
      <c r="AD31" s="897"/>
      <c r="AE31" s="897"/>
      <c r="AF31" s="897"/>
      <c r="AG31" s="900">
        <v>5</v>
      </c>
      <c r="AH31" s="908">
        <v>80</v>
      </c>
      <c r="AI31" s="10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8" hidden="1" customHeight="1" x14ac:dyDescent="0.25">
      <c r="B32" s="862"/>
      <c r="C32" s="862"/>
      <c r="D32" s="862"/>
      <c r="E32" s="862"/>
      <c r="F32" s="862"/>
      <c r="G32" s="894"/>
      <c r="H32" s="894"/>
      <c r="I32" s="862"/>
      <c r="J32" s="862"/>
      <c r="K32" s="862"/>
      <c r="L32" s="862"/>
      <c r="M32" s="862"/>
      <c r="N32" s="894"/>
      <c r="O32" s="894"/>
      <c r="P32" s="862"/>
      <c r="Q32" s="862"/>
      <c r="R32" s="862"/>
      <c r="S32" s="862"/>
      <c r="T32" s="862"/>
      <c r="U32" s="894"/>
      <c r="V32" s="894"/>
      <c r="W32" s="862"/>
      <c r="X32" s="862"/>
      <c r="Y32" s="862"/>
      <c r="Z32" s="862"/>
      <c r="AA32" s="862"/>
      <c r="AB32" s="894"/>
      <c r="AC32" s="894"/>
      <c r="AD32" s="862"/>
      <c r="AE32" s="862"/>
      <c r="AF32" s="862"/>
      <c r="AG32" s="895"/>
      <c r="AH32" s="905">
        <f t="shared" ref="AH32:AH64" si="4">COUNTIF(B32:AF32,"У1")*8+COUNTIF(B32:AF32,"У2")*8+COUNTIF(B32:AF32,"В1")*8+COUNTIF(B32:AF32,"В2")*8+COUNTIF(B32:AF32,"7-16")*9+COUNTIF(B32:AF32,"7-17")*10+COUNTIF(B32:AF32,"7-19")*12+COUNTIF(B32:AF32,"8-20")*12+COUNTIF(B32:AF32,"9-17")*8+COUNTIF(B32:AF32,"Д2")*12+COUNTIF(B32:AF32,"Д3")*9+COUNTIF(B32:AF32,"Д4")*12+COUNTIF(B32:AF32,"8-12")*4+COUNTIF(B32:AF32,"9-14")*5+COUNTIF(B32:AF32,"16-20")*4+COUNTIF(B32:AF32,"10-14")*4+COUNTIF(B32:AF32,"9-16")*7+COUNTIF(B32:AF32,"12-15")*3+COUNTIF(B32:AF32,"9-11")*2+COUNTIF(B32:AF32,"11-14")*3+COUNTIF(B32:AF32,"11-19")*6+COUNTIF(B32:AF32,"17-20")*3</f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8.75" hidden="1" customHeight="1" x14ac:dyDescent="0.25">
      <c r="A33" s="45"/>
      <c r="B33" s="862"/>
      <c r="C33" s="862"/>
      <c r="D33" s="862"/>
      <c r="E33" s="862"/>
      <c r="F33" s="862"/>
      <c r="G33" s="894"/>
      <c r="H33" s="894"/>
      <c r="I33" s="862"/>
      <c r="J33" s="862"/>
      <c r="K33" s="862"/>
      <c r="L33" s="862"/>
      <c r="M33" s="862"/>
      <c r="N33" s="894"/>
      <c r="O33" s="894"/>
      <c r="P33" s="862"/>
      <c r="Q33" s="862"/>
      <c r="R33" s="862"/>
      <c r="S33" s="862"/>
      <c r="T33" s="862"/>
      <c r="U33" s="894"/>
      <c r="V33" s="894"/>
      <c r="W33" s="862"/>
      <c r="X33" s="862"/>
      <c r="Y33" s="862"/>
      <c r="Z33" s="862"/>
      <c r="AA33" s="862"/>
      <c r="AB33" s="894"/>
      <c r="AC33" s="894"/>
      <c r="AD33" s="862"/>
      <c r="AE33" s="862"/>
      <c r="AF33" s="862"/>
      <c r="AG33" s="895"/>
      <c r="AH33" s="905">
        <f t="shared" si="4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8" hidden="1" customHeight="1" x14ac:dyDescent="0.25">
      <c r="A34" s="50"/>
      <c r="B34" s="862"/>
      <c r="C34" s="862"/>
      <c r="D34" s="897"/>
      <c r="E34" s="862"/>
      <c r="F34" s="862"/>
      <c r="G34" s="864"/>
      <c r="H34" s="894"/>
      <c r="I34" s="862"/>
      <c r="J34" s="862"/>
      <c r="K34" s="862"/>
      <c r="L34" s="862"/>
      <c r="M34" s="862"/>
      <c r="N34" s="894"/>
      <c r="O34" s="894"/>
      <c r="P34" s="862"/>
      <c r="Q34" s="862"/>
      <c r="R34" s="862"/>
      <c r="S34" s="862"/>
      <c r="T34" s="862"/>
      <c r="U34" s="864"/>
      <c r="V34" s="894"/>
      <c r="W34" s="862"/>
      <c r="X34" s="862"/>
      <c r="Y34" s="862"/>
      <c r="Z34" s="862"/>
      <c r="AA34" s="862"/>
      <c r="AB34" s="894"/>
      <c r="AC34" s="894"/>
      <c r="AD34" s="862"/>
      <c r="AE34" s="862"/>
      <c r="AF34" s="862"/>
      <c r="AG34" s="895"/>
      <c r="AH34" s="905">
        <f t="shared" si="4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thickBot="1" x14ac:dyDescent="0.3"/>
    <row r="36" spans="1:54" ht="15.75" customHeight="1" thickBot="1" x14ac:dyDescent="0.3">
      <c r="A36" s="52" t="s">
        <v>70</v>
      </c>
      <c r="B36" s="867" t="s">
        <v>4</v>
      </c>
      <c r="C36" s="868" t="s">
        <v>5</v>
      </c>
      <c r="D36" s="869" t="s">
        <v>6</v>
      </c>
      <c r="E36" s="868" t="s">
        <v>7</v>
      </c>
      <c r="F36" s="868" t="s">
        <v>8</v>
      </c>
      <c r="G36" s="871" t="s">
        <v>9</v>
      </c>
      <c r="H36" s="870" t="s">
        <v>10</v>
      </c>
      <c r="I36" s="868" t="s">
        <v>11</v>
      </c>
      <c r="J36" s="868" t="s">
        <v>12</v>
      </c>
      <c r="K36" s="869" t="s">
        <v>13</v>
      </c>
      <c r="L36" s="868" t="s">
        <v>14</v>
      </c>
      <c r="M36" s="868" t="s">
        <v>15</v>
      </c>
      <c r="N36" s="871" t="s">
        <v>16</v>
      </c>
      <c r="O36" s="870" t="s">
        <v>17</v>
      </c>
      <c r="P36" s="868" t="s">
        <v>18</v>
      </c>
      <c r="Q36" s="872" t="s">
        <v>19</v>
      </c>
      <c r="R36" s="873" t="s">
        <v>20</v>
      </c>
      <c r="S36" s="868" t="s">
        <v>21</v>
      </c>
      <c r="T36" s="868" t="s">
        <v>22</v>
      </c>
      <c r="U36" s="871" t="s">
        <v>23</v>
      </c>
      <c r="V36" s="870" t="s">
        <v>24</v>
      </c>
      <c r="W36" s="868" t="s">
        <v>25</v>
      </c>
      <c r="X36" s="868" t="s">
        <v>26</v>
      </c>
      <c r="Y36" s="869" t="s">
        <v>27</v>
      </c>
      <c r="Z36" s="868" t="s">
        <v>28</v>
      </c>
      <c r="AA36" s="868" t="s">
        <v>29</v>
      </c>
      <c r="AB36" s="871" t="s">
        <v>30</v>
      </c>
      <c r="AC36" s="870" t="s">
        <v>31</v>
      </c>
      <c r="AD36" s="868"/>
      <c r="AE36" s="874"/>
      <c r="AF36" s="875"/>
      <c r="AG36" s="1011"/>
      <c r="AH36" s="877">
        <f>SUM(AH37:AH39)</f>
        <v>0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546" t="s">
        <v>69</v>
      </c>
      <c r="B37" s="878"/>
      <c r="C37" s="878"/>
      <c r="D37" s="862"/>
      <c r="E37" s="862"/>
      <c r="F37" s="862"/>
      <c r="G37" s="894"/>
      <c r="H37" s="894"/>
      <c r="I37" s="878"/>
      <c r="J37" s="878"/>
      <c r="K37" s="862"/>
      <c r="L37" s="862"/>
      <c r="M37" s="862"/>
      <c r="N37" s="894"/>
      <c r="O37" s="894"/>
      <c r="P37" s="878"/>
      <c r="Q37" s="878"/>
      <c r="R37" s="862"/>
      <c r="S37" s="862"/>
      <c r="T37" s="862"/>
      <c r="U37" s="894"/>
      <c r="V37" s="894"/>
      <c r="W37" s="878"/>
      <c r="X37" s="878"/>
      <c r="Y37" s="862"/>
      <c r="Z37" s="862"/>
      <c r="AA37" s="862"/>
      <c r="AB37" s="894"/>
      <c r="AC37" s="894"/>
      <c r="AD37" s="878"/>
      <c r="AE37" s="878"/>
      <c r="AF37" s="862"/>
      <c r="AG37" s="889"/>
      <c r="AH37" s="890">
        <f t="shared" si="4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862"/>
      <c r="C38" s="862"/>
      <c r="D38" s="862"/>
      <c r="E38" s="862"/>
      <c r="F38" s="862"/>
      <c r="G38" s="894"/>
      <c r="H38" s="894"/>
      <c r="I38" s="862"/>
      <c r="J38" s="862"/>
      <c r="K38" s="862"/>
      <c r="L38" s="862"/>
      <c r="M38" s="862"/>
      <c r="N38" s="894"/>
      <c r="O38" s="894"/>
      <c r="P38" s="862"/>
      <c r="Q38" s="862"/>
      <c r="R38" s="862"/>
      <c r="S38" s="862"/>
      <c r="T38" s="862"/>
      <c r="U38" s="894"/>
      <c r="V38" s="894"/>
      <c r="W38" s="862"/>
      <c r="X38" s="862"/>
      <c r="Y38" s="862"/>
      <c r="Z38" s="862"/>
      <c r="AA38" s="862"/>
      <c r="AB38" s="894"/>
      <c r="AC38" s="894"/>
      <c r="AD38" s="862"/>
      <c r="AE38" s="911"/>
      <c r="AF38" s="862"/>
      <c r="AG38" s="895"/>
      <c r="AH38" s="905">
        <f t="shared" si="4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B39" s="897"/>
      <c r="C39" s="897"/>
      <c r="D39" s="919"/>
      <c r="E39" s="897"/>
      <c r="F39" s="897"/>
      <c r="G39" s="920"/>
      <c r="H39" s="864"/>
      <c r="I39" s="897"/>
      <c r="J39" s="897"/>
      <c r="K39" s="921"/>
      <c r="L39" s="897"/>
      <c r="M39" s="897"/>
      <c r="N39" s="920"/>
      <c r="O39" s="864"/>
      <c r="P39" s="897"/>
      <c r="Q39" s="897"/>
      <c r="R39" s="919"/>
      <c r="S39" s="897"/>
      <c r="T39" s="897"/>
      <c r="U39" s="922"/>
      <c r="V39" s="864"/>
      <c r="W39" s="897"/>
      <c r="X39" s="897"/>
      <c r="Y39" s="921"/>
      <c r="Z39" s="897"/>
      <c r="AA39" s="897"/>
      <c r="AB39" s="922"/>
      <c r="AC39" s="864"/>
      <c r="AD39" s="897"/>
      <c r="AE39" s="921"/>
      <c r="AF39" s="919"/>
      <c r="AG39" s="900"/>
      <c r="AH39" s="908">
        <f t="shared" si="4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867" t="s">
        <v>4</v>
      </c>
      <c r="C40" s="868" t="s">
        <v>5</v>
      </c>
      <c r="D40" s="869" t="s">
        <v>6</v>
      </c>
      <c r="E40" s="868" t="s">
        <v>7</v>
      </c>
      <c r="F40" s="868" t="s">
        <v>8</v>
      </c>
      <c r="G40" s="871" t="s">
        <v>9</v>
      </c>
      <c r="H40" s="870" t="s">
        <v>10</v>
      </c>
      <c r="I40" s="868" t="s">
        <v>11</v>
      </c>
      <c r="J40" s="868" t="s">
        <v>12</v>
      </c>
      <c r="K40" s="869" t="s">
        <v>13</v>
      </c>
      <c r="L40" s="868" t="s">
        <v>14</v>
      </c>
      <c r="M40" s="868" t="s">
        <v>15</v>
      </c>
      <c r="N40" s="871" t="s">
        <v>16</v>
      </c>
      <c r="O40" s="870" t="s">
        <v>17</v>
      </c>
      <c r="P40" s="868" t="s">
        <v>18</v>
      </c>
      <c r="Q40" s="872" t="s">
        <v>19</v>
      </c>
      <c r="R40" s="873" t="s">
        <v>20</v>
      </c>
      <c r="S40" s="868" t="s">
        <v>21</v>
      </c>
      <c r="T40" s="868" t="s">
        <v>22</v>
      </c>
      <c r="U40" s="871" t="s">
        <v>23</v>
      </c>
      <c r="V40" s="870" t="s">
        <v>24</v>
      </c>
      <c r="W40" s="868" t="s">
        <v>25</v>
      </c>
      <c r="X40" s="868" t="s">
        <v>26</v>
      </c>
      <c r="Y40" s="869" t="s">
        <v>27</v>
      </c>
      <c r="Z40" s="868" t="s">
        <v>28</v>
      </c>
      <c r="AA40" s="868" t="s">
        <v>29</v>
      </c>
      <c r="AB40" s="871" t="s">
        <v>30</v>
      </c>
      <c r="AC40" s="870" t="s">
        <v>31</v>
      </c>
      <c r="AD40" s="868"/>
      <c r="AE40" s="874"/>
      <c r="AF40" s="875"/>
      <c r="AG40" s="1011"/>
      <c r="AH40" s="877">
        <f>SUM(AH41:AH50)</f>
        <v>1143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878"/>
      <c r="C41" s="878"/>
      <c r="D41" s="923"/>
      <c r="E41" s="878"/>
      <c r="F41" s="878"/>
      <c r="G41" s="924"/>
      <c r="H41" s="882"/>
      <c r="I41" s="878"/>
      <c r="J41" s="878"/>
      <c r="K41" s="923"/>
      <c r="L41" s="878"/>
      <c r="M41" s="878"/>
      <c r="N41" s="924"/>
      <c r="O41" s="882"/>
      <c r="P41" s="878"/>
      <c r="Q41" s="878"/>
      <c r="R41" s="923"/>
      <c r="S41" s="878"/>
      <c r="T41" s="878"/>
      <c r="U41" s="924"/>
      <c r="V41" s="882"/>
      <c r="W41" s="878"/>
      <c r="X41" s="878"/>
      <c r="Y41" s="923"/>
      <c r="Z41" s="878"/>
      <c r="AA41" s="878"/>
      <c r="AB41" s="924"/>
      <c r="AC41" s="882"/>
      <c r="AD41" s="878"/>
      <c r="AE41" s="923"/>
      <c r="AF41" s="878"/>
      <c r="AG41" s="889"/>
      <c r="AH41" s="890">
        <f t="shared" si="4"/>
        <v>0</v>
      </c>
      <c r="AI41" s="10"/>
    </row>
    <row r="42" spans="1:54" ht="15.75" hidden="1" customHeight="1" x14ac:dyDescent="0.25">
      <c r="A42" s="58"/>
      <c r="B42" s="862"/>
      <c r="C42" s="862"/>
      <c r="D42" s="904"/>
      <c r="E42" s="862"/>
      <c r="F42" s="862"/>
      <c r="G42" s="925"/>
      <c r="H42" s="894"/>
      <c r="I42" s="862"/>
      <c r="J42" s="862"/>
      <c r="K42" s="862"/>
      <c r="L42" s="862"/>
      <c r="M42" s="862"/>
      <c r="N42" s="894"/>
      <c r="O42" s="894"/>
      <c r="P42" s="862"/>
      <c r="Q42" s="862"/>
      <c r="R42" s="862"/>
      <c r="S42" s="862"/>
      <c r="T42" s="862"/>
      <c r="U42" s="894"/>
      <c r="V42" s="894"/>
      <c r="W42" s="862"/>
      <c r="X42" s="862"/>
      <c r="Y42" s="862"/>
      <c r="Z42" s="862"/>
      <c r="AA42" s="862"/>
      <c r="AB42" s="925"/>
      <c r="AC42" s="894"/>
      <c r="AD42" s="862"/>
      <c r="AE42" s="862"/>
      <c r="AF42" s="862"/>
      <c r="AG42" s="895"/>
      <c r="AH42" s="905">
        <f t="shared" si="4"/>
        <v>0</v>
      </c>
      <c r="AI42" s="10"/>
    </row>
    <row r="43" spans="1:54" ht="15.75" customHeight="1" x14ac:dyDescent="0.25">
      <c r="A43" s="58" t="s">
        <v>61</v>
      </c>
      <c r="B43" s="926" t="s">
        <v>74</v>
      </c>
      <c r="C43" s="926" t="s">
        <v>74</v>
      </c>
      <c r="D43" s="862"/>
      <c r="E43" s="862"/>
      <c r="F43" s="926" t="s">
        <v>74</v>
      </c>
      <c r="G43" s="926" t="s">
        <v>74</v>
      </c>
      <c r="H43" s="926" t="s">
        <v>74</v>
      </c>
      <c r="I43" s="862"/>
      <c r="J43" s="862"/>
      <c r="K43" s="926" t="s">
        <v>74</v>
      </c>
      <c r="L43" s="926" t="s">
        <v>74</v>
      </c>
      <c r="M43" s="926" t="s">
        <v>74</v>
      </c>
      <c r="N43" s="894"/>
      <c r="O43" s="894"/>
      <c r="P43" s="926" t="s">
        <v>74</v>
      </c>
      <c r="Q43" s="926" t="s">
        <v>74</v>
      </c>
      <c r="R43" s="862"/>
      <c r="S43" s="862"/>
      <c r="T43" s="926" t="s">
        <v>74</v>
      </c>
      <c r="U43" s="926" t="s">
        <v>74</v>
      </c>
      <c r="V43" s="894"/>
      <c r="W43" s="862"/>
      <c r="X43" s="862"/>
      <c r="Y43" s="926" t="s">
        <v>74</v>
      </c>
      <c r="Z43" s="926" t="s">
        <v>74</v>
      </c>
      <c r="AA43" s="926" t="s">
        <v>74</v>
      </c>
      <c r="AB43" s="894"/>
      <c r="AC43" s="894"/>
      <c r="AD43" s="862"/>
      <c r="AE43" s="862"/>
      <c r="AF43" s="862"/>
      <c r="AG43" s="895"/>
      <c r="AH43" s="905">
        <f t="shared" si="4"/>
        <v>180</v>
      </c>
      <c r="AI43" s="10"/>
    </row>
    <row r="44" spans="1:54" ht="15.75" customHeight="1" x14ac:dyDescent="0.25">
      <c r="A44" s="58" t="s">
        <v>78</v>
      </c>
      <c r="B44" s="927"/>
      <c r="C44" s="927"/>
      <c r="D44" s="862"/>
      <c r="E44" s="926" t="s">
        <v>74</v>
      </c>
      <c r="F44" s="926" t="s">
        <v>74</v>
      </c>
      <c r="G44" s="894"/>
      <c r="H44" s="894"/>
      <c r="I44" s="862"/>
      <c r="J44" s="926" t="s">
        <v>74</v>
      </c>
      <c r="K44" s="926" t="s">
        <v>74</v>
      </c>
      <c r="L44" s="926" t="s">
        <v>74</v>
      </c>
      <c r="M44" s="926" t="s">
        <v>74</v>
      </c>
      <c r="N44" s="894"/>
      <c r="O44" s="894"/>
      <c r="P44" s="926" t="s">
        <v>74</v>
      </c>
      <c r="Q44" s="926" t="s">
        <v>74</v>
      </c>
      <c r="R44" s="926" t="s">
        <v>74</v>
      </c>
      <c r="S44" s="926" t="s">
        <v>74</v>
      </c>
      <c r="T44" s="926" t="s">
        <v>74</v>
      </c>
      <c r="U44" s="894"/>
      <c r="V44" s="926" t="s">
        <v>74</v>
      </c>
      <c r="W44" s="926" t="s">
        <v>74</v>
      </c>
      <c r="X44" s="926" t="s">
        <v>74</v>
      </c>
      <c r="Y44" s="926" t="s">
        <v>74</v>
      </c>
      <c r="Z44" s="862"/>
      <c r="AA44" s="862"/>
      <c r="AB44" s="894"/>
      <c r="AC44" s="894"/>
      <c r="AD44" s="862"/>
      <c r="AE44" s="862"/>
      <c r="AF44" s="862"/>
      <c r="AG44" s="895"/>
      <c r="AH44" s="905">
        <f t="shared" si="4"/>
        <v>180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/>
      <c r="B45" s="862"/>
      <c r="C45" s="862"/>
      <c r="D45" s="862"/>
      <c r="E45" s="904"/>
      <c r="F45" s="862"/>
      <c r="G45" s="925"/>
      <c r="H45" s="894"/>
      <c r="I45" s="862"/>
      <c r="J45" s="862"/>
      <c r="K45" s="862"/>
      <c r="L45" s="862"/>
      <c r="M45" s="862"/>
      <c r="N45" s="925"/>
      <c r="O45" s="894"/>
      <c r="P45" s="862"/>
      <c r="Q45" s="862"/>
      <c r="R45" s="904"/>
      <c r="S45" s="862"/>
      <c r="T45" s="862"/>
      <c r="U45" s="894"/>
      <c r="V45" s="894"/>
      <c r="W45" s="862"/>
      <c r="X45" s="862"/>
      <c r="Y45" s="904"/>
      <c r="Z45" s="862"/>
      <c r="AA45" s="862"/>
      <c r="AB45" s="894"/>
      <c r="AC45" s="894"/>
      <c r="AD45" s="862"/>
      <c r="AE45" s="862"/>
      <c r="AF45" s="862"/>
      <c r="AG45" s="895"/>
      <c r="AH45" s="905">
        <f t="shared" si="4"/>
        <v>0</v>
      </c>
      <c r="AI45" s="10"/>
    </row>
    <row r="46" spans="1:54" ht="15" customHeight="1" x14ac:dyDescent="0.25">
      <c r="A46" s="45" t="s">
        <v>79</v>
      </c>
      <c r="B46" s="926" t="s">
        <v>74</v>
      </c>
      <c r="C46" s="926" t="s">
        <v>74</v>
      </c>
      <c r="D46" s="926" t="s">
        <v>74</v>
      </c>
      <c r="E46" s="926" t="s">
        <v>74</v>
      </c>
      <c r="F46" s="862"/>
      <c r="G46" s="927"/>
      <c r="H46" s="927"/>
      <c r="I46" s="926" t="s">
        <v>74</v>
      </c>
      <c r="J46" s="926" t="s">
        <v>74</v>
      </c>
      <c r="K46" s="926" t="s">
        <v>74</v>
      </c>
      <c r="L46" s="862"/>
      <c r="M46" s="862"/>
      <c r="N46" s="926" t="s">
        <v>74</v>
      </c>
      <c r="O46" s="926" t="s">
        <v>74</v>
      </c>
      <c r="P46" s="927" t="s">
        <v>102</v>
      </c>
      <c r="Q46" s="927" t="s">
        <v>102</v>
      </c>
      <c r="R46" s="927" t="s">
        <v>102</v>
      </c>
      <c r="S46" s="927" t="s">
        <v>102</v>
      </c>
      <c r="T46" s="927" t="s">
        <v>102</v>
      </c>
      <c r="U46" s="927" t="s">
        <v>102</v>
      </c>
      <c r="V46" s="927" t="s">
        <v>102</v>
      </c>
      <c r="W46" s="927" t="s">
        <v>102</v>
      </c>
      <c r="X46" s="927" t="s">
        <v>102</v>
      </c>
      <c r="Y46" s="927" t="s">
        <v>102</v>
      </c>
      <c r="Z46" s="927" t="s">
        <v>102</v>
      </c>
      <c r="AA46" s="927" t="s">
        <v>102</v>
      </c>
      <c r="AB46" s="927" t="s">
        <v>102</v>
      </c>
      <c r="AC46" s="927" t="s">
        <v>102</v>
      </c>
      <c r="AD46" s="862"/>
      <c r="AE46" s="862"/>
      <c r="AF46" s="862"/>
      <c r="AG46" s="895"/>
      <c r="AH46" s="905">
        <f t="shared" si="4"/>
        <v>108</v>
      </c>
      <c r="AI46" s="10"/>
    </row>
    <row r="47" spans="1:54" ht="15.75" customHeight="1" x14ac:dyDescent="0.25">
      <c r="A47" s="672" t="s">
        <v>172</v>
      </c>
      <c r="B47" s="862"/>
      <c r="C47" s="862"/>
      <c r="D47" s="926" t="s">
        <v>74</v>
      </c>
      <c r="E47" s="926" t="s">
        <v>74</v>
      </c>
      <c r="F47" s="926" t="s">
        <v>74</v>
      </c>
      <c r="G47" s="894"/>
      <c r="H47" s="894"/>
      <c r="I47" s="926" t="s">
        <v>74</v>
      </c>
      <c r="J47" s="926" t="s">
        <v>74</v>
      </c>
      <c r="K47" s="926" t="s">
        <v>74</v>
      </c>
      <c r="L47" s="862"/>
      <c r="M47" s="862"/>
      <c r="N47" s="894"/>
      <c r="O47" s="894"/>
      <c r="P47" s="862"/>
      <c r="Q47" s="926" t="s">
        <v>74</v>
      </c>
      <c r="R47" s="926" t="s">
        <v>74</v>
      </c>
      <c r="S47" s="926" t="s">
        <v>74</v>
      </c>
      <c r="T47" s="862"/>
      <c r="U47" s="894"/>
      <c r="V47" s="894"/>
      <c r="W47" s="926" t="s">
        <v>74</v>
      </c>
      <c r="X47" s="926" t="s">
        <v>74</v>
      </c>
      <c r="Y47" s="862"/>
      <c r="Z47" s="926" t="s">
        <v>74</v>
      </c>
      <c r="AA47" s="926" t="s">
        <v>74</v>
      </c>
      <c r="AB47" s="926" t="s">
        <v>74</v>
      </c>
      <c r="AC47" s="926" t="s">
        <v>74</v>
      </c>
      <c r="AD47" s="862"/>
      <c r="AE47" s="862"/>
      <c r="AF47" s="862"/>
      <c r="AG47" s="895"/>
      <c r="AH47" s="905">
        <f t="shared" si="4"/>
        <v>180</v>
      </c>
      <c r="AI47" s="10"/>
    </row>
    <row r="48" spans="1:54" ht="15.75" customHeight="1" x14ac:dyDescent="0.25">
      <c r="A48" s="58" t="s">
        <v>80</v>
      </c>
      <c r="B48" s="891" t="s">
        <v>77</v>
      </c>
      <c r="C48" s="891" t="s">
        <v>77</v>
      </c>
      <c r="D48" s="891" t="s">
        <v>77</v>
      </c>
      <c r="E48" s="891" t="s">
        <v>77</v>
      </c>
      <c r="F48" s="891" t="s">
        <v>77</v>
      </c>
      <c r="G48" s="894"/>
      <c r="H48" s="894"/>
      <c r="I48" s="891" t="s">
        <v>77</v>
      </c>
      <c r="J48" s="891" t="s">
        <v>77</v>
      </c>
      <c r="K48" s="891" t="s">
        <v>77</v>
      </c>
      <c r="L48" s="891" t="s">
        <v>77</v>
      </c>
      <c r="M48" s="891" t="s">
        <v>77</v>
      </c>
      <c r="N48" s="894"/>
      <c r="O48" s="894"/>
      <c r="P48" s="891" t="s">
        <v>77</v>
      </c>
      <c r="Q48" s="891" t="s">
        <v>77</v>
      </c>
      <c r="R48" s="891" t="s">
        <v>77</v>
      </c>
      <c r="S48" s="891" t="s">
        <v>77</v>
      </c>
      <c r="T48" s="891" t="s">
        <v>77</v>
      </c>
      <c r="U48" s="891" t="s">
        <v>77</v>
      </c>
      <c r="V48" s="894"/>
      <c r="W48" s="862"/>
      <c r="X48" s="862"/>
      <c r="Y48" s="891" t="s">
        <v>77</v>
      </c>
      <c r="Z48" s="891" t="s">
        <v>77</v>
      </c>
      <c r="AA48" s="891" t="s">
        <v>77</v>
      </c>
      <c r="AB48" s="894"/>
      <c r="AC48" s="894"/>
      <c r="AD48" s="862"/>
      <c r="AE48" s="862"/>
      <c r="AF48" s="862"/>
      <c r="AG48" s="895"/>
      <c r="AH48" s="905">
        <f>COUNTIF(B48:AF48,"У1")*8+COUNTIF(B48:AF48,"У2")*8+COUNTIF(B48:AF48,"В1")*8+COUNTIF(B48:AF48,"В2")*8+COUNTIF(B48:AF48,"7-16")*9+COUNTIF(B48:AF48,"7-17")*10+COUNTIF(B48:AF48,"7-19")*12+COUNTIF(B48:AF48,"8-20")*12+COUNTIF(B48:AF48,"9-17")*8+COUNTIF(B48:AF48,"Д2")*12+COUNTIF(B48:AF48,"Д3")*9+COUNTIF(B48:AF48,"Д4")*12+COUNTIF(B48:AF48,"8-12")*4+COUNTIF(B48:AF48,"9-14")*5+COUNTIF(B48:AF48,"16-20")*4+COUNTIF(B48:AF48,"10-14")*4+COUNTIF(B48:AF48,"9-16")*7+COUNTIF(B48:AF48,"12-15")*3+COUNTIF(B48:AF48,"9-11")*2+COUNTIF(B48:AF48,"11-14")*3+COUNTIF(B48:AF48,"11-19")*6+COUNTIF(B48:AF48,"17-20")*3</f>
        <v>171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58" t="s">
        <v>81</v>
      </c>
      <c r="B49" s="926" t="s">
        <v>74</v>
      </c>
      <c r="C49" s="1012"/>
      <c r="D49" s="904"/>
      <c r="E49" s="926" t="s">
        <v>74</v>
      </c>
      <c r="F49" s="926" t="s">
        <v>74</v>
      </c>
      <c r="G49" s="927"/>
      <c r="H49" s="927"/>
      <c r="I49" s="926" t="s">
        <v>74</v>
      </c>
      <c r="J49" s="926" t="s">
        <v>74</v>
      </c>
      <c r="K49" s="862"/>
      <c r="L49" s="862"/>
      <c r="M49" s="862"/>
      <c r="N49" s="926" t="s">
        <v>74</v>
      </c>
      <c r="O49" s="926" t="s">
        <v>74</v>
      </c>
      <c r="P49" s="862"/>
      <c r="Q49" s="862"/>
      <c r="R49" s="926" t="s">
        <v>74</v>
      </c>
      <c r="S49" s="926" t="s">
        <v>74</v>
      </c>
      <c r="T49" s="926" t="s">
        <v>74</v>
      </c>
      <c r="U49" s="926" t="s">
        <v>74</v>
      </c>
      <c r="V49" s="894"/>
      <c r="W49" s="862"/>
      <c r="Y49" s="926" t="s">
        <v>74</v>
      </c>
      <c r="Z49" s="926" t="s">
        <v>74</v>
      </c>
      <c r="AA49" s="926" t="s">
        <v>74</v>
      </c>
      <c r="AB49" s="926" t="s">
        <v>74</v>
      </c>
      <c r="AC49" s="894"/>
      <c r="AD49" s="862"/>
      <c r="AE49" s="862"/>
      <c r="AF49" s="862"/>
      <c r="AG49" s="895"/>
      <c r="AH49" s="905">
        <f t="shared" si="4"/>
        <v>180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" customHeight="1" x14ac:dyDescent="0.25">
      <c r="A50" s="751" t="s">
        <v>191</v>
      </c>
      <c r="B50" s="862"/>
      <c r="C50" s="926" t="s">
        <v>74</v>
      </c>
      <c r="D50" s="926" t="s">
        <v>74</v>
      </c>
      <c r="E50" s="862"/>
      <c r="F50" s="862"/>
      <c r="G50" s="894"/>
      <c r="H50" s="894"/>
      <c r="I50" s="926" t="s">
        <v>74</v>
      </c>
      <c r="J50" s="862"/>
      <c r="K50" s="862"/>
      <c r="L50" s="926" t="s">
        <v>74</v>
      </c>
      <c r="M50" s="926" t="s">
        <v>74</v>
      </c>
      <c r="N50" s="912"/>
      <c r="O50" s="894"/>
      <c r="P50" s="926" t="s">
        <v>74</v>
      </c>
      <c r="Q50" s="862"/>
      <c r="R50" s="911"/>
      <c r="S50" s="926" t="s">
        <v>74</v>
      </c>
      <c r="T50" s="926" t="s">
        <v>74</v>
      </c>
      <c r="U50" s="926" t="s">
        <v>74</v>
      </c>
      <c r="V50" s="894"/>
      <c r="W50" s="862"/>
      <c r="X50" s="926" t="s">
        <v>74</v>
      </c>
      <c r="Y50" s="926" t="s">
        <v>74</v>
      </c>
      <c r="Z50" s="862"/>
      <c r="AA50" s="862"/>
      <c r="AB50" s="912"/>
      <c r="AC50" s="926" t="s">
        <v>74</v>
      </c>
      <c r="AD50" s="862"/>
      <c r="AE50" s="862"/>
      <c r="AF50" s="862"/>
      <c r="AG50" s="895"/>
      <c r="AH50" s="905">
        <f t="shared" si="4"/>
        <v>144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73" t="s">
        <v>82</v>
      </c>
      <c r="B51" s="926" t="s">
        <v>74</v>
      </c>
      <c r="C51" s="926" t="s">
        <v>74</v>
      </c>
      <c r="D51" s="926" t="s">
        <v>74</v>
      </c>
      <c r="E51" s="862"/>
      <c r="F51" s="862"/>
      <c r="G51" s="926" t="s">
        <v>74</v>
      </c>
      <c r="H51" s="926" t="s">
        <v>74</v>
      </c>
      <c r="I51" s="878"/>
      <c r="J51" s="862"/>
      <c r="K51" s="862"/>
      <c r="L51" s="926" t="s">
        <v>74</v>
      </c>
      <c r="M51" s="926" t="s">
        <v>74</v>
      </c>
      <c r="N51" s="931"/>
      <c r="O51" s="894"/>
      <c r="P51" s="926" t="s">
        <v>74</v>
      </c>
      <c r="Q51" s="926" t="s">
        <v>74</v>
      </c>
      <c r="R51" s="926" t="s">
        <v>74</v>
      </c>
      <c r="S51" s="862"/>
      <c r="T51" s="862"/>
      <c r="U51" s="926" t="s">
        <v>74</v>
      </c>
      <c r="V51" s="926" t="s">
        <v>74</v>
      </c>
      <c r="W51" s="926" t="s">
        <v>74</v>
      </c>
      <c r="X51" s="862"/>
      <c r="Y51" s="862"/>
      <c r="Z51" s="926" t="s">
        <v>74</v>
      </c>
      <c r="AA51" s="926" t="s">
        <v>74</v>
      </c>
      <c r="AB51" s="882"/>
      <c r="AC51" s="894"/>
      <c r="AD51" s="862"/>
      <c r="AE51" s="862"/>
      <c r="AF51" s="930"/>
      <c r="AG51" s="934"/>
      <c r="AH51" s="935">
        <f t="shared" si="4"/>
        <v>180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thickBot="1" x14ac:dyDescent="0.3">
      <c r="A52" s="65" t="s">
        <v>83</v>
      </c>
      <c r="B52" s="867"/>
      <c r="C52" s="868"/>
      <c r="D52" s="869"/>
      <c r="E52" s="868"/>
      <c r="F52" s="868"/>
      <c r="G52" s="869"/>
      <c r="H52" s="868"/>
      <c r="I52" s="868"/>
      <c r="J52" s="868"/>
      <c r="K52" s="869"/>
      <c r="L52" s="868"/>
      <c r="M52" s="868"/>
      <c r="N52" s="869"/>
      <c r="O52" s="868"/>
      <c r="P52" s="868"/>
      <c r="Q52" s="872"/>
      <c r="R52" s="873"/>
      <c r="S52" s="868"/>
      <c r="T52" s="868"/>
      <c r="U52" s="869"/>
      <c r="V52" s="868"/>
      <c r="W52" s="868"/>
      <c r="X52" s="868"/>
      <c r="Y52" s="869"/>
      <c r="Z52" s="868"/>
      <c r="AA52" s="868"/>
      <c r="AB52" s="869"/>
      <c r="AC52" s="868"/>
      <c r="AD52" s="868"/>
      <c r="AE52" s="874"/>
      <c r="AF52" s="875"/>
      <c r="AG52" s="1013"/>
      <c r="AH52" s="877">
        <f>SUM(AH53:AH54)</f>
        <v>0</v>
      </c>
      <c r="AI52" s="99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58" t="s">
        <v>84</v>
      </c>
      <c r="B53" s="878"/>
      <c r="C53" s="878"/>
      <c r="D53" s="939"/>
      <c r="E53" s="878"/>
      <c r="F53" s="878"/>
      <c r="G53" s="878"/>
      <c r="H53" s="878"/>
      <c r="I53" s="878"/>
      <c r="J53" s="878"/>
      <c r="K53" s="939"/>
      <c r="L53" s="878"/>
      <c r="M53" s="878"/>
      <c r="N53" s="878"/>
      <c r="O53" s="878"/>
      <c r="P53" s="878"/>
      <c r="Q53" s="878"/>
      <c r="R53" s="939"/>
      <c r="S53" s="878"/>
      <c r="T53" s="878"/>
      <c r="U53" s="878"/>
      <c r="V53" s="878"/>
      <c r="W53" s="878"/>
      <c r="X53" s="878"/>
      <c r="Y53" s="939"/>
      <c r="Z53" s="878"/>
      <c r="AA53" s="878"/>
      <c r="AB53" s="878"/>
      <c r="AC53" s="878"/>
      <c r="AD53" s="878"/>
      <c r="AE53" s="878"/>
      <c r="AF53" s="939"/>
      <c r="AG53" s="889">
        <f t="shared" ref="AG53:AG68" si="5">COUNTIF(B53:AF53,"*")</f>
        <v>0</v>
      </c>
      <c r="AH53" s="890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51" t="s">
        <v>85</v>
      </c>
      <c r="B54" s="897"/>
      <c r="C54" s="897"/>
      <c r="D54" s="897"/>
      <c r="E54" s="897"/>
      <c r="F54" s="897"/>
      <c r="G54" s="897"/>
      <c r="H54" s="897"/>
      <c r="I54" s="897"/>
      <c r="J54" s="897"/>
      <c r="K54" s="897"/>
      <c r="L54" s="897"/>
      <c r="M54" s="897"/>
      <c r="N54" s="897"/>
      <c r="O54" s="897"/>
      <c r="P54" s="897"/>
      <c r="Q54" s="897"/>
      <c r="R54" s="907"/>
      <c r="S54" s="897"/>
      <c r="T54" s="897"/>
      <c r="U54" s="897"/>
      <c r="V54" s="897"/>
      <c r="W54" s="897"/>
      <c r="X54" s="897"/>
      <c r="Y54" s="907"/>
      <c r="Z54" s="897"/>
      <c r="AA54" s="897"/>
      <c r="AB54" s="897"/>
      <c r="AC54" s="897"/>
      <c r="AD54" s="897"/>
      <c r="AE54" s="897"/>
      <c r="AF54" s="897"/>
      <c r="AG54" s="895">
        <f t="shared" si="5"/>
        <v>0</v>
      </c>
      <c r="AH54" s="905">
        <f>COUNTIF(B54:AF54,"У1")*8+COUNTIF(B54:AF54,"У2")*8+COUNTIF(B54:AF54,"В1")*8+COUNTIF(B54:AF54,"В2")*8+COUNTIF(B54:AF54,"7-16")*9+COUNTIF(B54:AF54,"7-17")*10+COUNTIF(B54:AF54,"7-19")*12+COUNTIF(B54:AF54,"8-20")*12+COUNTIF(B54:AF54,"9-17")*8+COUNTIF(B54:AF54,"Д2")*12+COUNTIF(B54:AF54,"Д3")*9+COUNTIF(B54:AF54,"Д4")*12+COUNTIF(B54:AF54,"8-12")*4+COUNTIF(B54:AF54,"9-14")*5+COUNTIF(B54:AF54,"16-20")*4+COUNTIF(B54:AF54,"10-14")*4+COUNTIF(B54:AF54,"9-16")*7+COUNTIF(B54:AF54,"12-15")*3+COUNTIF(B54:AF54,"9-11")*2+COUNTIF(B54:AF54,"11-14")*3+COUNTIF(B54:AF54,"11-19")*6+COUNTIF(B54:AF54,"17-20")*3+COUNTIF(B54:AF54,"10-14")*4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41" t="s">
        <v>86</v>
      </c>
      <c r="B55" s="867"/>
      <c r="C55" s="868"/>
      <c r="D55" s="869"/>
      <c r="E55" s="868"/>
      <c r="F55" s="868"/>
      <c r="G55" s="869"/>
      <c r="H55" s="868"/>
      <c r="I55" s="868"/>
      <c r="J55" s="868"/>
      <c r="K55" s="869"/>
      <c r="L55" s="868"/>
      <c r="M55" s="868"/>
      <c r="N55" s="869"/>
      <c r="O55" s="868"/>
      <c r="P55" s="868"/>
      <c r="Q55" s="868"/>
      <c r="R55" s="869"/>
      <c r="S55" s="868"/>
      <c r="T55" s="868"/>
      <c r="U55" s="869"/>
      <c r="V55" s="868"/>
      <c r="W55" s="868"/>
      <c r="X55" s="868"/>
      <c r="Y55" s="869"/>
      <c r="Z55" s="868"/>
      <c r="AA55" s="868"/>
      <c r="AB55" s="869"/>
      <c r="AC55" s="868"/>
      <c r="AD55" s="868"/>
      <c r="AE55" s="874"/>
      <c r="AF55" s="875"/>
      <c r="AG55" s="940">
        <f>SUM(AG56:AG62)</f>
        <v>0</v>
      </c>
      <c r="AH55" s="915">
        <f>SUM(AH56:AH62)</f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87</v>
      </c>
      <c r="B56" s="878"/>
      <c r="C56" s="74"/>
      <c r="D56" s="939"/>
      <c r="E56" s="878"/>
      <c r="F56" s="878"/>
      <c r="G56" s="939"/>
      <c r="H56" s="74"/>
      <c r="I56" s="878"/>
      <c r="J56" s="74"/>
      <c r="K56" s="939"/>
      <c r="L56" s="878"/>
      <c r="M56" s="878"/>
      <c r="N56" s="939"/>
      <c r="O56" s="74"/>
      <c r="P56" s="878"/>
      <c r="Q56" s="74"/>
      <c r="R56" s="939"/>
      <c r="S56" s="878"/>
      <c r="T56" s="878"/>
      <c r="U56" s="939"/>
      <c r="V56" s="74"/>
      <c r="W56" s="878"/>
      <c r="X56" s="74"/>
      <c r="Y56" s="939"/>
      <c r="Z56" s="878"/>
      <c r="AA56" s="878"/>
      <c r="AB56" s="939"/>
      <c r="AC56" s="74"/>
      <c r="AD56" s="878"/>
      <c r="AE56" s="74"/>
      <c r="AF56" s="878"/>
      <c r="AG56" s="895">
        <f t="shared" si="5"/>
        <v>0</v>
      </c>
      <c r="AH56" s="905">
        <f t="shared" si="4"/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88</v>
      </c>
      <c r="B57" s="26"/>
      <c r="C57" s="862"/>
      <c r="D57" s="26"/>
      <c r="E57" s="26"/>
      <c r="F57" s="862"/>
      <c r="G57" s="904"/>
      <c r="H57" s="862"/>
      <c r="I57" s="26"/>
      <c r="J57" s="862"/>
      <c r="K57" s="24"/>
      <c r="L57" s="26"/>
      <c r="M57" s="862"/>
      <c r="N57" s="904"/>
      <c r="O57" s="862"/>
      <c r="P57" s="26"/>
      <c r="Q57" s="862"/>
      <c r="R57" s="24"/>
      <c r="S57" s="26"/>
      <c r="T57" s="862"/>
      <c r="U57" s="904"/>
      <c r="V57" s="862"/>
      <c r="W57" s="26"/>
      <c r="X57" s="862"/>
      <c r="Y57" s="24"/>
      <c r="Z57" s="26"/>
      <c r="AA57" s="862"/>
      <c r="AB57" s="904"/>
      <c r="AC57" s="862"/>
      <c r="AD57" s="26"/>
      <c r="AE57" s="862"/>
      <c r="AF57" s="26"/>
      <c r="AG57" s="895">
        <f t="shared" si="5"/>
        <v>0</v>
      </c>
      <c r="AH57" s="905">
        <f t="shared" si="4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89</v>
      </c>
      <c r="B58" s="862"/>
      <c r="C58" s="862"/>
      <c r="D58" s="904"/>
      <c r="E58" s="862"/>
      <c r="F58" s="862"/>
      <c r="G58" s="911"/>
      <c r="H58" s="862"/>
      <c r="I58" s="862"/>
      <c r="J58" s="862"/>
      <c r="K58" s="904"/>
      <c r="L58" s="862"/>
      <c r="M58" s="862"/>
      <c r="N58" s="911"/>
      <c r="O58" s="862"/>
      <c r="P58" s="862"/>
      <c r="Q58" s="862"/>
      <c r="R58" s="904"/>
      <c r="S58" s="862"/>
      <c r="T58" s="862"/>
      <c r="U58" s="911"/>
      <c r="V58" s="862"/>
      <c r="W58" s="862"/>
      <c r="X58" s="862"/>
      <c r="Y58" s="904"/>
      <c r="Z58" s="862"/>
      <c r="AA58" s="862"/>
      <c r="AB58" s="911"/>
      <c r="AC58" s="862"/>
      <c r="AD58" s="862"/>
      <c r="AE58" s="904"/>
      <c r="AF58" s="862"/>
      <c r="AG58" s="895">
        <f t="shared" si="5"/>
        <v>0</v>
      </c>
      <c r="AH58" s="905">
        <f t="shared" si="4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90</v>
      </c>
      <c r="B59" s="862"/>
      <c r="C59" s="862"/>
      <c r="D59" s="24"/>
      <c r="E59" s="862"/>
      <c r="F59" s="862"/>
      <c r="G59" s="904"/>
      <c r="H59" s="862"/>
      <c r="I59" s="862"/>
      <c r="J59" s="862"/>
      <c r="K59" s="24"/>
      <c r="L59" s="862"/>
      <c r="M59" s="862"/>
      <c r="N59" s="904"/>
      <c r="O59" s="862"/>
      <c r="P59" s="862"/>
      <c r="Q59" s="862"/>
      <c r="R59" s="24"/>
      <c r="S59" s="862"/>
      <c r="T59" s="862"/>
      <c r="U59" s="904"/>
      <c r="V59" s="862"/>
      <c r="W59" s="862"/>
      <c r="X59" s="862"/>
      <c r="Y59" s="24"/>
      <c r="Z59" s="862"/>
      <c r="AA59" s="862"/>
      <c r="AB59" s="904"/>
      <c r="AC59" s="862"/>
      <c r="AD59" s="862"/>
      <c r="AE59" s="904"/>
      <c r="AF59" s="904"/>
      <c r="AG59" s="895">
        <f t="shared" si="5"/>
        <v>0</v>
      </c>
      <c r="AH59" s="905">
        <f t="shared" si="4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46" t="s">
        <v>91</v>
      </c>
      <c r="B60" s="26"/>
      <c r="C60" s="26"/>
      <c r="D60" s="26"/>
      <c r="E60" s="26"/>
      <c r="F60" s="26"/>
      <c r="G60" s="24"/>
      <c r="H60" s="26"/>
      <c r="I60" s="26"/>
      <c r="J60" s="26"/>
      <c r="K60" s="26"/>
      <c r="L60" s="26"/>
      <c r="M60" s="26"/>
      <c r="N60" s="24"/>
      <c r="O60" s="26"/>
      <c r="P60" s="26"/>
      <c r="Q60" s="26"/>
      <c r="R60" s="26"/>
      <c r="S60" s="26"/>
      <c r="T60" s="26"/>
      <c r="U60" s="24"/>
      <c r="V60" s="26"/>
      <c r="W60" s="26"/>
      <c r="X60" s="26"/>
      <c r="Y60" s="26"/>
      <c r="Z60" s="26"/>
      <c r="AA60" s="26"/>
      <c r="AB60" s="24"/>
      <c r="AC60" s="26"/>
      <c r="AD60" s="26"/>
      <c r="AE60" s="862"/>
      <c r="AF60" s="862"/>
      <c r="AG60" s="895">
        <f t="shared" si="5"/>
        <v>0</v>
      </c>
      <c r="AH60" s="905">
        <f t="shared" si="4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46" t="s">
        <v>92</v>
      </c>
      <c r="B61" s="862"/>
      <c r="C61" s="862"/>
      <c r="D61" s="862"/>
      <c r="E61" s="862"/>
      <c r="F61" s="862"/>
      <c r="G61" s="862"/>
      <c r="H61" s="862"/>
      <c r="I61" s="862"/>
      <c r="J61" s="862"/>
      <c r="K61" s="862"/>
      <c r="L61" s="862"/>
      <c r="M61" s="862"/>
      <c r="N61" s="862"/>
      <c r="O61" s="862"/>
      <c r="P61" s="862"/>
      <c r="Q61" s="862"/>
      <c r="R61" s="862"/>
      <c r="S61" s="862"/>
      <c r="T61" s="862"/>
      <c r="U61" s="862"/>
      <c r="V61" s="862"/>
      <c r="W61" s="862"/>
      <c r="X61" s="862"/>
      <c r="Y61" s="862"/>
      <c r="Z61" s="862"/>
      <c r="AA61" s="862"/>
      <c r="AB61" s="862"/>
      <c r="AC61" s="862"/>
      <c r="AD61" s="862"/>
      <c r="AE61" s="862"/>
      <c r="AF61" s="862"/>
      <c r="AG61" s="895">
        <f t="shared" si="5"/>
        <v>0</v>
      </c>
      <c r="AH61" s="905">
        <f t="shared" si="4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hidden="1" customHeight="1" x14ac:dyDescent="0.25">
      <c r="A62" s="51"/>
      <c r="B62" s="897"/>
      <c r="C62" s="897"/>
      <c r="D62" s="897"/>
      <c r="E62" s="897"/>
      <c r="F62" s="897"/>
      <c r="G62" s="907"/>
      <c r="H62" s="897"/>
      <c r="I62" s="897"/>
      <c r="J62" s="897"/>
      <c r="K62" s="897"/>
      <c r="L62" s="897"/>
      <c r="M62" s="897"/>
      <c r="N62" s="907"/>
      <c r="O62" s="897"/>
      <c r="P62" s="897"/>
      <c r="Q62" s="897"/>
      <c r="R62" s="897"/>
      <c r="S62" s="897"/>
      <c r="T62" s="897"/>
      <c r="U62" s="907"/>
      <c r="V62" s="897"/>
      <c r="W62" s="897"/>
      <c r="X62" s="897"/>
      <c r="Y62" s="897"/>
      <c r="Z62" s="897"/>
      <c r="AA62" s="897"/>
      <c r="AB62" s="907"/>
      <c r="AC62" s="897"/>
      <c r="AD62" s="897"/>
      <c r="AE62" s="897"/>
      <c r="AF62" s="897"/>
      <c r="AG62" s="895">
        <f t="shared" si="5"/>
        <v>0</v>
      </c>
      <c r="AH62" s="905">
        <f t="shared" si="4"/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7.25" customHeight="1" thickBot="1" x14ac:dyDescent="0.3">
      <c r="A63" s="73" t="s">
        <v>94</v>
      </c>
      <c r="B63" s="867" t="s">
        <v>4</v>
      </c>
      <c r="C63" s="868" t="s">
        <v>5</v>
      </c>
      <c r="D63" s="869" t="s">
        <v>6</v>
      </c>
      <c r="E63" s="868" t="s">
        <v>7</v>
      </c>
      <c r="F63" s="868" t="s">
        <v>8</v>
      </c>
      <c r="G63" s="869" t="s">
        <v>9</v>
      </c>
      <c r="H63" s="868" t="s">
        <v>10</v>
      </c>
      <c r="I63" s="868" t="s">
        <v>11</v>
      </c>
      <c r="J63" s="868" t="s">
        <v>12</v>
      </c>
      <c r="K63" s="869" t="s">
        <v>13</v>
      </c>
      <c r="L63" s="868" t="s">
        <v>14</v>
      </c>
      <c r="M63" s="868" t="s">
        <v>15</v>
      </c>
      <c r="N63" s="869" t="s">
        <v>16</v>
      </c>
      <c r="O63" s="868" t="s">
        <v>17</v>
      </c>
      <c r="P63" s="868" t="s">
        <v>18</v>
      </c>
      <c r="Q63" s="868" t="s">
        <v>19</v>
      </c>
      <c r="R63" s="869" t="s">
        <v>20</v>
      </c>
      <c r="S63" s="868" t="s">
        <v>21</v>
      </c>
      <c r="T63" s="868" t="s">
        <v>22</v>
      </c>
      <c r="U63" s="869" t="s">
        <v>23</v>
      </c>
      <c r="V63" s="868" t="s">
        <v>24</v>
      </c>
      <c r="W63" s="868" t="s">
        <v>25</v>
      </c>
      <c r="X63" s="868" t="s">
        <v>26</v>
      </c>
      <c r="Y63" s="869" t="s">
        <v>27</v>
      </c>
      <c r="Z63" s="868" t="s">
        <v>28</v>
      </c>
      <c r="AA63" s="981" t="s">
        <v>29</v>
      </c>
      <c r="AB63" s="982" t="s">
        <v>30</v>
      </c>
      <c r="AC63" s="868" t="s">
        <v>31</v>
      </c>
      <c r="AD63" s="868" t="s">
        <v>32</v>
      </c>
      <c r="AE63" s="874">
        <v>30</v>
      </c>
      <c r="AF63" s="875">
        <v>31</v>
      </c>
      <c r="AG63" s="940">
        <f>SUM(AG64:AG65)</f>
        <v>0</v>
      </c>
      <c r="AH63" s="915">
        <f>SUM(AH64:AH65)</f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customHeight="1" x14ac:dyDescent="0.25">
      <c r="A64" s="58" t="s">
        <v>95</v>
      </c>
      <c r="B64" s="74"/>
      <c r="C64" s="74"/>
      <c r="D64" s="74"/>
      <c r="E64" s="74"/>
      <c r="F64" s="74"/>
      <c r="G64" s="15"/>
      <c r="H64" s="74"/>
      <c r="I64" s="74"/>
      <c r="J64" s="74"/>
      <c r="K64" s="74"/>
      <c r="L64" s="74"/>
      <c r="M64" s="74"/>
      <c r="N64" s="15"/>
      <c r="O64" s="74"/>
      <c r="P64" s="74"/>
      <c r="Q64" s="74"/>
      <c r="R64" s="74"/>
      <c r="S64" s="74"/>
      <c r="T64" s="74"/>
      <c r="U64" s="15"/>
      <c r="V64" s="74"/>
      <c r="W64" s="74"/>
      <c r="X64" s="74"/>
      <c r="Y64" s="74"/>
      <c r="Z64" s="74"/>
      <c r="AA64" s="74"/>
      <c r="AB64" s="15"/>
      <c r="AC64" s="74"/>
      <c r="AD64" s="74"/>
      <c r="AE64" s="74"/>
      <c r="AF64" s="878"/>
      <c r="AG64" s="895">
        <f t="shared" si="5"/>
        <v>0</v>
      </c>
      <c r="AH64" s="905">
        <f t="shared" si="4"/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6.5" customHeight="1" thickBot="1" x14ac:dyDescent="0.3">
      <c r="A65" s="51" t="s">
        <v>96</v>
      </c>
      <c r="B65" s="897"/>
      <c r="C65" s="897"/>
      <c r="D65" s="943"/>
      <c r="E65" s="897"/>
      <c r="F65" s="897"/>
      <c r="G65" s="983"/>
      <c r="H65" s="897"/>
      <c r="I65" s="897"/>
      <c r="J65" s="897"/>
      <c r="K65" s="943"/>
      <c r="L65" s="897"/>
      <c r="M65" s="897"/>
      <c r="N65" s="983"/>
      <c r="O65" s="897"/>
      <c r="P65" s="897"/>
      <c r="Q65" s="897"/>
      <c r="R65" s="943"/>
      <c r="S65" s="897"/>
      <c r="T65" s="897"/>
      <c r="U65" s="983"/>
      <c r="V65" s="897"/>
      <c r="W65" s="897"/>
      <c r="X65" s="897"/>
      <c r="Y65" s="943"/>
      <c r="Z65" s="897"/>
      <c r="AA65" s="897"/>
      <c r="AB65" s="983"/>
      <c r="AC65" s="897"/>
      <c r="AD65" s="897"/>
      <c r="AE65" s="943"/>
      <c r="AF65" s="943"/>
      <c r="AG65" s="895">
        <f t="shared" si="5"/>
        <v>0</v>
      </c>
      <c r="AH65" s="905">
        <f>COUNTIF(B65:AF65,"У1")*8+COUNTIF(B65:AF65,"У2")*8+COUNTIF(B65:AF65,"В1")*8+COUNTIF(B65:AF65,"В2")*8+COUNTIF(B65:AF65,"7-16")*9+COUNTIF(B65:AF65,"7-17")*10+COUNTIF(B65:AF65,"7-19")*12+COUNTIF(B65:AF65,"8-20")*12+COUNTIF(B65:AF65,"9-17")*8+COUNTIF(B65:AF65,"Д2")*12+COUNTIF(B65:AF65,"Д3")*9+COUNTIF(B65:AF65,"Д4")*12+COUNTIF(B65:AF65,"8-12")*4+COUNTIF(B65:AF65,"9-14")*5+COUNTIF(B65:AF65,"16-20")*4+COUNTIF(B65:AF65,"10-14")*4+COUNTIF(B65:AF65,"9-16")*7+COUNTIF(B65:AF65,"12-15")*3+COUNTIF(B65:AF65,"9-11")*2+COUNTIF(B65:AF65,"11-14")*3+COUNTIF(B65:AF65,"11-19")*6+COUNTIF(B65:AF65,"17-20")*3+COUNTIF(B65:AF65,"15-18")*3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4.25" customHeight="1" thickBot="1" x14ac:dyDescent="0.3">
      <c r="A66" s="73" t="s">
        <v>97</v>
      </c>
      <c r="B66" s="867" t="s">
        <v>4</v>
      </c>
      <c r="C66" s="868" t="s">
        <v>5</v>
      </c>
      <c r="D66" s="869" t="s">
        <v>6</v>
      </c>
      <c r="E66" s="868" t="s">
        <v>7</v>
      </c>
      <c r="F66" s="868" t="s">
        <v>8</v>
      </c>
      <c r="G66" s="869" t="s">
        <v>9</v>
      </c>
      <c r="H66" s="868" t="s">
        <v>10</v>
      </c>
      <c r="I66" s="868" t="s">
        <v>11</v>
      </c>
      <c r="J66" s="868" t="s">
        <v>12</v>
      </c>
      <c r="K66" s="869" t="s">
        <v>13</v>
      </c>
      <c r="L66" s="868" t="s">
        <v>14</v>
      </c>
      <c r="M66" s="868" t="s">
        <v>15</v>
      </c>
      <c r="N66" s="869" t="s">
        <v>16</v>
      </c>
      <c r="O66" s="868" t="s">
        <v>17</v>
      </c>
      <c r="P66" s="868" t="s">
        <v>18</v>
      </c>
      <c r="Q66" s="868" t="s">
        <v>19</v>
      </c>
      <c r="R66" s="869" t="s">
        <v>20</v>
      </c>
      <c r="S66" s="868" t="s">
        <v>21</v>
      </c>
      <c r="T66" s="868" t="s">
        <v>22</v>
      </c>
      <c r="U66" s="869" t="s">
        <v>23</v>
      </c>
      <c r="V66" s="868" t="s">
        <v>24</v>
      </c>
      <c r="W66" s="868" t="s">
        <v>25</v>
      </c>
      <c r="X66" s="868" t="s">
        <v>26</v>
      </c>
      <c r="Y66" s="869" t="s">
        <v>27</v>
      </c>
      <c r="Z66" s="868" t="s">
        <v>28</v>
      </c>
      <c r="AA66" s="981" t="s">
        <v>29</v>
      </c>
      <c r="AB66" s="982" t="s">
        <v>30</v>
      </c>
      <c r="AC66" s="868" t="s">
        <v>31</v>
      </c>
      <c r="AD66" s="868" t="s">
        <v>32</v>
      </c>
      <c r="AE66" s="874">
        <v>30</v>
      </c>
      <c r="AF66" s="875">
        <v>31</v>
      </c>
      <c r="AG66" s="940">
        <f>SUM(AG67:AG68)</f>
        <v>0</v>
      </c>
      <c r="AH66" s="915">
        <f>SUM(AH67:AH68)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58" t="s">
        <v>98</v>
      </c>
      <c r="B67" s="878"/>
      <c r="C67" s="878"/>
      <c r="D67" s="923"/>
      <c r="E67" s="878"/>
      <c r="F67" s="878"/>
      <c r="G67" s="923"/>
      <c r="H67" s="878"/>
      <c r="I67" s="878"/>
      <c r="J67" s="878"/>
      <c r="K67" s="923"/>
      <c r="L67" s="878"/>
      <c r="M67" s="878"/>
      <c r="N67" s="923"/>
      <c r="O67" s="878"/>
      <c r="P67" s="878"/>
      <c r="Q67" s="878"/>
      <c r="R67" s="923"/>
      <c r="S67" s="878"/>
      <c r="T67" s="878"/>
      <c r="U67" s="923"/>
      <c r="V67" s="878"/>
      <c r="W67" s="878"/>
      <c r="X67" s="878"/>
      <c r="Y67" s="923"/>
      <c r="Z67" s="878"/>
      <c r="AA67" s="878"/>
      <c r="AB67" s="923"/>
      <c r="AC67" s="878"/>
      <c r="AD67" s="878"/>
      <c r="AE67" s="945"/>
      <c r="AF67" s="945"/>
      <c r="AG67" s="895">
        <f t="shared" si="5"/>
        <v>0</v>
      </c>
      <c r="AH67" s="946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thickBot="1" x14ac:dyDescent="0.3">
      <c r="A68" s="51" t="s">
        <v>99</v>
      </c>
      <c r="B68" s="862"/>
      <c r="C68" s="862"/>
      <c r="D68" s="947"/>
      <c r="E68" s="948"/>
      <c r="F68" s="948"/>
      <c r="G68" s="947"/>
      <c r="H68" s="862"/>
      <c r="I68" s="862"/>
      <c r="J68" s="862"/>
      <c r="K68" s="947"/>
      <c r="L68" s="948"/>
      <c r="M68" s="948"/>
      <c r="N68" s="947"/>
      <c r="O68" s="862"/>
      <c r="P68" s="862"/>
      <c r="Q68" s="862"/>
      <c r="R68" s="947"/>
      <c r="S68" s="948"/>
      <c r="T68" s="948"/>
      <c r="U68" s="947"/>
      <c r="V68" s="862"/>
      <c r="W68" s="862"/>
      <c r="X68" s="862"/>
      <c r="Y68" s="947"/>
      <c r="Z68" s="948"/>
      <c r="AA68" s="948"/>
      <c r="AB68" s="947"/>
      <c r="AC68" s="862"/>
      <c r="AD68" s="862"/>
      <c r="AE68" s="951"/>
      <c r="AF68" s="951"/>
      <c r="AG68" s="895">
        <f t="shared" si="5"/>
        <v>0</v>
      </c>
      <c r="AH68" s="946">
        <f>COUNTIF(B68:AF68,"8-11")*3+COUNTIF(B68:AF68,"15-18")*3</f>
        <v>0</v>
      </c>
      <c r="AI68" s="1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x14ac:dyDescent="0.25">
      <c r="A69" s="46"/>
      <c r="B69" s="952"/>
      <c r="C69" s="952"/>
      <c r="D69" s="952"/>
      <c r="E69" s="952"/>
      <c r="F69" s="952"/>
      <c r="G69" s="953"/>
      <c r="H69" s="953"/>
      <c r="I69" s="953"/>
      <c r="J69" s="953"/>
      <c r="K69" s="953"/>
      <c r="L69" s="953"/>
      <c r="M69" s="953"/>
      <c r="N69" s="953"/>
      <c r="O69" s="953"/>
      <c r="P69" s="953"/>
      <c r="Q69" s="953"/>
      <c r="R69" s="953"/>
      <c r="S69" s="953"/>
      <c r="T69" s="953"/>
      <c r="U69" s="953"/>
      <c r="V69" s="953"/>
      <c r="W69" s="953"/>
      <c r="X69" s="953"/>
      <c r="Y69" s="953"/>
      <c r="Z69" s="953"/>
      <c r="AA69" s="953"/>
      <c r="AB69" s="953"/>
      <c r="AC69" s="953"/>
      <c r="AD69" s="953"/>
      <c r="AE69" s="953"/>
      <c r="AF69" s="95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5" customHeight="1" x14ac:dyDescent="0.25">
      <c r="A70" s="46"/>
      <c r="B70" s="952"/>
      <c r="C70" s="952"/>
      <c r="D70" s="952"/>
      <c r="E70" s="952"/>
      <c r="F70" s="952"/>
      <c r="G70" s="953"/>
      <c r="H70" s="957"/>
      <c r="I70" s="953"/>
      <c r="J70" s="953"/>
      <c r="K70" s="953"/>
      <c r="L70" s="953"/>
      <c r="M70" s="953"/>
      <c r="N70" s="953"/>
      <c r="O70" s="953"/>
      <c r="P70" s="953"/>
      <c r="Q70" s="953"/>
      <c r="R70" s="953"/>
      <c r="S70" s="953"/>
      <c r="T70" s="953"/>
      <c r="U70" s="953"/>
      <c r="V70" s="953"/>
      <c r="W70" s="953"/>
      <c r="X70" s="953"/>
      <c r="Y70" s="953"/>
      <c r="Z70" s="953"/>
      <c r="AA70" s="953"/>
      <c r="AB70" s="953"/>
      <c r="AC70" s="953"/>
      <c r="AD70" s="953"/>
      <c r="AE70" s="953"/>
      <c r="AF70" s="95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4.25" customHeight="1" x14ac:dyDescent="0.25">
      <c r="A71" s="46"/>
      <c r="B71" s="952"/>
      <c r="C71" s="952"/>
      <c r="D71" s="952"/>
      <c r="E71" s="952"/>
      <c r="F71" s="952"/>
      <c r="G71" s="953"/>
      <c r="H71" s="953"/>
      <c r="I71" s="953"/>
      <c r="J71" s="953"/>
      <c r="K71" s="953"/>
      <c r="L71" s="953"/>
      <c r="M71" s="953"/>
      <c r="N71" s="953"/>
      <c r="O71" s="953"/>
      <c r="P71" s="953"/>
      <c r="Q71" s="953"/>
      <c r="R71" s="953"/>
      <c r="S71" s="953"/>
      <c r="T71" s="953"/>
      <c r="U71" s="953"/>
      <c r="V71" s="953"/>
      <c r="W71" s="953"/>
      <c r="X71" s="953"/>
      <c r="Y71" s="953"/>
      <c r="Z71" s="953"/>
      <c r="AA71" s="953"/>
      <c r="AB71" s="953"/>
      <c r="AC71" s="953"/>
      <c r="AD71" s="953"/>
      <c r="AE71" s="953"/>
      <c r="AF71" s="95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5.75" customHeight="1" x14ac:dyDescent="0.25">
      <c r="A72" s="46"/>
      <c r="B72" s="952"/>
      <c r="C72" s="952"/>
      <c r="D72" s="952"/>
      <c r="E72" s="952"/>
      <c r="F72" s="952"/>
      <c r="G72" s="953"/>
      <c r="H72" s="953"/>
      <c r="I72" s="953"/>
      <c r="J72" s="953"/>
      <c r="K72" s="953"/>
      <c r="L72" s="953"/>
      <c r="M72" s="953"/>
      <c r="N72" s="953"/>
      <c r="O72" s="953"/>
      <c r="P72" s="953"/>
      <c r="Q72" s="953"/>
      <c r="R72" s="953"/>
      <c r="S72" s="953"/>
      <c r="T72" s="953"/>
      <c r="U72" s="953"/>
      <c r="V72" s="953"/>
      <c r="W72" s="953"/>
      <c r="X72" s="953"/>
      <c r="Y72" s="953"/>
      <c r="Z72" s="953"/>
      <c r="AA72" s="953"/>
      <c r="AB72" s="953"/>
      <c r="AC72" s="953"/>
      <c r="AD72" s="953"/>
      <c r="AE72" s="953"/>
      <c r="AF72" s="954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58"/>
      <c r="C73" s="1060" t="s">
        <v>100</v>
      </c>
      <c r="D73" s="1060"/>
      <c r="E73" s="1060"/>
      <c r="F73" s="1060"/>
      <c r="G73" s="1060"/>
      <c r="H73" s="1060"/>
      <c r="I73" s="1060"/>
      <c r="J73" s="953"/>
      <c r="K73" s="953"/>
      <c r="L73" s="953"/>
      <c r="M73" s="953"/>
      <c r="N73" s="953"/>
      <c r="O73" s="953"/>
      <c r="P73" s="953"/>
      <c r="Q73" s="953"/>
      <c r="R73" s="953"/>
      <c r="S73" s="953"/>
      <c r="T73" s="953"/>
      <c r="U73" s="953"/>
      <c r="V73" s="953"/>
      <c r="W73" s="953"/>
      <c r="X73" s="953"/>
      <c r="Y73" s="953"/>
      <c r="Z73" s="953"/>
      <c r="AA73" s="953"/>
      <c r="AB73" s="953"/>
      <c r="AC73" s="953"/>
      <c r="AD73" s="953"/>
      <c r="AE73" s="953"/>
      <c r="AF73" s="954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59"/>
      <c r="C74" s="1060" t="s">
        <v>101</v>
      </c>
      <c r="D74" s="1060"/>
      <c r="E74" s="1060"/>
      <c r="F74" s="1060"/>
      <c r="G74" s="1060"/>
      <c r="H74" s="1060"/>
      <c r="I74" s="1060"/>
      <c r="J74" s="953"/>
      <c r="K74" s="953"/>
      <c r="L74" s="953"/>
      <c r="M74" s="953"/>
      <c r="N74" s="953"/>
      <c r="O74" s="953"/>
      <c r="P74" s="953"/>
      <c r="Q74" s="953"/>
      <c r="R74" s="953"/>
      <c r="S74" s="953"/>
      <c r="T74" s="953"/>
      <c r="U74" s="953"/>
      <c r="V74" s="953"/>
      <c r="W74" s="953"/>
      <c r="X74" s="953"/>
      <c r="Y74" s="953"/>
      <c r="Z74" s="953"/>
      <c r="AA74" s="953"/>
      <c r="AB74" s="953"/>
      <c r="AC74" s="953"/>
      <c r="AD74" s="953"/>
      <c r="AE74" s="953"/>
      <c r="AF74" s="954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27" t="s">
        <v>102</v>
      </c>
      <c r="C75" s="1060" t="s">
        <v>103</v>
      </c>
      <c r="D75" s="1060"/>
      <c r="E75" s="1060"/>
      <c r="F75" s="1060"/>
      <c r="G75" s="1060"/>
      <c r="H75" s="1060"/>
      <c r="I75" s="1060"/>
      <c r="J75" s="953"/>
      <c r="K75" s="953"/>
      <c r="L75" s="953"/>
      <c r="M75" s="953"/>
      <c r="N75" s="953"/>
      <c r="O75" s="953"/>
      <c r="P75" s="953"/>
      <c r="Q75" s="953"/>
      <c r="R75" s="953"/>
      <c r="S75" s="953"/>
      <c r="T75" s="953"/>
      <c r="U75" s="953"/>
      <c r="V75" s="953"/>
      <c r="W75" s="953"/>
      <c r="X75" s="953"/>
      <c r="Y75" s="953"/>
      <c r="Z75" s="953"/>
      <c r="AA75" s="953"/>
      <c r="AB75" s="953"/>
      <c r="AC75" s="953"/>
      <c r="AD75" s="953"/>
      <c r="AE75" s="953"/>
      <c r="AF75" s="954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27"/>
      <c r="C76" s="1060" t="s">
        <v>104</v>
      </c>
      <c r="D76" s="1060"/>
      <c r="E76" s="1060"/>
      <c r="F76" s="1060"/>
      <c r="G76" s="1060"/>
      <c r="H76" s="1060"/>
      <c r="I76" s="1060"/>
      <c r="J76" s="953"/>
      <c r="K76" s="953"/>
      <c r="L76" s="953"/>
      <c r="M76" s="953"/>
      <c r="N76" s="953"/>
      <c r="O76" s="953"/>
      <c r="P76" s="953"/>
      <c r="Q76" s="953"/>
      <c r="R76" s="953"/>
      <c r="S76" s="953"/>
      <c r="T76" s="953"/>
      <c r="U76" s="953"/>
      <c r="V76" s="953"/>
      <c r="W76" s="953"/>
      <c r="X76" s="953"/>
      <c r="Y76" s="953"/>
      <c r="Z76" s="953"/>
      <c r="AA76" s="953"/>
      <c r="AB76" s="953"/>
      <c r="AC76" s="953"/>
      <c r="AD76" s="953"/>
      <c r="AE76" s="953"/>
      <c r="AF76" s="954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1061" t="s">
        <v>105</v>
      </c>
      <c r="C77" s="1062"/>
      <c r="D77" s="1062"/>
      <c r="E77" s="1062"/>
      <c r="F77" s="1062"/>
      <c r="G77" s="1062"/>
      <c r="H77" s="1062"/>
      <c r="I77" s="1063"/>
      <c r="J77" s="953"/>
      <c r="K77" s="953"/>
      <c r="L77" s="953"/>
      <c r="M77" s="953"/>
      <c r="N77" s="953"/>
      <c r="O77" s="953"/>
      <c r="P77" s="953"/>
      <c r="Q77" s="953"/>
      <c r="R77" s="953"/>
      <c r="S77" s="953"/>
      <c r="T77" s="953"/>
      <c r="U77" s="953"/>
      <c r="V77" s="953"/>
      <c r="W77" s="953"/>
      <c r="X77" s="953"/>
      <c r="Y77" s="953"/>
      <c r="Z77" s="953"/>
      <c r="AA77" s="953"/>
      <c r="AB77" s="953"/>
      <c r="AC77" s="953"/>
      <c r="AD77" s="953"/>
      <c r="AE77" s="953"/>
      <c r="AF77" s="954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891" t="s">
        <v>38</v>
      </c>
      <c r="C78" s="1060" t="s">
        <v>106</v>
      </c>
      <c r="D78" s="1060"/>
      <c r="E78" s="1060"/>
      <c r="F78" s="1060"/>
      <c r="G78" s="1060"/>
      <c r="H78" s="1060"/>
      <c r="I78" s="1060"/>
      <c r="J78" s="953"/>
      <c r="K78" s="953"/>
      <c r="L78" s="953"/>
      <c r="M78" s="953"/>
      <c r="N78" s="953"/>
      <c r="O78" s="953"/>
      <c r="P78" s="953"/>
      <c r="Q78" s="953"/>
      <c r="R78" s="953"/>
      <c r="S78" s="953"/>
      <c r="T78" s="953"/>
      <c r="U78" s="953"/>
      <c r="V78" s="953"/>
      <c r="W78" s="953"/>
      <c r="X78" s="953"/>
      <c r="Y78" s="953"/>
      <c r="Z78" s="953"/>
      <c r="AA78" s="953"/>
      <c r="AB78" s="953"/>
      <c r="AC78" s="953"/>
      <c r="AD78" s="953"/>
      <c r="AE78" s="953"/>
      <c r="AF78" s="954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926" t="s">
        <v>37</v>
      </c>
      <c r="C79" s="1060" t="s">
        <v>107</v>
      </c>
      <c r="D79" s="1060"/>
      <c r="E79" s="1060"/>
      <c r="F79" s="1060"/>
      <c r="G79" s="1060"/>
      <c r="H79" s="1060"/>
      <c r="I79" s="1060"/>
      <c r="J79" s="953"/>
      <c r="K79" s="953"/>
      <c r="L79" s="953"/>
      <c r="M79" s="953"/>
      <c r="N79" s="953"/>
      <c r="O79" s="953"/>
      <c r="P79" s="953"/>
      <c r="Q79" s="953"/>
      <c r="R79" s="953"/>
      <c r="S79" s="953"/>
      <c r="T79" s="953"/>
      <c r="U79" s="953"/>
      <c r="V79" s="953"/>
      <c r="W79" s="953"/>
      <c r="X79" s="953"/>
      <c r="Y79" s="953"/>
      <c r="Z79" s="953"/>
      <c r="AA79" s="953"/>
      <c r="AB79" s="953"/>
      <c r="AC79" s="953"/>
      <c r="AD79" s="953"/>
      <c r="AE79" s="953"/>
      <c r="AF79" s="954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960" t="s">
        <v>46</v>
      </c>
      <c r="C80" s="1060" t="s">
        <v>108</v>
      </c>
      <c r="D80" s="1060"/>
      <c r="E80" s="1060"/>
      <c r="F80" s="1060"/>
      <c r="G80" s="1060"/>
      <c r="H80" s="1060"/>
      <c r="I80" s="1060"/>
      <c r="J80" s="953"/>
      <c r="K80" s="953"/>
      <c r="L80" s="953"/>
      <c r="M80" s="953"/>
      <c r="N80" s="953"/>
      <c r="O80" s="953"/>
      <c r="P80" s="953"/>
      <c r="Q80" s="953"/>
      <c r="R80" s="953"/>
      <c r="S80" s="953"/>
      <c r="T80" s="953"/>
      <c r="U80" s="953"/>
      <c r="V80" s="953"/>
      <c r="W80" s="953"/>
      <c r="X80" s="953"/>
      <c r="Y80" s="953"/>
      <c r="Z80" s="953"/>
      <c r="AA80" s="953"/>
      <c r="AB80" s="953"/>
      <c r="AC80" s="953"/>
      <c r="AD80" s="953"/>
      <c r="AE80" s="953"/>
      <c r="AF80" s="954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961" t="s">
        <v>34</v>
      </c>
      <c r="C81" s="1060" t="s">
        <v>109</v>
      </c>
      <c r="D81" s="1060"/>
      <c r="E81" s="1060"/>
      <c r="F81" s="1060"/>
      <c r="G81" s="1060"/>
      <c r="H81" s="1060"/>
      <c r="I81" s="1060"/>
      <c r="J81" s="953"/>
      <c r="K81" s="953"/>
      <c r="L81" s="953"/>
      <c r="M81" s="953"/>
      <c r="N81" s="953"/>
      <c r="O81" s="953"/>
      <c r="P81" s="953"/>
      <c r="Q81" s="953"/>
      <c r="R81" s="953"/>
      <c r="S81" s="953"/>
      <c r="T81" s="953"/>
      <c r="U81" s="953"/>
      <c r="V81" s="953"/>
      <c r="W81" s="953"/>
      <c r="X81" s="953"/>
      <c r="Y81" s="953"/>
      <c r="Z81" s="953"/>
      <c r="AA81" s="953"/>
      <c r="AB81" s="953"/>
      <c r="AC81" s="953"/>
      <c r="AD81" s="953"/>
      <c r="AE81" s="953"/>
      <c r="AF81" s="954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891" t="s">
        <v>42</v>
      </c>
      <c r="C82" s="1060" t="s">
        <v>110</v>
      </c>
      <c r="D82" s="1060"/>
      <c r="E82" s="1060"/>
      <c r="F82" s="1060"/>
      <c r="G82" s="1060"/>
      <c r="H82" s="1060"/>
      <c r="I82" s="1060"/>
      <c r="J82" s="953"/>
      <c r="K82" s="953"/>
      <c r="L82" s="953"/>
      <c r="M82" s="953"/>
      <c r="N82" s="953"/>
      <c r="O82" s="953"/>
      <c r="P82" s="953" t="s">
        <v>111</v>
      </c>
      <c r="Q82" s="953"/>
      <c r="R82" s="953"/>
      <c r="S82" s="953"/>
      <c r="T82" s="953"/>
      <c r="U82" s="953"/>
      <c r="V82" s="953"/>
      <c r="W82" s="953"/>
      <c r="X82" s="953"/>
      <c r="Y82" s="953"/>
      <c r="Z82" s="953"/>
      <c r="AA82" s="953"/>
      <c r="AB82" s="953"/>
      <c r="AC82" s="953"/>
      <c r="AD82" s="953"/>
      <c r="AE82" s="953"/>
      <c r="AF82" s="954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891" t="s">
        <v>41</v>
      </c>
      <c r="C83" s="1060" t="s">
        <v>112</v>
      </c>
      <c r="D83" s="1060"/>
      <c r="E83" s="1060"/>
      <c r="F83" s="1060"/>
      <c r="G83" s="1060"/>
      <c r="H83" s="1060"/>
      <c r="I83" s="1060"/>
      <c r="J83" s="953"/>
      <c r="K83" s="953"/>
      <c r="L83" s="953"/>
      <c r="M83" s="953"/>
      <c r="N83" s="953"/>
      <c r="O83" s="953"/>
      <c r="P83" s="953"/>
      <c r="Q83" s="953"/>
      <c r="R83" s="953"/>
      <c r="S83" s="953"/>
      <c r="T83" s="953"/>
      <c r="U83" s="953"/>
      <c r="V83" s="953"/>
      <c r="W83" s="953"/>
      <c r="X83" s="953"/>
      <c r="Y83" s="953"/>
      <c r="Z83" s="953"/>
      <c r="AA83" s="953"/>
      <c r="AB83" s="953"/>
      <c r="AC83" s="953"/>
      <c r="AD83" s="953"/>
      <c r="AE83" s="953"/>
      <c r="AF83" s="954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x14ac:dyDescent="0.25">
      <c r="B84" s="886" t="s">
        <v>39</v>
      </c>
      <c r="C84" s="1060" t="s">
        <v>113</v>
      </c>
      <c r="D84" s="1060"/>
      <c r="E84" s="1060"/>
      <c r="F84" s="1060"/>
      <c r="G84" s="1060"/>
      <c r="H84" s="1060"/>
      <c r="I84" s="1060"/>
    </row>
    <row r="85" spans="1:54" x14ac:dyDescent="0.25">
      <c r="B85" s="886" t="s">
        <v>35</v>
      </c>
      <c r="C85" s="1060" t="s">
        <v>114</v>
      </c>
      <c r="D85" s="1060"/>
      <c r="E85" s="1060"/>
      <c r="F85" s="1060"/>
      <c r="G85" s="1060"/>
      <c r="H85" s="1060"/>
      <c r="I85" s="1060"/>
    </row>
    <row r="86" spans="1:54" x14ac:dyDescent="0.25">
      <c r="B86" s="962" t="s">
        <v>39</v>
      </c>
      <c r="C86" s="1060" t="s">
        <v>115</v>
      </c>
      <c r="D86" s="1060"/>
      <c r="E86" s="1060"/>
      <c r="F86" s="1060"/>
      <c r="G86" s="1060"/>
      <c r="H86" s="1060"/>
      <c r="I86" s="1060"/>
    </row>
    <row r="87" spans="1:54" x14ac:dyDescent="0.25">
      <c r="B87" s="962" t="s">
        <v>35</v>
      </c>
      <c r="C87" s="1060" t="s">
        <v>116</v>
      </c>
      <c r="D87" s="1060"/>
      <c r="E87" s="1060"/>
      <c r="F87" s="1060"/>
      <c r="G87" s="1060"/>
      <c r="H87" s="1060"/>
      <c r="I87" s="1060"/>
    </row>
    <row r="88" spans="1:54" x14ac:dyDescent="0.25">
      <c r="B88" s="1061" t="s">
        <v>71</v>
      </c>
      <c r="C88" s="1062"/>
      <c r="D88" s="1062"/>
      <c r="E88" s="1062"/>
      <c r="F88" s="1062"/>
      <c r="G88" s="1062"/>
      <c r="H88" s="1062"/>
      <c r="I88" s="1063"/>
    </row>
    <row r="89" spans="1:54" x14ac:dyDescent="0.25">
      <c r="B89" s="962" t="s">
        <v>76</v>
      </c>
      <c r="C89" s="1060" t="s">
        <v>117</v>
      </c>
      <c r="D89" s="1060"/>
      <c r="E89" s="1060"/>
      <c r="F89" s="1060"/>
      <c r="G89" s="1060"/>
      <c r="H89" s="1060"/>
      <c r="I89" s="1060"/>
    </row>
    <row r="90" spans="1:54" x14ac:dyDescent="0.25">
      <c r="B90" s="926" t="s">
        <v>74</v>
      </c>
      <c r="C90" s="1060" t="s">
        <v>118</v>
      </c>
      <c r="D90" s="1060"/>
      <c r="E90" s="1060"/>
      <c r="F90" s="1060"/>
      <c r="G90" s="1060"/>
      <c r="H90" s="1060"/>
      <c r="I90" s="1060"/>
    </row>
    <row r="91" spans="1:54" x14ac:dyDescent="0.25">
      <c r="B91" s="891" t="s">
        <v>77</v>
      </c>
      <c r="C91" s="1060" t="s">
        <v>119</v>
      </c>
      <c r="D91" s="1060"/>
      <c r="E91" s="1060"/>
      <c r="F91" s="1060"/>
      <c r="G91" s="1060"/>
      <c r="H91" s="1060"/>
      <c r="I91" s="1060"/>
    </row>
    <row r="92" spans="1:54" x14ac:dyDescent="0.25">
      <c r="B92" s="960" t="s">
        <v>75</v>
      </c>
      <c r="C92" s="1060" t="s">
        <v>120</v>
      </c>
      <c r="D92" s="1060"/>
      <c r="E92" s="1060"/>
      <c r="F92" s="1060"/>
      <c r="G92" s="1060"/>
      <c r="H92" s="1060"/>
      <c r="I92" s="1060"/>
    </row>
    <row r="93" spans="1:54" x14ac:dyDescent="0.25">
      <c r="B93" s="1061" t="s">
        <v>83</v>
      </c>
      <c r="C93" s="1062"/>
      <c r="D93" s="1062"/>
      <c r="E93" s="1062"/>
      <c r="F93" s="1062"/>
      <c r="G93" s="1062"/>
      <c r="H93" s="1062"/>
      <c r="I93" s="1063"/>
    </row>
    <row r="94" spans="1:54" x14ac:dyDescent="0.25">
      <c r="B94" s="893" t="s">
        <v>121</v>
      </c>
      <c r="C94" s="1060" t="s">
        <v>122</v>
      </c>
      <c r="D94" s="1060"/>
      <c r="E94" s="1060"/>
      <c r="F94" s="1060"/>
      <c r="G94" s="1060"/>
      <c r="H94" s="1060"/>
      <c r="I94" s="1060"/>
    </row>
    <row r="95" spans="1:54" x14ac:dyDescent="0.25">
      <c r="B95" s="893" t="s">
        <v>123</v>
      </c>
      <c r="C95" s="1060" t="s">
        <v>124</v>
      </c>
      <c r="D95" s="1060"/>
      <c r="E95" s="1060"/>
      <c r="F95" s="1060"/>
      <c r="G95" s="1060"/>
      <c r="H95" s="1060"/>
      <c r="I95" s="1060"/>
    </row>
    <row r="96" spans="1:54" x14ac:dyDescent="0.25">
      <c r="B96" s="893" t="s">
        <v>125</v>
      </c>
      <c r="C96" s="1060" t="s">
        <v>126</v>
      </c>
      <c r="D96" s="1060"/>
      <c r="E96" s="1060"/>
      <c r="F96" s="1060"/>
      <c r="G96" s="1060"/>
      <c r="H96" s="1060"/>
      <c r="I96" s="1060"/>
    </row>
    <row r="97" spans="2:35" x14ac:dyDescent="0.25">
      <c r="B97" s="893" t="s">
        <v>127</v>
      </c>
      <c r="C97" s="1060" t="s">
        <v>128</v>
      </c>
      <c r="D97" s="1060"/>
      <c r="E97" s="1060"/>
      <c r="F97" s="1060"/>
      <c r="G97" s="1060"/>
      <c r="H97" s="1060"/>
      <c r="I97" s="1060"/>
    </row>
    <row r="98" spans="2:35" x14ac:dyDescent="0.25">
      <c r="B98" s="1061" t="s">
        <v>129</v>
      </c>
      <c r="C98" s="1062"/>
      <c r="D98" s="1062"/>
      <c r="E98" s="1062"/>
      <c r="F98" s="1062"/>
      <c r="G98" s="1062"/>
      <c r="H98" s="1062"/>
      <c r="I98" s="1063"/>
      <c r="J98" s="963"/>
      <c r="K98" s="963"/>
      <c r="L98" s="963"/>
      <c r="M98" s="963"/>
      <c r="N98" s="963"/>
      <c r="O98" s="963"/>
      <c r="P98" s="963"/>
      <c r="Q98" s="963"/>
      <c r="R98" s="963"/>
      <c r="S98" s="963"/>
      <c r="T98" s="963"/>
      <c r="U98" s="963"/>
      <c r="V98" s="963"/>
      <c r="W98" s="963"/>
      <c r="X98" s="963"/>
      <c r="Y98" s="963"/>
      <c r="Z98" s="963"/>
      <c r="AA98" s="963"/>
      <c r="AB98" s="963"/>
      <c r="AC98" s="963"/>
      <c r="AD98" s="963"/>
      <c r="AE98" s="963"/>
      <c r="AF98" s="963"/>
      <c r="AG98" s="963"/>
      <c r="AH98" s="963"/>
      <c r="AI98" s="5"/>
    </row>
    <row r="99" spans="2:35" x14ac:dyDescent="0.25">
      <c r="B99" s="893" t="s">
        <v>123</v>
      </c>
      <c r="C99" s="1060" t="s">
        <v>130</v>
      </c>
      <c r="D99" s="1060"/>
      <c r="E99" s="1060"/>
      <c r="F99" s="1060"/>
      <c r="G99" s="1060"/>
      <c r="H99" s="1060"/>
      <c r="I99" s="1060"/>
      <c r="J99" s="963"/>
      <c r="K99" s="963"/>
      <c r="L99" s="963"/>
      <c r="M99" s="963"/>
      <c r="N99" s="963"/>
      <c r="O99" s="963"/>
      <c r="P99" s="963"/>
      <c r="Q99" s="963"/>
      <c r="R99" s="963"/>
      <c r="S99" s="963"/>
      <c r="T99" s="963"/>
      <c r="U99" s="963"/>
      <c r="V99" s="963"/>
      <c r="W99" s="963"/>
      <c r="X99" s="963"/>
      <c r="Y99" s="963"/>
      <c r="Z99" s="963"/>
      <c r="AA99" s="963"/>
      <c r="AB99" s="963"/>
      <c r="AC99" s="963"/>
      <c r="AD99" s="963"/>
      <c r="AE99" s="963"/>
      <c r="AF99" s="963"/>
      <c r="AG99" s="963"/>
      <c r="AH99" s="963"/>
      <c r="AI99" s="5"/>
    </row>
    <row r="100" spans="2:35" x14ac:dyDescent="0.25">
      <c r="B100" s="96" t="s">
        <v>123</v>
      </c>
      <c r="C100" s="1060" t="s">
        <v>131</v>
      </c>
      <c r="D100" s="1060"/>
      <c r="E100" s="1060"/>
      <c r="F100" s="1060"/>
      <c r="G100" s="1060"/>
      <c r="H100" s="1060"/>
      <c r="I100" s="1060"/>
      <c r="J100" s="963"/>
      <c r="K100" s="963"/>
      <c r="L100" s="963"/>
      <c r="M100" s="963"/>
      <c r="N100" s="963"/>
      <c r="O100" s="963"/>
      <c r="P100" s="963"/>
      <c r="Q100" s="963"/>
      <c r="R100" s="963"/>
      <c r="S100" s="963"/>
      <c r="T100" s="963"/>
      <c r="U100" s="963"/>
      <c r="V100" s="963"/>
      <c r="W100" s="963"/>
      <c r="X100" s="963"/>
      <c r="Y100" s="963"/>
      <c r="Z100" s="963"/>
      <c r="AA100" s="963"/>
      <c r="AB100" s="963"/>
      <c r="AC100" s="963"/>
      <c r="AD100" s="963"/>
      <c r="AE100" s="963"/>
      <c r="AF100" s="963"/>
      <c r="AG100" s="963"/>
      <c r="AH100" s="963"/>
      <c r="AI100" s="5"/>
    </row>
    <row r="101" spans="2:35" x14ac:dyDescent="0.25">
      <c r="B101" s="893" t="s">
        <v>132</v>
      </c>
      <c r="C101" s="1060" t="s">
        <v>133</v>
      </c>
      <c r="D101" s="1060"/>
      <c r="E101" s="1060"/>
      <c r="F101" s="1060"/>
      <c r="G101" s="1060"/>
      <c r="H101" s="1060"/>
      <c r="I101" s="1060"/>
      <c r="J101" s="963"/>
      <c r="K101" s="963"/>
      <c r="L101" s="963"/>
      <c r="M101" s="963"/>
      <c r="N101" s="963"/>
      <c r="O101" s="963"/>
      <c r="P101" s="963"/>
      <c r="Q101" s="963"/>
      <c r="R101" s="963"/>
      <c r="S101" s="963"/>
      <c r="T101" s="963"/>
      <c r="U101" s="963"/>
      <c r="V101" s="963"/>
      <c r="W101" s="963"/>
      <c r="X101" s="963"/>
      <c r="Y101" s="963"/>
      <c r="Z101" s="963"/>
      <c r="AA101" s="963"/>
      <c r="AB101" s="963"/>
      <c r="AC101" s="963"/>
      <c r="AD101" s="963"/>
      <c r="AE101" s="963"/>
      <c r="AF101" s="963"/>
      <c r="AG101" s="963"/>
      <c r="AH101" s="963"/>
      <c r="AI101" s="5"/>
    </row>
    <row r="102" spans="2:35" x14ac:dyDescent="0.25">
      <c r="B102" s="893" t="s">
        <v>134</v>
      </c>
      <c r="C102" s="1060" t="s">
        <v>135</v>
      </c>
      <c r="D102" s="1060"/>
      <c r="E102" s="1060"/>
      <c r="F102" s="1060"/>
      <c r="G102" s="1060"/>
      <c r="H102" s="1060"/>
      <c r="I102" s="1060"/>
      <c r="J102" s="963"/>
      <c r="K102" s="963"/>
      <c r="L102" s="963"/>
      <c r="M102" s="963"/>
      <c r="N102" s="963"/>
      <c r="O102" s="963"/>
      <c r="P102" s="963"/>
      <c r="Q102" s="963"/>
      <c r="R102" s="963"/>
      <c r="S102" s="963"/>
      <c r="T102" s="963"/>
      <c r="U102" s="963"/>
      <c r="V102" s="963"/>
      <c r="W102" s="963"/>
      <c r="X102" s="963"/>
      <c r="Y102" s="963"/>
      <c r="Z102" s="963"/>
      <c r="AA102" s="963"/>
      <c r="AB102" s="963"/>
      <c r="AC102" s="963"/>
      <c r="AD102" s="963"/>
      <c r="AE102" s="963"/>
      <c r="AF102" s="963"/>
      <c r="AG102" s="963"/>
      <c r="AH102" s="963"/>
      <c r="AI102" s="5"/>
    </row>
    <row r="103" spans="2:35" x14ac:dyDescent="0.25">
      <c r="B103" s="96" t="s">
        <v>136</v>
      </c>
      <c r="C103" s="1060" t="s">
        <v>137</v>
      </c>
      <c r="D103" s="1060"/>
      <c r="E103" s="1060"/>
      <c r="F103" s="1060"/>
      <c r="G103" s="1060"/>
      <c r="H103" s="1060"/>
      <c r="I103" s="1060"/>
      <c r="J103" s="963"/>
      <c r="K103" s="963"/>
      <c r="L103" s="963"/>
      <c r="M103" s="963"/>
      <c r="N103" s="963"/>
      <c r="O103" s="963"/>
      <c r="P103" s="963"/>
      <c r="Q103" s="963"/>
      <c r="R103" s="963"/>
      <c r="S103" s="963"/>
      <c r="T103" s="963"/>
      <c r="U103" s="963"/>
      <c r="V103" s="963"/>
      <c r="W103" s="963"/>
      <c r="X103" s="963"/>
      <c r="Y103" s="963"/>
      <c r="Z103" s="963"/>
      <c r="AA103" s="963"/>
      <c r="AB103" s="963"/>
      <c r="AC103" s="963"/>
      <c r="AD103" s="963"/>
      <c r="AE103" s="963"/>
      <c r="AF103" s="963"/>
      <c r="AG103" s="963"/>
      <c r="AH103" s="963"/>
      <c r="AI103" s="5"/>
    </row>
    <row r="104" spans="2:35" x14ac:dyDescent="0.25">
      <c r="B104" s="96" t="s">
        <v>138</v>
      </c>
      <c r="C104" s="1060" t="s">
        <v>139</v>
      </c>
      <c r="D104" s="1060"/>
      <c r="E104" s="1060"/>
      <c r="F104" s="1060"/>
      <c r="G104" s="1060"/>
      <c r="H104" s="1060"/>
      <c r="I104" s="1060"/>
      <c r="J104" s="963"/>
      <c r="K104" s="963"/>
      <c r="L104" s="963"/>
      <c r="M104" s="963"/>
      <c r="N104" s="963"/>
      <c r="O104" s="963"/>
      <c r="P104" s="963"/>
      <c r="Q104" s="963"/>
      <c r="R104" s="963"/>
      <c r="S104" s="963"/>
      <c r="T104" s="963"/>
      <c r="U104" s="963"/>
      <c r="V104" s="963"/>
      <c r="W104" s="963"/>
      <c r="X104" s="963"/>
      <c r="Y104" s="963"/>
      <c r="Z104" s="963"/>
      <c r="AA104" s="963"/>
      <c r="AB104" s="963"/>
      <c r="AC104" s="963"/>
      <c r="AD104" s="963"/>
      <c r="AE104" s="963"/>
      <c r="AF104" s="963"/>
      <c r="AG104" s="963"/>
      <c r="AH104" s="963"/>
      <c r="AI104" s="5"/>
    </row>
    <row r="105" spans="2:35" x14ac:dyDescent="0.25">
      <c r="B105" s="96" t="s">
        <v>140</v>
      </c>
      <c r="C105" s="1060" t="s">
        <v>141</v>
      </c>
      <c r="D105" s="1060"/>
      <c r="E105" s="1060"/>
      <c r="F105" s="1060"/>
      <c r="G105" s="1060"/>
      <c r="H105" s="1060"/>
      <c r="I105" s="1060"/>
      <c r="J105" s="963"/>
      <c r="K105" s="963"/>
      <c r="L105" s="963"/>
      <c r="M105" s="963"/>
      <c r="N105" s="963"/>
      <c r="O105" s="963"/>
      <c r="P105" s="963"/>
      <c r="Q105" s="963"/>
      <c r="R105" s="963"/>
      <c r="S105" s="963"/>
      <c r="T105" s="963"/>
      <c r="U105" s="963"/>
      <c r="V105" s="963"/>
      <c r="W105" s="963"/>
      <c r="X105" s="963"/>
      <c r="Y105" s="963"/>
      <c r="Z105" s="963"/>
      <c r="AA105" s="963"/>
      <c r="AB105" s="963"/>
      <c r="AC105" s="963"/>
      <c r="AD105" s="963"/>
      <c r="AE105" s="963"/>
      <c r="AF105" s="963"/>
      <c r="AG105" s="963"/>
      <c r="AH105" s="963"/>
      <c r="AI105" s="5"/>
    </row>
    <row r="106" spans="2:35" x14ac:dyDescent="0.25">
      <c r="B106" s="96" t="s">
        <v>142</v>
      </c>
      <c r="C106" s="1060" t="s">
        <v>143</v>
      </c>
      <c r="D106" s="1060"/>
      <c r="E106" s="1060"/>
      <c r="F106" s="1060"/>
      <c r="G106" s="1060"/>
      <c r="H106" s="1060"/>
      <c r="I106" s="1060"/>
      <c r="J106" s="963"/>
      <c r="K106" s="963"/>
      <c r="L106" s="963"/>
      <c r="M106" s="963"/>
      <c r="N106" s="963"/>
      <c r="O106" s="963"/>
      <c r="P106" s="963"/>
      <c r="Q106" s="963"/>
      <c r="R106" s="963"/>
      <c r="S106" s="963"/>
      <c r="T106" s="963"/>
      <c r="U106" s="963"/>
      <c r="V106" s="963"/>
      <c r="W106" s="963"/>
      <c r="X106" s="963"/>
      <c r="Y106" s="963"/>
      <c r="Z106" s="963"/>
      <c r="AA106" s="963"/>
      <c r="AB106" s="963"/>
      <c r="AC106" s="963"/>
      <c r="AD106" s="963"/>
      <c r="AE106" s="963"/>
      <c r="AF106" s="963"/>
      <c r="AG106" s="963"/>
      <c r="AH106" s="963"/>
      <c r="AI106" s="5"/>
    </row>
    <row r="107" spans="2:35" x14ac:dyDescent="0.25">
      <c r="B107" s="96" t="s">
        <v>144</v>
      </c>
      <c r="C107" s="1060" t="s">
        <v>145</v>
      </c>
      <c r="D107" s="1060"/>
      <c r="E107" s="1060"/>
      <c r="F107" s="1060"/>
      <c r="G107" s="1060"/>
      <c r="H107" s="1060"/>
      <c r="I107" s="1060"/>
      <c r="J107" s="963"/>
      <c r="K107" s="963"/>
      <c r="L107" s="963"/>
      <c r="M107" s="963"/>
      <c r="N107" s="963"/>
      <c r="O107" s="963"/>
      <c r="P107" s="963"/>
      <c r="Q107" s="963"/>
      <c r="R107" s="963"/>
      <c r="S107" s="963"/>
      <c r="T107" s="963"/>
      <c r="U107" s="963"/>
      <c r="V107" s="963"/>
      <c r="W107" s="963"/>
      <c r="X107" s="963"/>
      <c r="Y107" s="963"/>
      <c r="Z107" s="963"/>
      <c r="AA107" s="963"/>
      <c r="AB107" s="963"/>
      <c r="AC107" s="963"/>
      <c r="AD107" s="963"/>
      <c r="AE107" s="963"/>
      <c r="AF107" s="963"/>
      <c r="AG107" s="963"/>
      <c r="AH107" s="963"/>
      <c r="AI107" s="5"/>
    </row>
    <row r="108" spans="2:35" x14ac:dyDescent="0.25">
      <c r="B108" s="1061" t="s">
        <v>97</v>
      </c>
      <c r="C108" s="1062"/>
      <c r="D108" s="1062"/>
      <c r="E108" s="1062"/>
      <c r="F108" s="1062"/>
      <c r="G108" s="1062"/>
      <c r="H108" s="1062"/>
      <c r="I108" s="1063"/>
      <c r="J108" s="963"/>
      <c r="K108" s="963"/>
      <c r="L108" s="963"/>
      <c r="M108" s="963"/>
      <c r="N108" s="963"/>
      <c r="O108" s="963"/>
      <c r="P108" s="963"/>
      <c r="Q108" s="963"/>
      <c r="R108" s="963"/>
      <c r="S108" s="963"/>
      <c r="T108" s="963"/>
      <c r="U108" s="963"/>
      <c r="V108" s="963"/>
      <c r="W108" s="963"/>
      <c r="X108" s="963"/>
      <c r="Y108" s="963"/>
      <c r="Z108" s="963"/>
      <c r="AA108" s="963"/>
      <c r="AB108" s="963"/>
      <c r="AC108" s="963"/>
      <c r="AD108" s="963"/>
      <c r="AE108" s="963"/>
      <c r="AF108" s="963"/>
      <c r="AG108" s="963"/>
      <c r="AH108" s="963"/>
      <c r="AI108" s="5"/>
    </row>
    <row r="109" spans="2:35" x14ac:dyDescent="0.25">
      <c r="B109" s="96" t="s">
        <v>146</v>
      </c>
      <c r="C109" s="1060" t="s">
        <v>147</v>
      </c>
      <c r="D109" s="1060"/>
      <c r="E109" s="1060"/>
      <c r="F109" s="1060"/>
      <c r="G109" s="1060"/>
      <c r="H109" s="1060"/>
      <c r="I109" s="1060"/>
      <c r="J109" s="963"/>
      <c r="K109" s="963"/>
      <c r="L109" s="963"/>
      <c r="M109" s="963"/>
      <c r="N109" s="963"/>
      <c r="O109" s="963"/>
      <c r="P109" s="963"/>
      <c r="Q109" s="963"/>
      <c r="R109" s="963"/>
      <c r="S109" s="963"/>
      <c r="T109" s="963"/>
      <c r="U109" s="963"/>
      <c r="V109" s="963"/>
      <c r="W109" s="963"/>
      <c r="X109" s="963"/>
      <c r="Y109" s="963"/>
      <c r="Z109" s="963"/>
      <c r="AA109" s="963"/>
      <c r="AB109" s="963"/>
      <c r="AC109" s="963"/>
      <c r="AD109" s="963"/>
      <c r="AE109" s="963"/>
      <c r="AF109" s="963"/>
      <c r="AG109" s="963"/>
      <c r="AH109" s="963"/>
      <c r="AI109" s="5"/>
    </row>
    <row r="110" spans="2:35" x14ac:dyDescent="0.25">
      <c r="B110" s="96" t="s">
        <v>142</v>
      </c>
      <c r="C110" s="1060" t="s">
        <v>148</v>
      </c>
      <c r="D110" s="1060"/>
      <c r="E110" s="1060"/>
      <c r="F110" s="1060"/>
      <c r="G110" s="1060"/>
      <c r="H110" s="1060"/>
      <c r="I110" s="1060"/>
      <c r="J110" s="963"/>
      <c r="K110" s="963"/>
      <c r="L110" s="963"/>
      <c r="M110" s="963"/>
      <c r="N110" s="963"/>
      <c r="O110" s="963"/>
      <c r="P110" s="963"/>
      <c r="Q110" s="963"/>
      <c r="R110" s="963"/>
      <c r="S110" s="963"/>
      <c r="T110" s="963"/>
      <c r="U110" s="963"/>
      <c r="V110" s="963"/>
      <c r="W110" s="963"/>
      <c r="X110" s="963"/>
      <c r="Y110" s="963"/>
      <c r="Z110" s="963"/>
      <c r="AA110" s="963"/>
      <c r="AB110" s="963"/>
      <c r="AC110" s="963"/>
      <c r="AD110" s="963"/>
      <c r="AE110" s="963"/>
      <c r="AF110" s="963"/>
      <c r="AG110" s="963"/>
      <c r="AH110" s="963"/>
      <c r="AI110" s="5"/>
    </row>
  </sheetData>
  <mergeCells count="38">
    <mergeCell ref="C109:I109"/>
    <mergeCell ref="C110:I110"/>
    <mergeCell ref="C103:I103"/>
    <mergeCell ref="C104:I104"/>
    <mergeCell ref="C105:I105"/>
    <mergeCell ref="C106:I106"/>
    <mergeCell ref="C107:I107"/>
    <mergeCell ref="B108:I108"/>
    <mergeCell ref="C102:I102"/>
    <mergeCell ref="C91:I91"/>
    <mergeCell ref="C92:I92"/>
    <mergeCell ref="B93:I93"/>
    <mergeCell ref="C94:I94"/>
    <mergeCell ref="C95:I95"/>
    <mergeCell ref="C96:I96"/>
    <mergeCell ref="C97:I97"/>
    <mergeCell ref="B98:I98"/>
    <mergeCell ref="C99:I99"/>
    <mergeCell ref="C100:I100"/>
    <mergeCell ref="C101:I101"/>
    <mergeCell ref="C90:I90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B88:I88"/>
    <mergeCell ref="C89:I89"/>
    <mergeCell ref="C78:I78"/>
    <mergeCell ref="C73:I73"/>
    <mergeCell ref="C74:I74"/>
    <mergeCell ref="C75:I75"/>
    <mergeCell ref="C76:I76"/>
    <mergeCell ref="B77:I77"/>
  </mergeCells>
  <conditionalFormatting sqref="N57">
    <cfRule type="dataBar" priority="47">
      <dataBar>
        <cfvo type="min"/>
        <cfvo type="max"/>
        <color rgb="FF638EC6"/>
      </dataBar>
    </cfRule>
  </conditionalFormatting>
  <conditionalFormatting sqref="U57">
    <cfRule type="dataBar" priority="46">
      <dataBar>
        <cfvo type="min"/>
        <cfvo type="max"/>
        <color rgb="FF638EC6"/>
      </dataBar>
    </cfRule>
  </conditionalFormatting>
  <conditionalFormatting sqref="AC57">
    <cfRule type="dataBar" priority="45">
      <dataBar>
        <cfvo type="min"/>
        <cfvo type="max"/>
        <color rgb="FF638EC6"/>
      </dataBar>
    </cfRule>
  </conditionalFormatting>
  <conditionalFormatting sqref="AB57">
    <cfRule type="dataBar" priority="44">
      <dataBar>
        <cfvo type="min"/>
        <cfvo type="max"/>
        <color rgb="FF638EC6"/>
      </dataBar>
    </cfRule>
  </conditionalFormatting>
  <conditionalFormatting sqref="AB57:AC57">
    <cfRule type="dataBar" priority="43">
      <dataBar>
        <cfvo type="min"/>
        <cfvo type="max"/>
        <color rgb="FF638EC6"/>
      </dataBar>
    </cfRule>
  </conditionalFormatting>
  <conditionalFormatting sqref="G57">
    <cfRule type="dataBar" priority="42">
      <dataBar>
        <cfvo type="min"/>
        <cfvo type="max"/>
        <color rgb="FF638EC6"/>
      </dataBar>
    </cfRule>
  </conditionalFormatting>
  <conditionalFormatting sqref="N58">
    <cfRule type="dataBar" priority="41">
      <dataBar>
        <cfvo type="min"/>
        <cfvo type="max"/>
        <color rgb="FF638EC6"/>
      </dataBar>
    </cfRule>
  </conditionalFormatting>
  <conditionalFormatting sqref="U58">
    <cfRule type="dataBar" priority="40">
      <dataBar>
        <cfvo type="min"/>
        <cfvo type="max"/>
        <color rgb="FF638EC6"/>
      </dataBar>
    </cfRule>
  </conditionalFormatting>
  <conditionalFormatting sqref="AC58">
    <cfRule type="dataBar" priority="39">
      <dataBar>
        <cfvo type="min"/>
        <cfvo type="max"/>
        <color rgb="FF638EC6"/>
      </dataBar>
    </cfRule>
  </conditionalFormatting>
  <conditionalFormatting sqref="AB58">
    <cfRule type="dataBar" priority="38">
      <dataBar>
        <cfvo type="min"/>
        <cfvo type="max"/>
        <color rgb="FF638EC6"/>
      </dataBar>
    </cfRule>
  </conditionalFormatting>
  <conditionalFormatting sqref="AB58:AC58">
    <cfRule type="dataBar" priority="37">
      <dataBar>
        <cfvo type="min"/>
        <cfvo type="max"/>
        <color rgb="FF638EC6"/>
      </dataBar>
    </cfRule>
  </conditionalFormatting>
  <conditionalFormatting sqref="G58">
    <cfRule type="dataBar" priority="36">
      <dataBar>
        <cfvo type="min"/>
        <cfvo type="max"/>
        <color rgb="FF638EC6"/>
      </dataBar>
    </cfRule>
  </conditionalFormatting>
  <conditionalFormatting sqref="G65">
    <cfRule type="dataBar" priority="35">
      <dataBar>
        <cfvo type="min"/>
        <cfvo type="max"/>
        <color rgb="FF638EC6"/>
      </dataBar>
    </cfRule>
  </conditionalFormatting>
  <conditionalFormatting sqref="N65">
    <cfRule type="dataBar" priority="34">
      <dataBar>
        <cfvo type="min"/>
        <cfvo type="max"/>
        <color rgb="FF638EC6"/>
      </dataBar>
    </cfRule>
  </conditionalFormatting>
  <conditionalFormatting sqref="U65">
    <cfRule type="dataBar" priority="33">
      <dataBar>
        <cfvo type="min"/>
        <cfvo type="max"/>
        <color rgb="FF638EC6"/>
      </dataBar>
    </cfRule>
  </conditionalFormatting>
  <conditionalFormatting sqref="AC65">
    <cfRule type="dataBar" priority="32">
      <dataBar>
        <cfvo type="min"/>
        <cfvo type="max"/>
        <color rgb="FF638EC6"/>
      </dataBar>
    </cfRule>
  </conditionalFormatting>
  <conditionalFormatting sqref="AB65">
    <cfRule type="dataBar" priority="31">
      <dataBar>
        <cfvo type="min"/>
        <cfvo type="max"/>
        <color rgb="FF638EC6"/>
      </dataBar>
    </cfRule>
  </conditionalFormatting>
  <conditionalFormatting sqref="AB65:AC65">
    <cfRule type="dataBar" priority="30">
      <dataBar>
        <cfvo type="min"/>
        <cfvo type="max"/>
        <color rgb="FF638EC6"/>
      </dataBar>
    </cfRule>
  </conditionalFormatting>
  <conditionalFormatting sqref="G59">
    <cfRule type="dataBar" priority="29">
      <dataBar>
        <cfvo type="min"/>
        <cfvo type="max"/>
        <color rgb="FF638EC6"/>
      </dataBar>
    </cfRule>
  </conditionalFormatting>
  <conditionalFormatting sqref="N59">
    <cfRule type="dataBar" priority="28">
      <dataBar>
        <cfvo type="min"/>
        <cfvo type="max"/>
        <color rgb="FF638EC6"/>
      </dataBar>
    </cfRule>
  </conditionalFormatting>
  <conditionalFormatting sqref="U59">
    <cfRule type="dataBar" priority="27">
      <dataBar>
        <cfvo type="min"/>
        <cfvo type="max"/>
        <color rgb="FF638EC6"/>
      </dataBar>
    </cfRule>
  </conditionalFormatting>
  <conditionalFormatting sqref="AC59">
    <cfRule type="dataBar" priority="26">
      <dataBar>
        <cfvo type="min"/>
        <cfvo type="max"/>
        <color rgb="FF638EC6"/>
      </dataBar>
    </cfRule>
  </conditionalFormatting>
  <conditionalFormatting sqref="AB59">
    <cfRule type="dataBar" priority="25">
      <dataBar>
        <cfvo type="min"/>
        <cfvo type="max"/>
        <color rgb="FF638EC6"/>
      </dataBar>
    </cfRule>
  </conditionalFormatting>
  <conditionalFormatting sqref="AB59:AC59">
    <cfRule type="dataBar" priority="24">
      <dataBar>
        <cfvo type="min"/>
        <cfvo type="max"/>
        <color rgb="FF638EC6"/>
      </dataBar>
    </cfRule>
  </conditionalFormatting>
  <conditionalFormatting sqref="AC60">
    <cfRule type="dataBar" priority="23">
      <dataBar>
        <cfvo type="min"/>
        <cfvo type="max"/>
        <color rgb="FF638EC6"/>
      </dataBar>
    </cfRule>
  </conditionalFormatting>
  <conditionalFormatting sqref="AC61">
    <cfRule type="dataBar" priority="22">
      <dataBar>
        <cfvo type="min"/>
        <cfvo type="max"/>
        <color rgb="FF638EC6"/>
      </dataBar>
    </cfRule>
  </conditionalFormatting>
  <conditionalFormatting sqref="G61">
    <cfRule type="dataBar" priority="21">
      <dataBar>
        <cfvo type="min"/>
        <cfvo type="max"/>
        <color rgb="FF638EC6"/>
      </dataBar>
    </cfRule>
  </conditionalFormatting>
  <conditionalFormatting sqref="N61">
    <cfRule type="dataBar" priority="20">
      <dataBar>
        <cfvo type="min"/>
        <cfvo type="max"/>
        <color rgb="FF638EC6"/>
      </dataBar>
    </cfRule>
  </conditionalFormatting>
  <conditionalFormatting sqref="U61">
    <cfRule type="dataBar" priority="19">
      <dataBar>
        <cfvo type="min"/>
        <cfvo type="max"/>
        <color rgb="FF638EC6"/>
      </dataBar>
    </cfRule>
  </conditionalFormatting>
  <conditionalFormatting sqref="AB61:AC61">
    <cfRule type="dataBar" priority="18">
      <dataBar>
        <cfvo type="min"/>
        <cfvo type="max"/>
        <color rgb="FF638EC6"/>
      </dataBar>
    </cfRule>
  </conditionalFormatting>
  <conditionalFormatting sqref="N56">
    <cfRule type="dataBar" priority="17">
      <dataBar>
        <cfvo type="min"/>
        <cfvo type="max"/>
        <color rgb="FF638EC6"/>
      </dataBar>
    </cfRule>
  </conditionalFormatting>
  <conditionalFormatting sqref="U56">
    <cfRule type="dataBar" priority="16">
      <dataBar>
        <cfvo type="min"/>
        <cfvo type="max"/>
        <color rgb="FF638EC6"/>
      </dataBar>
    </cfRule>
  </conditionalFormatting>
  <conditionalFormatting sqref="AC56">
    <cfRule type="dataBar" priority="15">
      <dataBar>
        <cfvo type="min"/>
        <cfvo type="max"/>
        <color rgb="FF638EC6"/>
      </dataBar>
    </cfRule>
  </conditionalFormatting>
  <conditionalFormatting sqref="AB56">
    <cfRule type="dataBar" priority="14">
      <dataBar>
        <cfvo type="min"/>
        <cfvo type="max"/>
        <color rgb="FF638EC6"/>
      </dataBar>
    </cfRule>
  </conditionalFormatting>
  <conditionalFormatting sqref="AB56:AC56">
    <cfRule type="dataBar" priority="13">
      <dataBar>
        <cfvo type="min"/>
        <cfvo type="max"/>
        <color rgb="FF638EC6"/>
      </dataBar>
    </cfRule>
  </conditionalFormatting>
  <conditionalFormatting sqref="G56">
    <cfRule type="dataBar" priority="12">
      <dataBar>
        <cfvo type="min"/>
        <cfvo type="max"/>
        <color rgb="FF638EC6"/>
      </dataBar>
    </cfRule>
  </conditionalFormatting>
  <conditionalFormatting sqref="G64">
    <cfRule type="dataBar" priority="11">
      <dataBar>
        <cfvo type="min"/>
        <cfvo type="max"/>
        <color rgb="FF638EC6"/>
      </dataBar>
    </cfRule>
  </conditionalFormatting>
  <conditionalFormatting sqref="N64">
    <cfRule type="dataBar" priority="10">
      <dataBar>
        <cfvo type="min"/>
        <cfvo type="max"/>
        <color rgb="FF638EC6"/>
      </dataBar>
    </cfRule>
  </conditionalFormatting>
  <conditionalFormatting sqref="U64">
    <cfRule type="dataBar" priority="9">
      <dataBar>
        <cfvo type="min"/>
        <cfvo type="max"/>
        <color rgb="FF638EC6"/>
      </dataBar>
    </cfRule>
  </conditionalFormatting>
  <conditionalFormatting sqref="AC64">
    <cfRule type="dataBar" priority="8">
      <dataBar>
        <cfvo type="min"/>
        <cfvo type="max"/>
        <color rgb="FF638EC6"/>
      </dataBar>
    </cfRule>
  </conditionalFormatting>
  <conditionalFormatting sqref="AB64">
    <cfRule type="dataBar" priority="7">
      <dataBar>
        <cfvo type="min"/>
        <cfvo type="max"/>
        <color rgb="FF638EC6"/>
      </dataBar>
    </cfRule>
  </conditionalFormatting>
  <conditionalFormatting sqref="AB64:AC64">
    <cfRule type="dataBar" priority="6">
      <dataBar>
        <cfvo type="min"/>
        <cfvo type="max"/>
        <color rgb="FF638EC6"/>
      </dataBar>
    </cfRule>
  </conditionalFormatting>
  <conditionalFormatting sqref="AC62">
    <cfRule type="dataBar" priority="5">
      <dataBar>
        <cfvo type="min"/>
        <cfvo type="max"/>
        <color rgb="FF638EC6"/>
      </dataBar>
    </cfRule>
  </conditionalFormatting>
  <conditionalFormatting sqref="G60">
    <cfRule type="dataBar" priority="4">
      <dataBar>
        <cfvo type="min"/>
        <cfvo type="max"/>
        <color rgb="FF638EC6"/>
      </dataBar>
    </cfRule>
  </conditionalFormatting>
  <conditionalFormatting sqref="N60">
    <cfRule type="dataBar" priority="3">
      <dataBar>
        <cfvo type="min"/>
        <cfvo type="max"/>
        <color rgb="FF638EC6"/>
      </dataBar>
    </cfRule>
  </conditionalFormatting>
  <conditionalFormatting sqref="U60">
    <cfRule type="dataBar" priority="2">
      <dataBar>
        <cfvo type="min"/>
        <cfvo type="max"/>
        <color rgb="FF638EC6"/>
      </dataBar>
    </cfRule>
  </conditionalFormatting>
  <conditionalFormatting sqref="AB60:AC60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6:AF62 B64:AF65">
      <formula1>КУВТ</formula1>
    </dataValidation>
    <dataValidation type="list" allowBlank="1" showInputMessage="1" showErrorMessage="1" sqref="B67:AF68">
      <formula1>Наркозы</formula1>
    </dataValidation>
    <dataValidation type="list" allowBlank="1" showInputMessage="1" showErrorMessage="1" sqref="B53:AF54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B45:AF45 D49 B50 B42:I42 AF42 H50 Q50:R50 AF51 N50:N51 AD42:AE43 T42:AC42 E50 AA50:AB50">
      <formula1>КЦ</formula1>
    </dataValidation>
    <dataValidation type="list" allowBlank="1" showInputMessage="1" showErrorMessage="1" sqref="P39 P37 Q37:Q39 O37:O39 W37 X37:X39 V37:V39 H37:J39 AF37 AC37:AE39 Y37:AB37 Y39:AB39 R37:U37 R39:U39 W39 K37:N37 K39:N39 AF39 D37:G37 D39:G39 B37:C39 J42:S42 B19:AF26 B11:AF17 B3:AF9 B28:AF34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0"/>
  <sheetViews>
    <sheetView tabSelected="1" zoomScale="79" zoomScaleNormal="79" workbookViewId="0">
      <selection activeCell="C38" sqref="C38"/>
    </sheetView>
  </sheetViews>
  <sheetFormatPr defaultColWidth="6" defaultRowHeight="15" x14ac:dyDescent="0.25"/>
  <cols>
    <col min="1" max="1" width="29.42578125" style="5" customWidth="1"/>
    <col min="2" max="6" width="6" style="963"/>
    <col min="7" max="32" width="6" style="917"/>
    <col min="33" max="33" width="7.42578125" style="955" customWidth="1"/>
    <col min="34" max="34" width="6.7109375" style="956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863" t="s">
        <v>160</v>
      </c>
      <c r="C1" s="863" t="s">
        <v>161</v>
      </c>
      <c r="D1" s="863" t="s">
        <v>149</v>
      </c>
      <c r="E1" s="863" t="s">
        <v>162</v>
      </c>
      <c r="F1" s="863" t="s">
        <v>163</v>
      </c>
      <c r="G1" s="864" t="s">
        <v>164</v>
      </c>
      <c r="H1" s="864" t="s">
        <v>159</v>
      </c>
      <c r="I1" s="1025" t="s">
        <v>160</v>
      </c>
      <c r="J1" s="863" t="s">
        <v>161</v>
      </c>
      <c r="K1" s="863" t="s">
        <v>149</v>
      </c>
      <c r="L1" s="863" t="s">
        <v>162</v>
      </c>
      <c r="M1" s="863" t="s">
        <v>163</v>
      </c>
      <c r="N1" s="864" t="s">
        <v>164</v>
      </c>
      <c r="O1" s="864" t="s">
        <v>159</v>
      </c>
      <c r="P1" s="863" t="s">
        <v>160</v>
      </c>
      <c r="Q1" s="863" t="s">
        <v>161</v>
      </c>
      <c r="R1" s="863" t="s">
        <v>149</v>
      </c>
      <c r="S1" s="863" t="s">
        <v>162</v>
      </c>
      <c r="T1" s="863" t="s">
        <v>163</v>
      </c>
      <c r="U1" s="864" t="s">
        <v>164</v>
      </c>
      <c r="V1" s="864" t="s">
        <v>159</v>
      </c>
      <c r="W1" s="863" t="s">
        <v>160</v>
      </c>
      <c r="X1" s="863" t="s">
        <v>161</v>
      </c>
      <c r="Y1" s="863" t="s">
        <v>149</v>
      </c>
      <c r="Z1" s="863" t="s">
        <v>162</v>
      </c>
      <c r="AA1" s="863" t="s">
        <v>163</v>
      </c>
      <c r="AB1" s="864" t="s">
        <v>164</v>
      </c>
      <c r="AC1" s="864" t="s">
        <v>159</v>
      </c>
      <c r="AD1" s="863" t="s">
        <v>160</v>
      </c>
      <c r="AE1" s="863" t="s">
        <v>161</v>
      </c>
      <c r="AF1" s="863" t="s">
        <v>149</v>
      </c>
      <c r="AG1" s="863" t="s">
        <v>0</v>
      </c>
      <c r="AH1" s="1020" t="s">
        <v>1</v>
      </c>
      <c r="AI1" s="224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867" t="s">
        <v>4</v>
      </c>
      <c r="C2" s="868" t="s">
        <v>5</v>
      </c>
      <c r="D2" s="869" t="s">
        <v>6</v>
      </c>
      <c r="E2" s="868" t="s">
        <v>7</v>
      </c>
      <c r="F2" s="868" t="s">
        <v>8</v>
      </c>
      <c r="G2" s="871" t="s">
        <v>9</v>
      </c>
      <c r="H2" s="870" t="s">
        <v>10</v>
      </c>
      <c r="I2" s="870" t="s">
        <v>11</v>
      </c>
      <c r="J2" s="868" t="s">
        <v>12</v>
      </c>
      <c r="K2" s="869" t="s">
        <v>13</v>
      </c>
      <c r="L2" s="868" t="s">
        <v>14</v>
      </c>
      <c r="M2" s="868" t="s">
        <v>15</v>
      </c>
      <c r="N2" s="871" t="s">
        <v>16</v>
      </c>
      <c r="O2" s="870" t="s">
        <v>17</v>
      </c>
      <c r="P2" s="868" t="s">
        <v>18</v>
      </c>
      <c r="Q2" s="872" t="s">
        <v>19</v>
      </c>
      <c r="R2" s="873" t="s">
        <v>20</v>
      </c>
      <c r="S2" s="868" t="s">
        <v>21</v>
      </c>
      <c r="T2" s="868" t="s">
        <v>22</v>
      </c>
      <c r="U2" s="871" t="s">
        <v>23</v>
      </c>
      <c r="V2" s="870" t="s">
        <v>24</v>
      </c>
      <c r="W2" s="868" t="s">
        <v>25</v>
      </c>
      <c r="X2" s="868" t="s">
        <v>26</v>
      </c>
      <c r="Y2" s="869" t="s">
        <v>27</v>
      </c>
      <c r="Z2" s="868" t="s">
        <v>28</v>
      </c>
      <c r="AA2" s="868" t="s">
        <v>29</v>
      </c>
      <c r="AB2" s="871" t="s">
        <v>30</v>
      </c>
      <c r="AC2" s="870" t="s">
        <v>31</v>
      </c>
      <c r="AD2" s="868" t="s">
        <v>32</v>
      </c>
      <c r="AE2" s="874">
        <v>30</v>
      </c>
      <c r="AF2" s="875">
        <v>31</v>
      </c>
      <c r="AG2" s="1011">
        <f>SUM(AG3:AG9)</f>
        <v>85</v>
      </c>
      <c r="AH2" s="1021">
        <f>SUM(AH3:AH9)</f>
        <v>840</v>
      </c>
      <c r="AI2" s="618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884" t="s">
        <v>167</v>
      </c>
      <c r="C3" s="880" t="s">
        <v>167</v>
      </c>
      <c r="D3" s="885"/>
      <c r="E3" s="878"/>
      <c r="F3" s="880" t="s">
        <v>167</v>
      </c>
      <c r="G3" s="964" t="s">
        <v>167</v>
      </c>
      <c r="H3" s="885"/>
      <c r="I3" s="964" t="s">
        <v>167</v>
      </c>
      <c r="J3" s="878"/>
      <c r="K3" s="892" t="s">
        <v>167</v>
      </c>
      <c r="L3" s="885"/>
      <c r="M3" s="880" t="s">
        <v>167</v>
      </c>
      <c r="N3" s="966" t="s">
        <v>167</v>
      </c>
      <c r="O3" s="888"/>
      <c r="P3" s="892" t="s">
        <v>167</v>
      </c>
      <c r="Q3" s="966" t="s">
        <v>167</v>
      </c>
      <c r="R3" s="1036" t="s">
        <v>167</v>
      </c>
      <c r="S3" s="885"/>
      <c r="T3" s="885"/>
      <c r="U3" s="964" t="s">
        <v>167</v>
      </c>
      <c r="V3" s="888"/>
      <c r="W3" s="885"/>
      <c r="X3" s="878"/>
      <c r="Y3" s="1036" t="s">
        <v>167</v>
      </c>
      <c r="Z3" s="885"/>
      <c r="AA3" s="885"/>
      <c r="AB3" s="885"/>
      <c r="AC3" s="964" t="s">
        <v>167</v>
      </c>
      <c r="AD3" s="880" t="s">
        <v>167</v>
      </c>
      <c r="AE3" s="885"/>
      <c r="AF3" s="884" t="s">
        <v>167</v>
      </c>
      <c r="AG3" s="889">
        <f>COUNTIF(B3:AF3,"*")</f>
        <v>16</v>
      </c>
      <c r="AH3" s="890">
        <f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+COUNTIF(B3:AF3,"8-18")*10+COUNTIF(B3:AF3,"8-15")*7+COUNTIF(B3:AF3,"15-22")*7</f>
        <v>160</v>
      </c>
      <c r="AI3" s="62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s="1035" customFormat="1" ht="15.75" x14ac:dyDescent="0.25">
      <c r="A4" s="1032" t="s">
        <v>36</v>
      </c>
      <c r="B4" s="551"/>
      <c r="C4" s="138" t="s">
        <v>167</v>
      </c>
      <c r="D4" s="551"/>
      <c r="E4" s="138" t="s">
        <v>167</v>
      </c>
      <c r="F4" s="542"/>
      <c r="G4" s="21" t="s">
        <v>167</v>
      </c>
      <c r="H4" s="173"/>
      <c r="I4" s="173"/>
      <c r="J4" s="138" t="s">
        <v>167</v>
      </c>
      <c r="K4" s="21" t="s">
        <v>167</v>
      </c>
      <c r="L4" s="858" t="s">
        <v>37</v>
      </c>
      <c r="M4" s="542"/>
      <c r="N4" s="21" t="s">
        <v>167</v>
      </c>
      <c r="O4" s="551"/>
      <c r="P4" s="551"/>
      <c r="Q4" s="551"/>
      <c r="R4" s="551"/>
      <c r="S4" s="551"/>
      <c r="T4" s="551"/>
      <c r="U4" s="551"/>
      <c r="V4" s="21" t="s">
        <v>167</v>
      </c>
      <c r="W4" s="21" t="s">
        <v>167</v>
      </c>
      <c r="X4" s="138" t="s">
        <v>167</v>
      </c>
      <c r="Y4" s="21" t="s">
        <v>167</v>
      </c>
      <c r="Z4" s="122" t="s">
        <v>167</v>
      </c>
      <c r="AA4" s="542"/>
      <c r="AB4" s="21" t="s">
        <v>167</v>
      </c>
      <c r="AC4" s="122" t="s">
        <v>167</v>
      </c>
      <c r="AD4" s="21" t="s">
        <v>167</v>
      </c>
      <c r="AE4" s="542"/>
      <c r="AF4" s="542"/>
      <c r="AG4" s="829">
        <f t="shared" ref="AG4:AG68" si="0">COUNTIF(B4:AF4,"*")</f>
        <v>15</v>
      </c>
      <c r="AH4" s="1033">
        <f t="shared" ref="AH4:AH9" si="1">COUNTIF(B4:AF4,"У1")*8+COUNTIF(B4:AF4,"У2")*8+COUNTIF(B4:AF4,"В1")*8+COUNTIF(B4:AF4,"В2")*8+COUNTIF(B4:AF4,"7-16")*9+COUNTIF(B4:AF4,"7-17")*10+COUNTIF(B4:AF4,"7-19")*12+COUNTIF(B4:AF4,"8-20")*12+COUNTIF(B4:AF4,"9-17")*8+COUNTIF(B4:AF4,"Д2")*12+COUNTIF(B4:AF4,"Д3")*9+COUNTIF(B4:AF4,"Д4")*12+COUNTIF(B4:AF4,"8-12")*4+COUNTIF(B4:AF4,"9-14")*5+COUNTIF(B4:AF4,"16-20")*4+COUNTIF(B4:AF4,"10-14")*4+COUNTIF(B4:AF4,"9-16")*7+COUNTIF(B4:AF4,"12-15")*3+COUNTIF(B4:AF4,"9-11")*2+COUNTIF(B4:AF4,"11-14")*3+COUNTIF(B4:AF4,"11-19")*6+COUNTIF(B4:AF4,"17-20")*3+COUNTIF(B4:AF4,"8-18")*10+COUNTIF(B4:AF4,"8-15")*7+COUNTIF(B4:AF4,"15-22")*7</f>
        <v>148</v>
      </c>
      <c r="AI4" s="1034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</row>
    <row r="5" spans="1:54" ht="15.75" x14ac:dyDescent="0.25">
      <c r="A5" s="11" t="s">
        <v>40</v>
      </c>
      <c r="B5" s="542"/>
      <c r="C5" s="21" t="s">
        <v>167</v>
      </c>
      <c r="D5" s="542"/>
      <c r="E5" s="21" t="s">
        <v>167</v>
      </c>
      <c r="F5" s="542"/>
      <c r="G5" s="122" t="s">
        <v>167</v>
      </c>
      <c r="H5" s="173"/>
      <c r="I5" s="173"/>
      <c r="J5" s="21" t="s">
        <v>167</v>
      </c>
      <c r="K5" s="542"/>
      <c r="L5" s="21" t="s">
        <v>167</v>
      </c>
      <c r="M5" s="542"/>
      <c r="N5" s="122" t="s">
        <v>167</v>
      </c>
      <c r="O5" s="173"/>
      <c r="P5" s="862"/>
      <c r="Q5" s="891" t="s">
        <v>167</v>
      </c>
      <c r="R5" s="904"/>
      <c r="S5" s="891" t="s">
        <v>167</v>
      </c>
      <c r="T5" s="862"/>
      <c r="U5" s="891" t="s">
        <v>167</v>
      </c>
      <c r="V5" s="894"/>
      <c r="W5" s="862"/>
      <c r="X5" s="891" t="s">
        <v>167</v>
      </c>
      <c r="Y5" s="862"/>
      <c r="Z5" s="891" t="s">
        <v>167</v>
      </c>
      <c r="AA5" s="862"/>
      <c r="AB5" s="892" t="s">
        <v>167</v>
      </c>
      <c r="AC5" s="894"/>
      <c r="AD5" s="862"/>
      <c r="AE5" s="891" t="s">
        <v>167</v>
      </c>
      <c r="AF5" s="862"/>
      <c r="AG5" s="895">
        <f t="shared" si="0"/>
        <v>13</v>
      </c>
      <c r="AH5" s="890">
        <f t="shared" si="1"/>
        <v>130</v>
      </c>
      <c r="AI5" s="621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966" t="s">
        <v>167</v>
      </c>
      <c r="C6" s="862"/>
      <c r="D6" s="966" t="s">
        <v>167</v>
      </c>
      <c r="E6" s="892" t="s">
        <v>167</v>
      </c>
      <c r="F6" s="966" t="s">
        <v>167</v>
      </c>
      <c r="G6" s="888"/>
      <c r="H6" s="888"/>
      <c r="I6" s="888"/>
      <c r="J6" s="862"/>
      <c r="K6" s="966" t="s">
        <v>167</v>
      </c>
      <c r="L6" s="892" t="s">
        <v>167</v>
      </c>
      <c r="M6" s="966" t="s">
        <v>167</v>
      </c>
      <c r="N6" s="894"/>
      <c r="O6" s="966" t="s">
        <v>167</v>
      </c>
      <c r="P6" s="966" t="s">
        <v>167</v>
      </c>
      <c r="Q6" s="892" t="s">
        <v>167</v>
      </c>
      <c r="R6" s="862"/>
      <c r="S6" s="966" t="s">
        <v>167</v>
      </c>
      <c r="T6" s="966" t="s">
        <v>167</v>
      </c>
      <c r="U6" s="888"/>
      <c r="V6" s="888"/>
      <c r="W6" s="966" t="s">
        <v>167</v>
      </c>
      <c r="X6" s="892" t="s">
        <v>167</v>
      </c>
      <c r="Y6" s="862"/>
      <c r="Z6" s="1037" t="s">
        <v>37</v>
      </c>
      <c r="AA6" s="966" t="s">
        <v>167</v>
      </c>
      <c r="AB6" s="894"/>
      <c r="AC6" s="894"/>
      <c r="AD6" s="966" t="s">
        <v>167</v>
      </c>
      <c r="AE6" s="966" t="s">
        <v>167</v>
      </c>
      <c r="AF6" s="892" t="s">
        <v>167</v>
      </c>
      <c r="AG6" s="895">
        <f t="shared" si="0"/>
        <v>19</v>
      </c>
      <c r="AH6" s="890">
        <f t="shared" si="1"/>
        <v>188</v>
      </c>
      <c r="AI6" s="62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603" t="s">
        <v>47</v>
      </c>
      <c r="B7" s="892" t="s">
        <v>167</v>
      </c>
      <c r="C7" s="862"/>
      <c r="D7" s="891" t="s">
        <v>167</v>
      </c>
      <c r="E7" s="888"/>
      <c r="F7" s="891" t="s">
        <v>167</v>
      </c>
      <c r="G7" s="1014"/>
      <c r="H7" s="966" t="s">
        <v>167</v>
      </c>
      <c r="I7" s="892" t="s">
        <v>167</v>
      </c>
      <c r="J7" s="892" t="s">
        <v>167</v>
      </c>
      <c r="K7" s="862"/>
      <c r="L7" s="862"/>
      <c r="M7" s="891" t="s">
        <v>167</v>
      </c>
      <c r="N7" s="894"/>
      <c r="O7" s="891" t="s">
        <v>167</v>
      </c>
      <c r="P7" s="891" t="s">
        <v>167</v>
      </c>
      <c r="Q7" s="862"/>
      <c r="R7" s="1004" t="s">
        <v>167</v>
      </c>
      <c r="S7" s="862"/>
      <c r="T7" s="891" t="s">
        <v>167</v>
      </c>
      <c r="U7" s="892" t="s">
        <v>167</v>
      </c>
      <c r="V7" s="966" t="s">
        <v>167</v>
      </c>
      <c r="W7" s="892" t="s">
        <v>167</v>
      </c>
      <c r="X7" s="862"/>
      <c r="Y7" s="892" t="s">
        <v>167</v>
      </c>
      <c r="Z7" s="862"/>
      <c r="AA7" s="891" t="s">
        <v>167</v>
      </c>
      <c r="AB7" s="966" t="s">
        <v>167</v>
      </c>
      <c r="AC7" s="891" t="s">
        <v>167</v>
      </c>
      <c r="AD7" s="862"/>
      <c r="AE7" s="892" t="s">
        <v>167</v>
      </c>
      <c r="AF7" s="966" t="s">
        <v>167</v>
      </c>
      <c r="AG7" s="895">
        <f t="shared" si="0"/>
        <v>20</v>
      </c>
      <c r="AH7" s="890">
        <f t="shared" si="1"/>
        <v>200</v>
      </c>
      <c r="AI7" s="62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862"/>
      <c r="C8" s="862"/>
      <c r="D8" s="862"/>
      <c r="E8" s="862"/>
      <c r="F8" s="862"/>
      <c r="G8" s="894"/>
      <c r="H8" s="894"/>
      <c r="I8" s="894"/>
      <c r="J8" s="862"/>
      <c r="K8" s="862"/>
      <c r="L8" s="862"/>
      <c r="M8" s="862"/>
      <c r="N8" s="894"/>
      <c r="O8" s="894"/>
      <c r="P8" s="862"/>
      <c r="Q8" s="862"/>
      <c r="R8" s="862"/>
      <c r="S8" s="862"/>
      <c r="T8" s="862"/>
      <c r="U8" s="894"/>
      <c r="V8" s="894"/>
      <c r="W8" s="862"/>
      <c r="X8" s="862"/>
      <c r="Y8" s="862"/>
      <c r="Z8" s="862"/>
      <c r="AA8" s="862"/>
      <c r="AB8" s="894"/>
      <c r="AC8" s="894"/>
      <c r="AD8" s="862"/>
      <c r="AE8" s="862"/>
      <c r="AF8" s="862"/>
      <c r="AG8" s="895"/>
      <c r="AH8" s="890">
        <f t="shared" si="1"/>
        <v>0</v>
      </c>
      <c r="AI8" s="62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7.25" customHeight="1" thickBot="1" x14ac:dyDescent="0.3">
      <c r="A9" s="11" t="s">
        <v>44</v>
      </c>
      <c r="B9" s="897"/>
      <c r="C9" s="897"/>
      <c r="D9" s="897"/>
      <c r="E9" s="897"/>
      <c r="F9" s="897"/>
      <c r="G9" s="864"/>
      <c r="H9" s="864"/>
      <c r="I9" s="864"/>
      <c r="J9" s="897"/>
      <c r="K9" s="897"/>
      <c r="L9" s="1002" t="s">
        <v>177</v>
      </c>
      <c r="M9" s="897"/>
      <c r="N9" s="864"/>
      <c r="O9" s="864"/>
      <c r="P9" s="897"/>
      <c r="Q9" s="897"/>
      <c r="R9" s="897"/>
      <c r="S9" s="897"/>
      <c r="T9" s="897"/>
      <c r="U9" s="864"/>
      <c r="V9" s="864"/>
      <c r="W9" s="897"/>
      <c r="X9" s="897"/>
      <c r="Y9" s="897"/>
      <c r="Z9" s="1002" t="s">
        <v>177</v>
      </c>
      <c r="AA9" s="897"/>
      <c r="AB9" s="864"/>
      <c r="AC9" s="864"/>
      <c r="AD9" s="897"/>
      <c r="AE9" s="897"/>
      <c r="AF9" s="897"/>
      <c r="AG9" s="900">
        <f t="shared" si="0"/>
        <v>2</v>
      </c>
      <c r="AH9" s="890">
        <f t="shared" si="1"/>
        <v>14</v>
      </c>
      <c r="AI9" s="623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867" t="s">
        <v>4</v>
      </c>
      <c r="C10" s="868" t="s">
        <v>5</v>
      </c>
      <c r="D10" s="869" t="s">
        <v>6</v>
      </c>
      <c r="E10" s="868" t="s">
        <v>7</v>
      </c>
      <c r="F10" s="868" t="s">
        <v>8</v>
      </c>
      <c r="G10" s="871" t="s">
        <v>9</v>
      </c>
      <c r="H10" s="870" t="s">
        <v>10</v>
      </c>
      <c r="I10" s="870" t="s">
        <v>11</v>
      </c>
      <c r="J10" s="868" t="s">
        <v>12</v>
      </c>
      <c r="K10" s="869" t="s">
        <v>13</v>
      </c>
      <c r="L10" s="868" t="s">
        <v>14</v>
      </c>
      <c r="M10" s="868" t="s">
        <v>15</v>
      </c>
      <c r="N10" s="871" t="s">
        <v>16</v>
      </c>
      <c r="O10" s="870" t="s">
        <v>17</v>
      </c>
      <c r="P10" s="868" t="s">
        <v>18</v>
      </c>
      <c r="Q10" s="872" t="s">
        <v>19</v>
      </c>
      <c r="R10" s="873" t="s">
        <v>20</v>
      </c>
      <c r="S10" s="868" t="s">
        <v>21</v>
      </c>
      <c r="T10" s="868" t="s">
        <v>22</v>
      </c>
      <c r="U10" s="871" t="s">
        <v>23</v>
      </c>
      <c r="V10" s="870" t="s">
        <v>24</v>
      </c>
      <c r="W10" s="868" t="s">
        <v>25</v>
      </c>
      <c r="X10" s="868" t="s">
        <v>26</v>
      </c>
      <c r="Y10" s="869" t="s">
        <v>27</v>
      </c>
      <c r="Z10" s="868" t="s">
        <v>28</v>
      </c>
      <c r="AA10" s="868" t="s">
        <v>29</v>
      </c>
      <c r="AB10" s="871" t="s">
        <v>30</v>
      </c>
      <c r="AC10" s="870" t="s">
        <v>31</v>
      </c>
      <c r="AD10" s="868" t="s">
        <v>32</v>
      </c>
      <c r="AE10" s="874">
        <v>30</v>
      </c>
      <c r="AF10" s="875">
        <v>31</v>
      </c>
      <c r="AG10" s="1011">
        <f>SUM(AG11:AG17)</f>
        <v>62</v>
      </c>
      <c r="AH10" s="1021">
        <f>SUM(AH11:AH17)</f>
        <v>596</v>
      </c>
      <c r="AI10" s="61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878"/>
      <c r="C11" s="878"/>
      <c r="D11" s="878"/>
      <c r="E11" s="884" t="s">
        <v>167</v>
      </c>
      <c r="F11" s="884" t="s">
        <v>167</v>
      </c>
      <c r="G11" s="884" t="s">
        <v>167</v>
      </c>
      <c r="H11" s="882"/>
      <c r="I11" s="882"/>
      <c r="J11" s="884" t="s">
        <v>167</v>
      </c>
      <c r="K11" s="884" t="s">
        <v>167</v>
      </c>
      <c r="L11" s="878"/>
      <c r="M11" s="884" t="s">
        <v>167</v>
      </c>
      <c r="N11" s="884" t="s">
        <v>167</v>
      </c>
      <c r="O11" s="882"/>
      <c r="P11" s="884" t="s">
        <v>167</v>
      </c>
      <c r="Q11" s="884" t="s">
        <v>167</v>
      </c>
      <c r="R11" s="884" t="s">
        <v>167</v>
      </c>
      <c r="S11" s="878"/>
      <c r="T11" s="884" t="s">
        <v>167</v>
      </c>
      <c r="U11" s="884" t="s">
        <v>167</v>
      </c>
      <c r="V11" s="882"/>
      <c r="W11" s="878"/>
      <c r="X11" s="878"/>
      <c r="Y11" s="884" t="s">
        <v>167</v>
      </c>
      <c r="Z11" s="884" t="s">
        <v>167</v>
      </c>
      <c r="AA11" s="878"/>
      <c r="AB11" s="882"/>
      <c r="AC11" s="884" t="s">
        <v>167</v>
      </c>
      <c r="AD11" s="884" t="s">
        <v>167</v>
      </c>
      <c r="AE11" s="884" t="s">
        <v>167</v>
      </c>
      <c r="AF11" s="878"/>
      <c r="AG11" s="889">
        <f t="shared" si="0"/>
        <v>17</v>
      </c>
      <c r="AH11" s="890">
        <f t="shared" ref="AH11:AH14" si="2"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+COUNTIF(B11:AF11,"8-18")*10</f>
        <v>170</v>
      </c>
      <c r="AI11" s="62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891" t="s">
        <v>167</v>
      </c>
      <c r="C12" s="891" t="s">
        <v>167</v>
      </c>
      <c r="D12" s="891" t="s">
        <v>167</v>
      </c>
      <c r="E12" s="862"/>
      <c r="F12" s="888"/>
      <c r="G12" s="888"/>
      <c r="H12" s="888"/>
      <c r="I12" s="888"/>
      <c r="J12" s="888"/>
      <c r="K12" s="888"/>
      <c r="L12" s="891" t="s">
        <v>167</v>
      </c>
      <c r="M12" s="888"/>
      <c r="N12" s="888"/>
      <c r="O12" s="888"/>
      <c r="P12" s="885"/>
      <c r="Q12" s="885"/>
      <c r="R12" s="888"/>
      <c r="S12" s="891" t="s">
        <v>167</v>
      </c>
      <c r="T12" s="888"/>
      <c r="U12" s="894"/>
      <c r="V12" s="891" t="s">
        <v>167</v>
      </c>
      <c r="W12" s="891" t="s">
        <v>167</v>
      </c>
      <c r="X12" s="891" t="s">
        <v>167</v>
      </c>
      <c r="Y12" s="862"/>
      <c r="Z12" s="862"/>
      <c r="AA12" s="891" t="s">
        <v>167</v>
      </c>
      <c r="AB12" s="891" t="s">
        <v>167</v>
      </c>
      <c r="AC12" s="894"/>
      <c r="AD12" s="862"/>
      <c r="AE12" s="862"/>
      <c r="AF12" s="891" t="s">
        <v>167</v>
      </c>
      <c r="AG12" s="895">
        <f t="shared" si="0"/>
        <v>11</v>
      </c>
      <c r="AH12" s="890">
        <f t="shared" si="2"/>
        <v>110</v>
      </c>
      <c r="AI12" s="62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966" t="s">
        <v>167</v>
      </c>
      <c r="C13" s="966" t="s">
        <v>167</v>
      </c>
      <c r="D13" s="862"/>
      <c r="E13" s="862"/>
      <c r="F13" s="966" t="s">
        <v>167</v>
      </c>
      <c r="G13" s="894"/>
      <c r="H13" s="966" t="s">
        <v>167</v>
      </c>
      <c r="I13" s="966" t="s">
        <v>167</v>
      </c>
      <c r="J13" s="966" t="s">
        <v>167</v>
      </c>
      <c r="K13" s="862"/>
      <c r="L13" s="998" t="s">
        <v>177</v>
      </c>
      <c r="M13" s="862"/>
      <c r="N13" s="1031" t="s">
        <v>167</v>
      </c>
      <c r="O13" s="966" t="s">
        <v>167</v>
      </c>
      <c r="P13" s="966" t="s">
        <v>167</v>
      </c>
      <c r="Q13" s="862"/>
      <c r="R13" s="966" t="s">
        <v>167</v>
      </c>
      <c r="S13" s="966" t="s">
        <v>167</v>
      </c>
      <c r="T13" s="862"/>
      <c r="U13" s="894"/>
      <c r="V13" s="894"/>
      <c r="W13" s="966" t="s">
        <v>167</v>
      </c>
      <c r="X13" s="966" t="s">
        <v>167</v>
      </c>
      <c r="Y13" s="862"/>
      <c r="Z13" s="998" t="s">
        <v>177</v>
      </c>
      <c r="AA13" s="862"/>
      <c r="AB13" s="966" t="s">
        <v>167</v>
      </c>
      <c r="AC13" s="966" t="s">
        <v>167</v>
      </c>
      <c r="AD13" s="862"/>
      <c r="AE13" s="862"/>
      <c r="AF13" s="878"/>
      <c r="AG13" s="895">
        <f t="shared" si="0"/>
        <v>17</v>
      </c>
      <c r="AH13" s="890">
        <f t="shared" si="2"/>
        <v>150</v>
      </c>
      <c r="AI13" s="62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862"/>
      <c r="C14" s="862"/>
      <c r="D14" s="966" t="s">
        <v>167</v>
      </c>
      <c r="E14" s="966" t="s">
        <v>167</v>
      </c>
      <c r="F14" s="862"/>
      <c r="G14" s="1008" t="s">
        <v>167</v>
      </c>
      <c r="H14" s="888"/>
      <c r="I14" s="888"/>
      <c r="J14" s="888"/>
      <c r="K14" s="966" t="s">
        <v>167</v>
      </c>
      <c r="L14" s="1019" t="s">
        <v>37</v>
      </c>
      <c r="M14" s="966" t="s">
        <v>167</v>
      </c>
      <c r="N14" s="894"/>
      <c r="O14" s="891" t="s">
        <v>167</v>
      </c>
      <c r="P14" s="862"/>
      <c r="Q14" s="966" t="s">
        <v>167</v>
      </c>
      <c r="R14" s="862"/>
      <c r="S14" s="862"/>
      <c r="T14" s="966" t="s">
        <v>167</v>
      </c>
      <c r="U14" s="966" t="s">
        <v>167</v>
      </c>
      <c r="V14" s="966" t="s">
        <v>167</v>
      </c>
      <c r="W14" s="862"/>
      <c r="X14" s="862"/>
      <c r="Y14" s="966" t="s">
        <v>167</v>
      </c>
      <c r="Z14" s="1019" t="s">
        <v>37</v>
      </c>
      <c r="AA14" s="966" t="s">
        <v>167</v>
      </c>
      <c r="AB14" s="894"/>
      <c r="AC14" s="894"/>
      <c r="AD14" s="966" t="s">
        <v>167</v>
      </c>
      <c r="AE14" s="966" t="s">
        <v>167</v>
      </c>
      <c r="AF14" s="966" t="s">
        <v>167</v>
      </c>
      <c r="AG14" s="895">
        <f t="shared" si="0"/>
        <v>17</v>
      </c>
      <c r="AH14" s="890">
        <f t="shared" si="2"/>
        <v>166</v>
      </c>
      <c r="AI14" s="623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546" t="s">
        <v>54</v>
      </c>
      <c r="B15" s="862"/>
      <c r="C15" s="862"/>
      <c r="D15" s="862"/>
      <c r="E15" s="862"/>
      <c r="F15" s="862"/>
      <c r="G15" s="894"/>
      <c r="H15" s="894"/>
      <c r="I15" s="894"/>
      <c r="J15" s="862"/>
      <c r="K15" s="862"/>
      <c r="L15" s="862"/>
      <c r="M15" s="862"/>
      <c r="N15" s="894"/>
      <c r="O15" s="894"/>
      <c r="P15" s="862"/>
      <c r="Q15" s="862"/>
      <c r="R15" s="862"/>
      <c r="S15" s="862"/>
      <c r="T15" s="862"/>
      <c r="U15" s="894"/>
      <c r="V15" s="894"/>
      <c r="W15" s="862"/>
      <c r="X15" s="862"/>
      <c r="Y15" s="904"/>
      <c r="Z15" s="862"/>
      <c r="AA15" s="862"/>
      <c r="AB15" s="894"/>
      <c r="AC15" s="894"/>
      <c r="AD15" s="862"/>
      <c r="AE15" s="862"/>
      <c r="AF15" s="862"/>
      <c r="AG15" s="895">
        <f t="shared" si="0"/>
        <v>0</v>
      </c>
      <c r="AH15" s="905">
        <f t="shared" ref="AH15:AH17" si="3">COUNTIF(B15:AF15,"У1")*8+COUNTIF(B15:AF15,"У2")*8+COUNTIF(B15:AF15,"В1")*8+COUNTIF(B15:AF15,"В2")*8+COUNTIF(B15:AF15,"7-16")*9+COUNTIF(B15:AF15,"7-17")*10+COUNTIF(B15:AF15,"7-19")*12+COUNTIF(B15:AF15,"8-20")*12+COUNTIF(B15:AF15,"9-17")*8+COUNTIF(B15:AF15,"Д2")*12+COUNTIF(B15:AF15,"Д3")*9+COUNTIF(B15:AF15,"Д4")*12+COUNTIF(B15:AF15,"8-12")*4+COUNTIF(B15:AF15,"9-14")*5+COUNTIF(B15:AF15,"16-20")*4+COUNTIF(B15:AF15,"10-14")*4+COUNTIF(B15:AF15,"9-16")*7+COUNTIF(B15:AF15,"12-15")*3+COUNTIF(B15:AF15,"9-11")*2+COUNTIF(B15:AF15,"11-14")*3+COUNTIF(B15:AF15,"11-19")*6+COUNTIF(B15:AF15,"17-20")*3</f>
        <v>0</v>
      </c>
      <c r="AI15" s="62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4.25" hidden="1" customHeight="1" thickBot="1" x14ac:dyDescent="0.3">
      <c r="A16" s="40" t="s">
        <v>54</v>
      </c>
      <c r="B16" s="862"/>
      <c r="C16" s="862"/>
      <c r="D16" s="862"/>
      <c r="E16" s="862"/>
      <c r="F16" s="862"/>
      <c r="G16" s="894"/>
      <c r="H16" s="894"/>
      <c r="I16" s="894"/>
      <c r="J16" s="862"/>
      <c r="K16" s="862"/>
      <c r="L16" s="862"/>
      <c r="M16" s="862"/>
      <c r="N16" s="894"/>
      <c r="O16" s="894"/>
      <c r="P16" s="862"/>
      <c r="Q16" s="862"/>
      <c r="R16" s="862"/>
      <c r="S16" s="862"/>
      <c r="T16" s="862"/>
      <c r="U16" s="894"/>
      <c r="V16" s="894"/>
      <c r="W16" s="862"/>
      <c r="X16" s="862"/>
      <c r="Y16" s="862"/>
      <c r="Z16" s="862"/>
      <c r="AA16" s="862"/>
      <c r="AB16" s="894"/>
      <c r="AC16" s="894"/>
      <c r="AD16" s="862"/>
      <c r="AE16" s="862"/>
      <c r="AF16" s="862"/>
      <c r="AG16" s="895">
        <f t="shared" si="0"/>
        <v>0</v>
      </c>
      <c r="AH16" s="905">
        <f t="shared" si="3"/>
        <v>0</v>
      </c>
      <c r="AI16" s="62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6.5" customHeight="1" thickBot="1" x14ac:dyDescent="0.3">
      <c r="A17" s="1030" t="s">
        <v>204</v>
      </c>
      <c r="B17" s="897"/>
      <c r="C17" s="897"/>
      <c r="D17" s="897"/>
      <c r="E17" s="897"/>
      <c r="F17" s="897"/>
      <c r="G17" s="906"/>
      <c r="H17" s="864"/>
      <c r="I17" s="864"/>
      <c r="J17" s="897"/>
      <c r="K17" s="897"/>
      <c r="L17" s="897"/>
      <c r="M17" s="897"/>
      <c r="N17" s="864"/>
      <c r="O17" s="864"/>
      <c r="P17" s="897"/>
      <c r="Q17" s="897"/>
      <c r="R17" s="897"/>
      <c r="S17" s="897"/>
      <c r="T17" s="897"/>
      <c r="U17" s="864"/>
      <c r="V17" s="864"/>
      <c r="W17" s="897"/>
      <c r="X17" s="897"/>
      <c r="Y17" s="907"/>
      <c r="Z17" s="897"/>
      <c r="AA17" s="897"/>
      <c r="AB17" s="864"/>
      <c r="AC17" s="864"/>
      <c r="AD17" s="897"/>
      <c r="AE17" s="907"/>
      <c r="AF17" s="897"/>
      <c r="AG17" s="900">
        <f t="shared" si="0"/>
        <v>0</v>
      </c>
      <c r="AH17" s="908">
        <f t="shared" si="3"/>
        <v>0</v>
      </c>
      <c r="AI17" s="62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201</v>
      </c>
      <c r="B18" s="867" t="s">
        <v>4</v>
      </c>
      <c r="C18" s="868" t="s">
        <v>5</v>
      </c>
      <c r="D18" s="869" t="s">
        <v>6</v>
      </c>
      <c r="E18" s="868" t="s">
        <v>7</v>
      </c>
      <c r="F18" s="868" t="s">
        <v>8</v>
      </c>
      <c r="G18" s="871" t="s">
        <v>9</v>
      </c>
      <c r="H18" s="870" t="s">
        <v>10</v>
      </c>
      <c r="I18" s="870" t="s">
        <v>11</v>
      </c>
      <c r="J18" s="868" t="s">
        <v>12</v>
      </c>
      <c r="K18" s="869" t="s">
        <v>13</v>
      </c>
      <c r="L18" s="868" t="s">
        <v>14</v>
      </c>
      <c r="M18" s="868" t="s">
        <v>15</v>
      </c>
      <c r="N18" s="871" t="s">
        <v>16</v>
      </c>
      <c r="O18" s="870" t="s">
        <v>17</v>
      </c>
      <c r="P18" s="868" t="s">
        <v>18</v>
      </c>
      <c r="Q18" s="872" t="s">
        <v>19</v>
      </c>
      <c r="R18" s="873" t="s">
        <v>20</v>
      </c>
      <c r="S18" s="868" t="s">
        <v>21</v>
      </c>
      <c r="T18" s="868" t="s">
        <v>22</v>
      </c>
      <c r="U18" s="871" t="s">
        <v>23</v>
      </c>
      <c r="V18" s="870" t="s">
        <v>24</v>
      </c>
      <c r="W18" s="868" t="s">
        <v>25</v>
      </c>
      <c r="X18" s="868" t="s">
        <v>26</v>
      </c>
      <c r="Y18" s="869" t="s">
        <v>27</v>
      </c>
      <c r="Z18" s="868" t="s">
        <v>28</v>
      </c>
      <c r="AA18" s="868" t="s">
        <v>29</v>
      </c>
      <c r="AB18" s="871" t="s">
        <v>30</v>
      </c>
      <c r="AC18" s="870" t="s">
        <v>31</v>
      </c>
      <c r="AD18" s="868" t="s">
        <v>32</v>
      </c>
      <c r="AE18" s="874">
        <v>30</v>
      </c>
      <c r="AF18" s="875">
        <v>31</v>
      </c>
      <c r="AG18" s="1011">
        <f>SUM(AG19:AG26)</f>
        <v>68</v>
      </c>
      <c r="AH18" s="1021">
        <f>SUM(AH19:AH26)</f>
        <v>680</v>
      </c>
      <c r="AI18" s="61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546" t="s">
        <v>57</v>
      </c>
      <c r="B19" s="884" t="s">
        <v>167</v>
      </c>
      <c r="C19" s="884" t="s">
        <v>167</v>
      </c>
      <c r="D19" s="878"/>
      <c r="E19" s="878"/>
      <c r="F19" s="884" t="s">
        <v>167</v>
      </c>
      <c r="G19" s="884" t="s">
        <v>167</v>
      </c>
      <c r="H19" s="882"/>
      <c r="I19" s="885"/>
      <c r="J19" s="885"/>
      <c r="K19" s="884" t="s">
        <v>167</v>
      </c>
      <c r="L19" s="884" t="s">
        <v>167</v>
      </c>
      <c r="M19" s="878"/>
      <c r="N19" s="882"/>
      <c r="O19" s="884" t="s">
        <v>167</v>
      </c>
      <c r="P19" s="884" t="s">
        <v>167</v>
      </c>
      <c r="Q19" s="878"/>
      <c r="R19" s="878"/>
      <c r="S19" s="884" t="s">
        <v>167</v>
      </c>
      <c r="T19" s="884" t="s">
        <v>167</v>
      </c>
      <c r="U19" s="882"/>
      <c r="V19" s="882"/>
      <c r="W19" s="884" t="s">
        <v>167</v>
      </c>
      <c r="X19" s="884" t="s">
        <v>167</v>
      </c>
      <c r="Y19" s="878"/>
      <c r="Z19" s="878"/>
      <c r="AA19" s="884" t="s">
        <v>167</v>
      </c>
      <c r="AB19" s="884" t="s">
        <v>167</v>
      </c>
      <c r="AC19" s="884" t="s">
        <v>167</v>
      </c>
      <c r="AD19" s="878"/>
      <c r="AE19" s="884" t="s">
        <v>167</v>
      </c>
      <c r="AF19" s="884" t="s">
        <v>167</v>
      </c>
      <c r="AG19" s="889">
        <f t="shared" si="0"/>
        <v>17</v>
      </c>
      <c r="AH19" s="890">
        <f t="shared" ref="AH19:AH31" si="4"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+COUNTIF(B19:AF19,"8-18")*10</f>
        <v>170</v>
      </c>
      <c r="AI19" s="102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862"/>
      <c r="C20" s="862"/>
      <c r="D20" s="891" t="s">
        <v>167</v>
      </c>
      <c r="E20" s="891" t="s">
        <v>167</v>
      </c>
      <c r="F20" s="862"/>
      <c r="G20" s="885"/>
      <c r="H20" s="894"/>
      <c r="I20" s="894"/>
      <c r="J20" s="891" t="s">
        <v>167</v>
      </c>
      <c r="K20" s="891" t="s">
        <v>167</v>
      </c>
      <c r="L20" s="891" t="s">
        <v>167</v>
      </c>
      <c r="M20" s="891" t="s">
        <v>167</v>
      </c>
      <c r="N20" s="894"/>
      <c r="O20" s="894"/>
      <c r="P20" s="891" t="s">
        <v>167</v>
      </c>
      <c r="Q20" s="891" t="s">
        <v>167</v>
      </c>
      <c r="R20" s="862"/>
      <c r="S20" s="966" t="s">
        <v>167</v>
      </c>
      <c r="T20" s="891" t="s">
        <v>167</v>
      </c>
      <c r="U20" s="885"/>
      <c r="V20" s="891" t="s">
        <v>167</v>
      </c>
      <c r="W20" s="891" t="s">
        <v>167</v>
      </c>
      <c r="X20" s="862"/>
      <c r="Y20" s="862"/>
      <c r="Z20" s="891" t="s">
        <v>167</v>
      </c>
      <c r="AA20" s="891" t="s">
        <v>167</v>
      </c>
      <c r="AB20" s="894"/>
      <c r="AC20" s="894"/>
      <c r="AD20" s="891" t="s">
        <v>167</v>
      </c>
      <c r="AE20" s="891" t="s">
        <v>167</v>
      </c>
      <c r="AF20" s="891" t="s">
        <v>167</v>
      </c>
      <c r="AG20" s="895">
        <f t="shared" si="0"/>
        <v>17</v>
      </c>
      <c r="AH20" s="890">
        <f t="shared" si="4"/>
        <v>170</v>
      </c>
      <c r="AI20" s="62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546" t="s">
        <v>60</v>
      </c>
      <c r="B21" s="888"/>
      <c r="C21" s="891" t="s">
        <v>167</v>
      </c>
      <c r="D21" s="891" t="s">
        <v>167</v>
      </c>
      <c r="E21" s="862"/>
      <c r="F21" s="966" t="s">
        <v>167</v>
      </c>
      <c r="G21" s="891" t="s">
        <v>167</v>
      </c>
      <c r="H21" s="882"/>
      <c r="I21" s="885"/>
      <c r="J21" s="891" t="s">
        <v>167</v>
      </c>
      <c r="K21" s="862"/>
      <c r="L21" s="966" t="s">
        <v>167</v>
      </c>
      <c r="M21" s="891" t="s">
        <v>167</v>
      </c>
      <c r="N21" s="891" t="s">
        <v>167</v>
      </c>
      <c r="O21" s="882"/>
      <c r="P21" s="964" t="s">
        <v>167</v>
      </c>
      <c r="Q21" s="891" t="s">
        <v>167</v>
      </c>
      <c r="R21" s="891" t="s">
        <v>167</v>
      </c>
      <c r="S21" s="862"/>
      <c r="T21" s="862"/>
      <c r="U21" s="891" t="s">
        <v>167</v>
      </c>
      <c r="V21" s="891" t="s">
        <v>167</v>
      </c>
      <c r="W21" s="862"/>
      <c r="X21" s="862"/>
      <c r="Y21" s="891" t="s">
        <v>167</v>
      </c>
      <c r="Z21" s="891" t="s">
        <v>167</v>
      </c>
      <c r="AA21" s="862"/>
      <c r="AB21" s="894"/>
      <c r="AC21" s="891" t="s">
        <v>167</v>
      </c>
      <c r="AD21" s="891" t="s">
        <v>167</v>
      </c>
      <c r="AE21" s="862"/>
      <c r="AF21" s="862"/>
      <c r="AG21" s="895">
        <f t="shared" si="0"/>
        <v>17</v>
      </c>
      <c r="AH21" s="890">
        <f t="shared" si="4"/>
        <v>170</v>
      </c>
      <c r="AI21" s="62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hidden="1" customHeight="1" x14ac:dyDescent="0.25">
      <c r="B22" s="862"/>
      <c r="C22" s="862"/>
      <c r="D22" s="862"/>
      <c r="E22" s="862"/>
      <c r="F22" s="862"/>
      <c r="G22" s="894"/>
      <c r="H22" s="894"/>
      <c r="I22" s="894"/>
      <c r="J22" s="862"/>
      <c r="K22" s="862"/>
      <c r="L22" s="862"/>
      <c r="M22" s="862"/>
      <c r="N22" s="894"/>
      <c r="O22" s="894"/>
      <c r="P22" s="862"/>
      <c r="Q22" s="862"/>
      <c r="R22" s="862"/>
      <c r="S22" s="862"/>
      <c r="T22" s="862"/>
      <c r="U22" s="894"/>
      <c r="V22" s="894"/>
      <c r="W22" s="862"/>
      <c r="X22" s="862"/>
      <c r="Y22" s="862"/>
      <c r="Z22" s="862"/>
      <c r="AA22" s="862"/>
      <c r="AB22" s="894"/>
      <c r="AC22" s="894"/>
      <c r="AD22" s="862"/>
      <c r="AE22" s="862"/>
      <c r="AF22" s="862"/>
      <c r="AG22" s="895">
        <f t="shared" si="0"/>
        <v>0</v>
      </c>
      <c r="AH22" s="890">
        <f t="shared" si="4"/>
        <v>0</v>
      </c>
      <c r="AI22" s="62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thickBot="1" x14ac:dyDescent="0.3">
      <c r="A23" s="42" t="s">
        <v>55</v>
      </c>
      <c r="B23" s="862"/>
      <c r="C23" s="862"/>
      <c r="D23" s="862"/>
      <c r="E23" s="862"/>
      <c r="F23" s="862"/>
      <c r="G23" s="894"/>
      <c r="H23" s="894"/>
      <c r="I23" s="894"/>
      <c r="J23" s="862"/>
      <c r="K23" s="862"/>
      <c r="L23" s="862"/>
      <c r="M23" s="862"/>
      <c r="N23" s="894"/>
      <c r="O23" s="894"/>
      <c r="P23" s="862"/>
      <c r="Q23" s="862"/>
      <c r="R23" s="862"/>
      <c r="S23" s="862"/>
      <c r="T23" s="862"/>
      <c r="U23" s="894"/>
      <c r="V23" s="894"/>
      <c r="W23" s="862"/>
      <c r="X23" s="862"/>
      <c r="Y23" s="862"/>
      <c r="Z23" s="862"/>
      <c r="AA23" s="862"/>
      <c r="AB23" s="894"/>
      <c r="AC23" s="894"/>
      <c r="AD23" s="862"/>
      <c r="AE23" s="862"/>
      <c r="AF23" s="862"/>
      <c r="AG23" s="895">
        <f t="shared" si="0"/>
        <v>0</v>
      </c>
      <c r="AH23" s="890">
        <f t="shared" si="4"/>
        <v>0</v>
      </c>
      <c r="AI23" s="62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39"/>
      <c r="B24" s="862"/>
      <c r="C24" s="862"/>
      <c r="D24" s="862"/>
      <c r="E24" s="862"/>
      <c r="F24" s="862"/>
      <c r="G24" s="894"/>
      <c r="H24" s="894"/>
      <c r="I24" s="894"/>
      <c r="J24" s="862"/>
      <c r="K24" s="862"/>
      <c r="L24" s="862"/>
      <c r="M24" s="862"/>
      <c r="N24" s="894"/>
      <c r="O24" s="894"/>
      <c r="P24" s="862"/>
      <c r="Q24" s="862"/>
      <c r="R24" s="862"/>
      <c r="S24" s="862"/>
      <c r="T24" s="862"/>
      <c r="U24" s="894"/>
      <c r="V24" s="894"/>
      <c r="W24" s="862"/>
      <c r="X24" s="862"/>
      <c r="Y24" s="862"/>
      <c r="Z24" s="862"/>
      <c r="AA24" s="862"/>
      <c r="AB24" s="894"/>
      <c r="AC24" s="894"/>
      <c r="AD24" s="862"/>
      <c r="AE24" s="862"/>
      <c r="AF24" s="862"/>
      <c r="AG24" s="895">
        <f t="shared" si="0"/>
        <v>0</v>
      </c>
      <c r="AH24" s="890">
        <f t="shared" si="4"/>
        <v>0</v>
      </c>
      <c r="AI24" s="62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862"/>
      <c r="C25" s="862"/>
      <c r="D25" s="897"/>
      <c r="E25" s="862"/>
      <c r="F25" s="862"/>
      <c r="G25" s="864"/>
      <c r="H25" s="894"/>
      <c r="I25" s="894"/>
      <c r="J25" s="862"/>
      <c r="K25" s="897"/>
      <c r="L25" s="862"/>
      <c r="M25" s="862"/>
      <c r="N25" s="864"/>
      <c r="O25" s="894"/>
      <c r="P25" s="862"/>
      <c r="Q25" s="862"/>
      <c r="R25" s="897"/>
      <c r="S25" s="862"/>
      <c r="T25" s="862"/>
      <c r="U25" s="864"/>
      <c r="V25" s="894"/>
      <c r="W25" s="862"/>
      <c r="X25" s="862"/>
      <c r="Y25" s="897"/>
      <c r="Z25" s="862"/>
      <c r="AA25" s="862"/>
      <c r="AB25" s="864"/>
      <c r="AC25" s="894"/>
      <c r="AD25" s="862"/>
      <c r="AE25" s="897"/>
      <c r="AF25" s="862"/>
      <c r="AG25" s="895">
        <f t="shared" si="0"/>
        <v>0</v>
      </c>
      <c r="AH25" s="890">
        <f t="shared" si="4"/>
        <v>0</v>
      </c>
      <c r="AI25" s="62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7.25" customHeight="1" x14ac:dyDescent="0.25">
      <c r="A26" s="753" t="s">
        <v>165</v>
      </c>
      <c r="B26" s="891" t="s">
        <v>167</v>
      </c>
      <c r="C26" s="966" t="s">
        <v>167</v>
      </c>
      <c r="D26" s="862"/>
      <c r="E26" s="891" t="s">
        <v>167</v>
      </c>
      <c r="F26" s="891" t="s">
        <v>167</v>
      </c>
      <c r="G26" s="894"/>
      <c r="H26" s="894"/>
      <c r="I26" s="966" t="s">
        <v>167</v>
      </c>
      <c r="J26" s="966" t="s">
        <v>167</v>
      </c>
      <c r="K26" s="888"/>
      <c r="L26" s="888"/>
      <c r="M26" s="888"/>
      <c r="N26" s="891" t="s">
        <v>167</v>
      </c>
      <c r="O26" s="891" t="s">
        <v>167</v>
      </c>
      <c r="P26" s="897"/>
      <c r="Q26" s="862"/>
      <c r="R26" s="896" t="s">
        <v>167</v>
      </c>
      <c r="S26" s="891" t="s">
        <v>167</v>
      </c>
      <c r="T26" s="862"/>
      <c r="U26" s="891" t="s">
        <v>167</v>
      </c>
      <c r="V26" s="894"/>
      <c r="W26" s="862"/>
      <c r="X26" s="891" t="s">
        <v>167</v>
      </c>
      <c r="Y26" s="891" t="s">
        <v>167</v>
      </c>
      <c r="Z26" s="966" t="s">
        <v>167</v>
      </c>
      <c r="AA26" s="862"/>
      <c r="AB26" s="891" t="s">
        <v>167</v>
      </c>
      <c r="AC26" s="966" t="s">
        <v>167</v>
      </c>
      <c r="AD26" s="862"/>
      <c r="AE26" s="862"/>
      <c r="AF26" s="966" t="s">
        <v>167</v>
      </c>
      <c r="AG26" s="895">
        <f t="shared" si="0"/>
        <v>17</v>
      </c>
      <c r="AH26" s="890">
        <f t="shared" si="4"/>
        <v>170</v>
      </c>
      <c r="AI26" s="62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4.25" hidden="1" customHeight="1" thickBot="1" x14ac:dyDescent="0.3">
      <c r="A27" s="41" t="s">
        <v>62</v>
      </c>
      <c r="B27" s="862"/>
      <c r="C27" s="862"/>
      <c r="D27" s="911"/>
      <c r="E27" s="862"/>
      <c r="F27" s="862"/>
      <c r="G27" s="912"/>
      <c r="H27" s="894"/>
      <c r="I27" s="894"/>
      <c r="J27" s="862"/>
      <c r="K27" s="911"/>
      <c r="L27" s="862"/>
      <c r="M27" s="862"/>
      <c r="N27" s="912"/>
      <c r="O27" s="894"/>
      <c r="P27" s="910"/>
      <c r="Q27" s="897"/>
      <c r="R27" s="911"/>
      <c r="S27" s="862"/>
      <c r="T27" s="862"/>
      <c r="U27" s="912"/>
      <c r="V27" s="894"/>
      <c r="W27" s="862"/>
      <c r="X27" s="862"/>
      <c r="Y27" s="911"/>
      <c r="Z27" s="862"/>
      <c r="AA27" s="862"/>
      <c r="AB27" s="912"/>
      <c r="AC27" s="894"/>
      <c r="AD27" s="862"/>
      <c r="AE27" s="913"/>
      <c r="AF27" s="913"/>
      <c r="AG27" s="913">
        <f>SUM(AG28:AG35)</f>
        <v>54</v>
      </c>
      <c r="AH27" s="890">
        <f t="shared" si="4"/>
        <v>0</v>
      </c>
      <c r="AI27" s="61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754" t="s">
        <v>63</v>
      </c>
      <c r="B28" s="966" t="s">
        <v>167</v>
      </c>
      <c r="C28" s="862"/>
      <c r="D28" s="966" t="s">
        <v>167</v>
      </c>
      <c r="E28" s="966" t="s">
        <v>167</v>
      </c>
      <c r="F28" s="862"/>
      <c r="G28" s="894"/>
      <c r="H28" s="966" t="s">
        <v>167</v>
      </c>
      <c r="I28" s="966" t="s">
        <v>167</v>
      </c>
      <c r="J28" s="888"/>
      <c r="K28" s="862"/>
      <c r="L28" s="1019" t="s">
        <v>37</v>
      </c>
      <c r="M28" s="966" t="s">
        <v>167</v>
      </c>
      <c r="N28" s="894"/>
      <c r="O28" s="966" t="s">
        <v>167</v>
      </c>
      <c r="P28" s="966" t="s">
        <v>167</v>
      </c>
      <c r="Q28" s="966" t="s">
        <v>167</v>
      </c>
      <c r="R28" s="888"/>
      <c r="S28" s="888"/>
      <c r="T28" s="888"/>
      <c r="U28" s="966" t="s">
        <v>167</v>
      </c>
      <c r="V28" s="966" t="s">
        <v>167</v>
      </c>
      <c r="W28" s="966" t="s">
        <v>167</v>
      </c>
      <c r="X28" s="862"/>
      <c r="Y28" s="966" t="s">
        <v>167</v>
      </c>
      <c r="Z28" s="998" t="s">
        <v>177</v>
      </c>
      <c r="AA28" s="862"/>
      <c r="AB28" s="894"/>
      <c r="AC28" s="966" t="s">
        <v>167</v>
      </c>
      <c r="AD28" s="966" t="s">
        <v>167</v>
      </c>
      <c r="AE28" s="966" t="s">
        <v>167</v>
      </c>
      <c r="AF28" s="862"/>
      <c r="AG28" s="895">
        <f t="shared" si="0"/>
        <v>18</v>
      </c>
      <c r="AH28" s="890">
        <f t="shared" si="4"/>
        <v>168</v>
      </c>
      <c r="AI28" s="62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45" t="s">
        <v>65</v>
      </c>
      <c r="B29" s="862"/>
      <c r="C29" s="862"/>
      <c r="D29" s="966" t="s">
        <v>167</v>
      </c>
      <c r="E29" s="966" t="s">
        <v>167</v>
      </c>
      <c r="F29" s="862"/>
      <c r="G29" s="1008" t="s">
        <v>167</v>
      </c>
      <c r="H29" s="548"/>
      <c r="I29" s="888"/>
      <c r="J29" s="966" t="s">
        <v>167</v>
      </c>
      <c r="K29" s="966" t="s">
        <v>167</v>
      </c>
      <c r="L29" s="862"/>
      <c r="M29" s="966" t="s">
        <v>167</v>
      </c>
      <c r="N29" s="966" t="s">
        <v>167</v>
      </c>
      <c r="O29" s="1009" t="s">
        <v>167</v>
      </c>
      <c r="P29" s="862"/>
      <c r="Q29" s="966" t="s">
        <v>167</v>
      </c>
      <c r="R29" s="966" t="s">
        <v>167</v>
      </c>
      <c r="S29" s="862"/>
      <c r="T29" s="966" t="s">
        <v>167</v>
      </c>
      <c r="U29" s="966" t="s">
        <v>167</v>
      </c>
      <c r="V29" s="894"/>
      <c r="W29" s="862"/>
      <c r="X29" s="966" t="s">
        <v>167</v>
      </c>
      <c r="Y29" s="966" t="s">
        <v>167</v>
      </c>
      <c r="Z29" s="862"/>
      <c r="AA29" s="966" t="s">
        <v>167</v>
      </c>
      <c r="AB29" s="966" t="s">
        <v>167</v>
      </c>
      <c r="AC29" s="894"/>
      <c r="AD29" s="862"/>
      <c r="AE29" s="966" t="s">
        <v>167</v>
      </c>
      <c r="AF29" s="966" t="s">
        <v>167</v>
      </c>
      <c r="AG29" s="895">
        <f t="shared" si="0"/>
        <v>18</v>
      </c>
      <c r="AH29" s="890">
        <f t="shared" si="4"/>
        <v>180</v>
      </c>
      <c r="AI29" s="1023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thickBot="1" x14ac:dyDescent="0.3">
      <c r="A30" s="39" t="s">
        <v>197</v>
      </c>
      <c r="B30" s="966" t="s">
        <v>167</v>
      </c>
      <c r="C30" s="966" t="s">
        <v>167</v>
      </c>
      <c r="D30" s="862"/>
      <c r="E30" s="862"/>
      <c r="F30" s="966" t="s">
        <v>167</v>
      </c>
      <c r="G30" s="966" t="s">
        <v>167</v>
      </c>
      <c r="H30" s="966" t="s">
        <v>167</v>
      </c>
      <c r="I30" s="894"/>
      <c r="J30" s="878"/>
      <c r="K30" s="966" t="s">
        <v>167</v>
      </c>
      <c r="L30" s="998" t="s">
        <v>177</v>
      </c>
      <c r="M30" s="862"/>
      <c r="N30" s="966" t="s">
        <v>167</v>
      </c>
      <c r="O30" s="888"/>
      <c r="P30" s="888"/>
      <c r="Q30" s="888"/>
      <c r="R30" s="966" t="s">
        <v>167</v>
      </c>
      <c r="S30" s="966" t="s">
        <v>167</v>
      </c>
      <c r="T30" s="966" t="s">
        <v>167</v>
      </c>
      <c r="U30" s="894"/>
      <c r="V30" s="964" t="s">
        <v>167</v>
      </c>
      <c r="W30" s="964" t="s">
        <v>167</v>
      </c>
      <c r="X30" s="964" t="s">
        <v>167</v>
      </c>
      <c r="Y30" s="862"/>
      <c r="Z30" s="1019" t="s">
        <v>37</v>
      </c>
      <c r="AA30" s="966" t="s">
        <v>167</v>
      </c>
      <c r="AB30" s="966" t="s">
        <v>167</v>
      </c>
      <c r="AC30" s="894"/>
      <c r="AD30" s="966" t="s">
        <v>167</v>
      </c>
      <c r="AE30" s="862"/>
      <c r="AF30" s="862"/>
      <c r="AG30" s="895">
        <f t="shared" si="0"/>
        <v>18</v>
      </c>
      <c r="AH30" s="890">
        <f t="shared" si="4"/>
        <v>168</v>
      </c>
      <c r="AI30" s="62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t="18" hidden="1" customHeight="1" thickBot="1" x14ac:dyDescent="0.3">
      <c r="B31" s="862"/>
      <c r="C31" s="862"/>
      <c r="D31" s="917"/>
      <c r="E31" s="862"/>
      <c r="F31" s="862"/>
      <c r="G31" s="1014"/>
      <c r="H31" s="894"/>
      <c r="I31" s="894"/>
      <c r="J31" s="862"/>
      <c r="K31" s="862"/>
      <c r="L31" s="862"/>
      <c r="M31" s="862"/>
      <c r="N31" s="916"/>
      <c r="O31" s="894"/>
      <c r="P31" s="862"/>
      <c r="Q31" s="862"/>
      <c r="S31" s="862"/>
      <c r="T31" s="862"/>
      <c r="U31" s="916"/>
      <c r="V31" s="894"/>
      <c r="W31" s="862"/>
      <c r="X31" s="862"/>
      <c r="Y31" s="862"/>
      <c r="Z31" s="862"/>
      <c r="AA31" s="862"/>
      <c r="AB31" s="916"/>
      <c r="AC31" s="894"/>
      <c r="AD31" s="862"/>
      <c r="AE31" s="928"/>
      <c r="AF31" s="928"/>
      <c r="AG31" s="895">
        <f t="shared" si="0"/>
        <v>0</v>
      </c>
      <c r="AH31" s="890">
        <f t="shared" si="4"/>
        <v>0</v>
      </c>
      <c r="AI31" s="628"/>
    </row>
    <row r="32" spans="1:54" ht="14.25" hidden="1" customHeight="1" x14ac:dyDescent="0.25">
      <c r="B32" s="862"/>
      <c r="C32" s="862"/>
      <c r="D32" s="862"/>
      <c r="E32" s="862"/>
      <c r="F32" s="862"/>
      <c r="G32" s="894"/>
      <c r="H32" s="894"/>
      <c r="I32" s="894"/>
      <c r="J32" s="862"/>
      <c r="K32" s="862"/>
      <c r="L32" s="862"/>
      <c r="M32" s="862"/>
      <c r="N32" s="894"/>
      <c r="O32" s="894"/>
      <c r="P32" s="862"/>
      <c r="Q32" s="862"/>
      <c r="R32" s="862"/>
      <c r="S32" s="862"/>
      <c r="T32" s="862"/>
      <c r="U32" s="894"/>
      <c r="V32" s="894"/>
      <c r="W32" s="862"/>
      <c r="X32" s="862"/>
      <c r="Y32" s="862"/>
      <c r="Z32" s="862"/>
      <c r="AA32" s="862"/>
      <c r="AB32" s="894"/>
      <c r="AC32" s="894"/>
      <c r="AD32" s="862"/>
      <c r="AE32" s="862"/>
      <c r="AF32" s="862"/>
      <c r="AG32" s="895">
        <f t="shared" si="0"/>
        <v>0</v>
      </c>
      <c r="AH32" s="905">
        <f t="shared" ref="AH32:AH64" si="5">COUNTIF(B32:AF32,"У1")*8+COUNTIF(B32:AF32,"У2")*8+COUNTIF(B32:AF32,"В1")*8+COUNTIF(B32:AF32,"В2")*8+COUNTIF(B32:AF32,"7-16")*9+COUNTIF(B32:AF32,"7-17")*10+COUNTIF(B32:AF32,"7-19")*12+COUNTIF(B32:AF32,"8-20")*12+COUNTIF(B32:AF32,"9-17")*8+COUNTIF(B32:AF32,"Д2")*12+COUNTIF(B32:AF32,"Д3")*9+COUNTIF(B32:AF32,"Д4")*12+COUNTIF(B32:AF32,"8-12")*4+COUNTIF(B32:AF32,"9-14")*5+COUNTIF(B32:AF32,"16-20")*4+COUNTIF(B32:AF32,"10-14")*4+COUNTIF(B32:AF32,"9-16")*7+COUNTIF(B32:AF32,"12-15")*3+COUNTIF(B32:AF32,"9-11")*2+COUNTIF(B32:AF32,"11-14")*3+COUNTIF(B32:AF32,"11-19")*6+COUNTIF(B32:AF32,"17-20")*3</f>
        <v>0</v>
      </c>
      <c r="AI32" s="62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7.25" hidden="1" customHeight="1" x14ac:dyDescent="0.25">
      <c r="A33" s="45"/>
      <c r="B33" s="862"/>
      <c r="C33" s="862"/>
      <c r="D33" s="862"/>
      <c r="E33" s="862"/>
      <c r="F33" s="862"/>
      <c r="G33" s="894"/>
      <c r="H33" s="894"/>
      <c r="I33" s="894"/>
      <c r="J33" s="862"/>
      <c r="K33" s="862"/>
      <c r="L33" s="862"/>
      <c r="M33" s="862"/>
      <c r="N33" s="894"/>
      <c r="O33" s="894"/>
      <c r="P33" s="862"/>
      <c r="Q33" s="862"/>
      <c r="R33" s="862"/>
      <c r="S33" s="862"/>
      <c r="T33" s="862"/>
      <c r="U33" s="894"/>
      <c r="V33" s="894"/>
      <c r="W33" s="862"/>
      <c r="X33" s="862"/>
      <c r="Y33" s="862"/>
      <c r="Z33" s="862"/>
      <c r="AA33" s="862"/>
      <c r="AB33" s="894"/>
      <c r="AC33" s="894"/>
      <c r="AD33" s="862"/>
      <c r="AE33" s="862"/>
      <c r="AF33" s="862"/>
      <c r="AG33" s="895">
        <f t="shared" si="0"/>
        <v>0</v>
      </c>
      <c r="AH33" s="905">
        <f t="shared" si="5"/>
        <v>0</v>
      </c>
      <c r="AI33" s="62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9.5" hidden="1" customHeight="1" x14ac:dyDescent="0.25">
      <c r="A34" s="50"/>
      <c r="B34" s="862"/>
      <c r="C34" s="862"/>
      <c r="D34" s="897"/>
      <c r="E34" s="862"/>
      <c r="F34" s="862"/>
      <c r="G34" s="864"/>
      <c r="H34" s="894"/>
      <c r="I34" s="894"/>
      <c r="J34" s="862"/>
      <c r="K34" s="862"/>
      <c r="L34" s="862"/>
      <c r="M34" s="862"/>
      <c r="N34" s="894"/>
      <c r="O34" s="894"/>
      <c r="P34" s="862"/>
      <c r="Q34" s="862"/>
      <c r="R34" s="862"/>
      <c r="S34" s="862"/>
      <c r="T34" s="862"/>
      <c r="U34" s="864"/>
      <c r="V34" s="894"/>
      <c r="W34" s="862"/>
      <c r="X34" s="862"/>
      <c r="Y34" s="862"/>
      <c r="Z34" s="862"/>
      <c r="AA34" s="862"/>
      <c r="AB34" s="894"/>
      <c r="AC34" s="894"/>
      <c r="AD34" s="862"/>
      <c r="AE34" s="862"/>
      <c r="AF34" s="862"/>
      <c r="AG34" s="895">
        <f t="shared" si="0"/>
        <v>0</v>
      </c>
      <c r="AH34" s="905">
        <f t="shared" si="5"/>
        <v>0</v>
      </c>
      <c r="AI34" s="62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8" hidden="1" customHeight="1" thickBot="1" x14ac:dyDescent="0.3">
      <c r="A35" s="546" t="s">
        <v>69</v>
      </c>
      <c r="B35" s="897"/>
      <c r="C35" s="897"/>
      <c r="D35" s="897"/>
      <c r="E35" s="897"/>
      <c r="F35" s="897"/>
      <c r="G35" s="864"/>
      <c r="H35" s="864"/>
      <c r="I35" s="864"/>
      <c r="J35" s="897"/>
      <c r="K35" s="897"/>
      <c r="L35" s="897"/>
      <c r="M35" s="897"/>
      <c r="N35" s="864"/>
      <c r="O35" s="864"/>
      <c r="P35" s="897"/>
      <c r="Q35" s="897"/>
      <c r="R35" s="897"/>
      <c r="S35" s="897"/>
      <c r="T35" s="897"/>
      <c r="U35" s="864"/>
      <c r="V35" s="864"/>
      <c r="W35" s="897"/>
      <c r="X35" s="897"/>
      <c r="Y35" s="897"/>
      <c r="Z35" s="897"/>
      <c r="AA35" s="897"/>
      <c r="AB35" s="864"/>
      <c r="AC35" s="864"/>
      <c r="AD35" s="897"/>
      <c r="AE35" s="897"/>
      <c r="AF35" s="897"/>
      <c r="AG35" s="900">
        <f t="shared" si="0"/>
        <v>0</v>
      </c>
      <c r="AH35" s="908">
        <f t="shared" si="5"/>
        <v>0</v>
      </c>
      <c r="AI35" s="62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867" t="s">
        <v>4</v>
      </c>
      <c r="C36" s="868" t="s">
        <v>5</v>
      </c>
      <c r="D36" s="869" t="s">
        <v>6</v>
      </c>
      <c r="E36" s="868" t="s">
        <v>7</v>
      </c>
      <c r="F36" s="868" t="s">
        <v>8</v>
      </c>
      <c r="G36" s="871" t="s">
        <v>9</v>
      </c>
      <c r="H36" s="870" t="s">
        <v>10</v>
      </c>
      <c r="I36" s="870" t="s">
        <v>11</v>
      </c>
      <c r="J36" s="868" t="s">
        <v>12</v>
      </c>
      <c r="K36" s="869" t="s">
        <v>13</v>
      </c>
      <c r="L36" s="868" t="s">
        <v>14</v>
      </c>
      <c r="M36" s="868" t="s">
        <v>15</v>
      </c>
      <c r="N36" s="871" t="s">
        <v>16</v>
      </c>
      <c r="O36" s="870" t="s">
        <v>17</v>
      </c>
      <c r="P36" s="868" t="s">
        <v>18</v>
      </c>
      <c r="Q36" s="872" t="s">
        <v>19</v>
      </c>
      <c r="R36" s="873" t="s">
        <v>20</v>
      </c>
      <c r="S36" s="868" t="s">
        <v>21</v>
      </c>
      <c r="T36" s="868" t="s">
        <v>22</v>
      </c>
      <c r="U36" s="871" t="s">
        <v>23</v>
      </c>
      <c r="V36" s="870" t="s">
        <v>24</v>
      </c>
      <c r="W36" s="868" t="s">
        <v>25</v>
      </c>
      <c r="X36" s="868" t="s">
        <v>26</v>
      </c>
      <c r="Y36" s="869" t="s">
        <v>27</v>
      </c>
      <c r="Z36" s="868" t="s">
        <v>28</v>
      </c>
      <c r="AA36" s="868" t="s">
        <v>29</v>
      </c>
      <c r="AB36" s="871" t="s">
        <v>30</v>
      </c>
      <c r="AC36" s="870" t="s">
        <v>31</v>
      </c>
      <c r="AD36" s="868" t="s">
        <v>32</v>
      </c>
      <c r="AE36" s="874">
        <v>30</v>
      </c>
      <c r="AF36" s="875">
        <v>31</v>
      </c>
      <c r="AG36" s="1011">
        <f>SUM(AG37:AG39)</f>
        <v>0</v>
      </c>
      <c r="AH36" s="1021">
        <f>SUM(AH37:AH39)</f>
        <v>0</v>
      </c>
      <c r="AI36" s="61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546" t="s">
        <v>69</v>
      </c>
      <c r="B37" s="878"/>
      <c r="C37" s="878"/>
      <c r="D37" s="862"/>
      <c r="E37" s="862"/>
      <c r="F37" s="862"/>
      <c r="G37" s="894"/>
      <c r="H37" s="894"/>
      <c r="I37" s="882"/>
      <c r="J37" s="878"/>
      <c r="K37" s="862"/>
      <c r="L37" s="862"/>
      <c r="M37" s="862"/>
      <c r="N37" s="894"/>
      <c r="O37" s="894"/>
      <c r="P37" s="878"/>
      <c r="Q37" s="878"/>
      <c r="R37" s="862"/>
      <c r="S37" s="862"/>
      <c r="T37" s="862"/>
      <c r="U37" s="894"/>
      <c r="V37" s="894"/>
      <c r="W37" s="878"/>
      <c r="X37" s="878"/>
      <c r="Y37" s="862"/>
      <c r="Z37" s="862"/>
      <c r="AA37" s="862"/>
      <c r="AB37" s="894"/>
      <c r="AC37" s="894"/>
      <c r="AD37" s="878"/>
      <c r="AE37" s="878"/>
      <c r="AF37" s="862"/>
      <c r="AG37" s="889">
        <f t="shared" si="0"/>
        <v>0</v>
      </c>
      <c r="AH37" s="890">
        <f t="shared" si="5"/>
        <v>0</v>
      </c>
      <c r="AI37" s="62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862"/>
      <c r="C38" s="862"/>
      <c r="D38" s="862"/>
      <c r="E38" s="862"/>
      <c r="F38" s="862"/>
      <c r="G38" s="894"/>
      <c r="H38" s="894"/>
      <c r="I38" s="894"/>
      <c r="J38" s="862"/>
      <c r="K38" s="862"/>
      <c r="L38" s="862"/>
      <c r="M38" s="862"/>
      <c r="N38" s="894"/>
      <c r="O38" s="894"/>
      <c r="P38" s="862"/>
      <c r="Q38" s="862"/>
      <c r="R38" s="862"/>
      <c r="S38" s="862"/>
      <c r="T38" s="862"/>
      <c r="U38" s="894"/>
      <c r="V38" s="894"/>
      <c r="W38" s="862"/>
      <c r="X38" s="862"/>
      <c r="Y38" s="862"/>
      <c r="Z38" s="862"/>
      <c r="AA38" s="862"/>
      <c r="AB38" s="894"/>
      <c r="AC38" s="894"/>
      <c r="AD38" s="862"/>
      <c r="AE38" s="911"/>
      <c r="AF38" s="862"/>
      <c r="AG38" s="895">
        <f t="shared" si="0"/>
        <v>0</v>
      </c>
      <c r="AH38" s="905">
        <f t="shared" si="5"/>
        <v>0</v>
      </c>
      <c r="AI38" s="62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x14ac:dyDescent="0.25">
      <c r="B39" s="897"/>
      <c r="C39" s="897"/>
      <c r="D39" s="919"/>
      <c r="E39" s="897"/>
      <c r="F39" s="897"/>
      <c r="G39" s="920"/>
      <c r="H39" s="864"/>
      <c r="I39" s="864"/>
      <c r="J39" s="897"/>
      <c r="K39" s="921"/>
      <c r="L39" s="897"/>
      <c r="M39" s="897"/>
      <c r="N39" s="920"/>
      <c r="O39" s="864"/>
      <c r="P39" s="897"/>
      <c r="Q39" s="897"/>
      <c r="R39" s="919"/>
      <c r="S39" s="897"/>
      <c r="T39" s="897"/>
      <c r="U39" s="922"/>
      <c r="V39" s="864"/>
      <c r="W39" s="897"/>
      <c r="X39" s="897"/>
      <c r="Y39" s="921"/>
      <c r="Z39" s="897"/>
      <c r="AA39" s="897"/>
      <c r="AB39" s="922"/>
      <c r="AC39" s="864"/>
      <c r="AD39" s="897"/>
      <c r="AE39" s="921"/>
      <c r="AF39" s="919"/>
      <c r="AG39" s="900">
        <f t="shared" si="0"/>
        <v>0</v>
      </c>
      <c r="AH39" s="908">
        <f t="shared" si="5"/>
        <v>0</v>
      </c>
      <c r="AI39" s="62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867" t="s">
        <v>4</v>
      </c>
      <c r="C40" s="868" t="s">
        <v>5</v>
      </c>
      <c r="D40" s="869" t="s">
        <v>6</v>
      </c>
      <c r="E40" s="868" t="s">
        <v>7</v>
      </c>
      <c r="F40" s="868" t="s">
        <v>8</v>
      </c>
      <c r="G40" s="871" t="s">
        <v>9</v>
      </c>
      <c r="H40" s="870" t="s">
        <v>10</v>
      </c>
      <c r="I40" s="870" t="s">
        <v>11</v>
      </c>
      <c r="J40" s="868" t="s">
        <v>12</v>
      </c>
      <c r="K40" s="869" t="s">
        <v>13</v>
      </c>
      <c r="L40" s="868" t="s">
        <v>14</v>
      </c>
      <c r="M40" s="868" t="s">
        <v>15</v>
      </c>
      <c r="N40" s="871" t="s">
        <v>16</v>
      </c>
      <c r="O40" s="870" t="s">
        <v>17</v>
      </c>
      <c r="P40" s="868" t="s">
        <v>18</v>
      </c>
      <c r="Q40" s="872" t="s">
        <v>19</v>
      </c>
      <c r="R40" s="873" t="s">
        <v>20</v>
      </c>
      <c r="S40" s="868" t="s">
        <v>21</v>
      </c>
      <c r="T40" s="868" t="s">
        <v>22</v>
      </c>
      <c r="U40" s="871" t="s">
        <v>23</v>
      </c>
      <c r="V40" s="870" t="s">
        <v>24</v>
      </c>
      <c r="W40" s="868" t="s">
        <v>25</v>
      </c>
      <c r="X40" s="868" t="s">
        <v>26</v>
      </c>
      <c r="Y40" s="869" t="s">
        <v>27</v>
      </c>
      <c r="Z40" s="868" t="s">
        <v>28</v>
      </c>
      <c r="AA40" s="868" t="s">
        <v>29</v>
      </c>
      <c r="AB40" s="871" t="s">
        <v>30</v>
      </c>
      <c r="AC40" s="870" t="s">
        <v>31</v>
      </c>
      <c r="AD40" s="868" t="s">
        <v>32</v>
      </c>
      <c r="AE40" s="874">
        <v>30</v>
      </c>
      <c r="AF40" s="875">
        <v>31</v>
      </c>
      <c r="AG40" s="1011">
        <f>SUM(AG41:AG50)</f>
        <v>115</v>
      </c>
      <c r="AH40" s="1021">
        <f>SUM(AH41:AH50)</f>
        <v>1314</v>
      </c>
      <c r="AI40" s="61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878"/>
      <c r="C41" s="878"/>
      <c r="D41" s="923"/>
      <c r="E41" s="878"/>
      <c r="F41" s="878"/>
      <c r="G41" s="924"/>
      <c r="H41" s="882"/>
      <c r="I41" s="882"/>
      <c r="J41" s="878"/>
      <c r="K41" s="923"/>
      <c r="L41" s="878"/>
      <c r="M41" s="878"/>
      <c r="N41" s="924"/>
      <c r="O41" s="882"/>
      <c r="P41" s="878"/>
      <c r="Q41" s="878"/>
      <c r="R41" s="923"/>
      <c r="S41" s="878"/>
      <c r="T41" s="878"/>
      <c r="U41" s="924"/>
      <c r="V41" s="882"/>
      <c r="W41" s="878"/>
      <c r="X41" s="878"/>
      <c r="Y41" s="923"/>
      <c r="Z41" s="878"/>
      <c r="AA41" s="878"/>
      <c r="AB41" s="924"/>
      <c r="AC41" s="882"/>
      <c r="AD41" s="878"/>
      <c r="AE41" s="923"/>
      <c r="AF41" s="878"/>
      <c r="AG41" s="889">
        <f t="shared" si="0"/>
        <v>0</v>
      </c>
      <c r="AH41" s="890">
        <f t="shared" si="5"/>
        <v>0</v>
      </c>
      <c r="AI41" s="620"/>
    </row>
    <row r="42" spans="1:54" ht="15.75" hidden="1" customHeight="1" x14ac:dyDescent="0.25">
      <c r="A42" s="58"/>
      <c r="B42" s="862"/>
      <c r="C42" s="862"/>
      <c r="D42" s="904"/>
      <c r="E42" s="862"/>
      <c r="F42" s="862"/>
      <c r="G42" s="925"/>
      <c r="H42" s="894"/>
      <c r="I42" s="894"/>
      <c r="J42" s="862"/>
      <c r="K42" s="862"/>
      <c r="L42" s="862"/>
      <c r="M42" s="862"/>
      <c r="N42" s="894"/>
      <c r="O42" s="894"/>
      <c r="P42" s="862"/>
      <c r="Q42" s="862"/>
      <c r="R42" s="862"/>
      <c r="S42" s="862"/>
      <c r="T42" s="862"/>
      <c r="U42" s="894"/>
      <c r="V42" s="894"/>
      <c r="W42" s="862"/>
      <c r="X42" s="862"/>
      <c r="Y42" s="862"/>
      <c r="Z42" s="862"/>
      <c r="AA42" s="862"/>
      <c r="AB42" s="925"/>
      <c r="AC42" s="894"/>
      <c r="AD42" s="862"/>
      <c r="AE42" s="862"/>
      <c r="AF42" s="862"/>
      <c r="AG42" s="895">
        <f t="shared" si="0"/>
        <v>0</v>
      </c>
      <c r="AH42" s="905">
        <f t="shared" si="5"/>
        <v>0</v>
      </c>
      <c r="AI42" s="620"/>
    </row>
    <row r="43" spans="1:54" ht="15.75" customHeight="1" x14ac:dyDescent="0.25">
      <c r="A43" s="58" t="s">
        <v>61</v>
      </c>
      <c r="B43" s="926" t="s">
        <v>74</v>
      </c>
      <c r="C43" s="926" t="s">
        <v>74</v>
      </c>
      <c r="D43" s="862"/>
      <c r="E43" s="926" t="s">
        <v>74</v>
      </c>
      <c r="F43" s="926" t="s">
        <v>74</v>
      </c>
      <c r="G43" s="894"/>
      <c r="H43" s="894"/>
      <c r="I43" s="926" t="s">
        <v>74</v>
      </c>
      <c r="J43" s="926" t="s">
        <v>74</v>
      </c>
      <c r="K43" s="862"/>
      <c r="L43" s="862"/>
      <c r="M43" s="926" t="s">
        <v>74</v>
      </c>
      <c r="N43" s="926" t="s">
        <v>74</v>
      </c>
      <c r="O43" s="926" t="s">
        <v>74</v>
      </c>
      <c r="P43" s="862"/>
      <c r="Q43" s="862"/>
      <c r="R43" s="926" t="s">
        <v>74</v>
      </c>
      <c r="S43" s="926" t="s">
        <v>74</v>
      </c>
      <c r="T43" s="888"/>
      <c r="U43" s="888"/>
      <c r="V43" s="888"/>
      <c r="W43" s="926" t="s">
        <v>74</v>
      </c>
      <c r="X43" s="926" t="s">
        <v>74</v>
      </c>
      <c r="Y43" s="926" t="s">
        <v>74</v>
      </c>
      <c r="Z43" s="926" t="s">
        <v>74</v>
      </c>
      <c r="AA43" s="862"/>
      <c r="AB43" s="894"/>
      <c r="AC43" s="894"/>
      <c r="AD43" s="926" t="s">
        <v>74</v>
      </c>
      <c r="AE43" s="926" t="s">
        <v>74</v>
      </c>
      <c r="AF43" s="926" t="s">
        <v>74</v>
      </c>
      <c r="AG43" s="895">
        <f t="shared" si="0"/>
        <v>18</v>
      </c>
      <c r="AH43" s="905">
        <f t="shared" si="5"/>
        <v>216</v>
      </c>
      <c r="AI43" s="620"/>
    </row>
    <row r="44" spans="1:54" ht="15.75" customHeight="1" x14ac:dyDescent="0.25">
      <c r="A44" s="58" t="s">
        <v>78</v>
      </c>
      <c r="B44" s="888"/>
      <c r="C44" s="888"/>
      <c r="D44" s="888"/>
      <c r="E44" s="888"/>
      <c r="F44" s="888"/>
      <c r="G44" s="888"/>
      <c r="H44" s="888"/>
      <c r="I44" s="926" t="s">
        <v>74</v>
      </c>
      <c r="J44" s="926" t="s">
        <v>74</v>
      </c>
      <c r="K44" s="926" t="s">
        <v>74</v>
      </c>
      <c r="L44" s="926" t="s">
        <v>74</v>
      </c>
      <c r="M44" s="926" t="s">
        <v>74</v>
      </c>
      <c r="N44" s="894"/>
      <c r="O44" s="894"/>
      <c r="P44" s="1038" t="s">
        <v>74</v>
      </c>
      <c r="Q44" s="1038" t="s">
        <v>74</v>
      </c>
      <c r="R44" s="1038" t="s">
        <v>74</v>
      </c>
      <c r="S44" s="1039"/>
      <c r="T44" s="1038" t="s">
        <v>74</v>
      </c>
      <c r="U44" s="1038" t="s">
        <v>74</v>
      </c>
      <c r="V44" s="1038" t="s">
        <v>74</v>
      </c>
      <c r="W44" s="1039"/>
      <c r="X44" s="1039"/>
      <c r="Y44" s="1038" t="s">
        <v>74</v>
      </c>
      <c r="Z44" s="1038" t="s">
        <v>74</v>
      </c>
      <c r="AA44" s="1038" t="s">
        <v>74</v>
      </c>
      <c r="AB44" s="1038" t="s">
        <v>74</v>
      </c>
      <c r="AC44" s="894"/>
      <c r="AD44" s="1039"/>
      <c r="AE44" s="539"/>
      <c r="AF44" s="1038" t="s">
        <v>74</v>
      </c>
      <c r="AG44" s="895">
        <f t="shared" si="0"/>
        <v>16</v>
      </c>
      <c r="AH44" s="905">
        <f t="shared" si="5"/>
        <v>192</v>
      </c>
      <c r="AI44" s="62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/>
      <c r="B45" s="862"/>
      <c r="C45" s="862"/>
      <c r="D45" s="862"/>
      <c r="E45" s="904"/>
      <c r="F45" s="862"/>
      <c r="G45" s="925"/>
      <c r="H45" s="894"/>
      <c r="I45" s="894"/>
      <c r="J45" s="862"/>
      <c r="K45" s="862"/>
      <c r="L45" s="862"/>
      <c r="M45" s="862"/>
      <c r="N45" s="925"/>
      <c r="O45" s="894"/>
      <c r="P45" s="862"/>
      <c r="Q45" s="862"/>
      <c r="R45" s="904"/>
      <c r="S45" s="862"/>
      <c r="T45" s="862"/>
      <c r="U45" s="894"/>
      <c r="V45" s="894"/>
      <c r="W45" s="862"/>
      <c r="X45" s="862"/>
      <c r="Y45" s="904"/>
      <c r="Z45" s="862"/>
      <c r="AA45" s="862"/>
      <c r="AB45" s="894"/>
      <c r="AC45" s="894"/>
      <c r="AD45" s="862"/>
      <c r="AE45" s="862"/>
      <c r="AF45" s="862"/>
      <c r="AG45" s="895">
        <f t="shared" si="0"/>
        <v>0</v>
      </c>
      <c r="AH45" s="905">
        <f t="shared" si="5"/>
        <v>0</v>
      </c>
      <c r="AI45" s="620"/>
    </row>
    <row r="46" spans="1:54" ht="15" customHeight="1" x14ac:dyDescent="0.25">
      <c r="A46" s="45" t="s">
        <v>79</v>
      </c>
      <c r="B46" s="888"/>
      <c r="C46" s="1038" t="s">
        <v>74</v>
      </c>
      <c r="D46" s="1038" t="s">
        <v>74</v>
      </c>
      <c r="E46" s="862"/>
      <c r="F46" s="1038" t="s">
        <v>74</v>
      </c>
      <c r="G46" s="1038" t="s">
        <v>74</v>
      </c>
      <c r="H46" s="1038" t="s">
        <v>74</v>
      </c>
      <c r="I46" s="894"/>
      <c r="J46" s="862"/>
      <c r="K46" s="1038" t="s">
        <v>74</v>
      </c>
      <c r="L46" s="1038" t="s">
        <v>74</v>
      </c>
      <c r="M46" s="1038" t="s">
        <v>74</v>
      </c>
      <c r="N46" s="894"/>
      <c r="O46" s="894"/>
      <c r="P46" s="1038" t="s">
        <v>74</v>
      </c>
      <c r="Q46" s="1038" t="s">
        <v>74</v>
      </c>
      <c r="R46" s="862"/>
      <c r="S46" s="1038" t="s">
        <v>74</v>
      </c>
      <c r="T46" s="1038" t="s">
        <v>74</v>
      </c>
      <c r="U46" s="894"/>
      <c r="V46" s="894"/>
      <c r="W46" s="1038" t="s">
        <v>74</v>
      </c>
      <c r="X46" s="1038" t="s">
        <v>74</v>
      </c>
      <c r="Y46" s="1038" t="s">
        <v>74</v>
      </c>
      <c r="Z46" s="862"/>
      <c r="AA46" s="862"/>
      <c r="AB46" s="1038" t="s">
        <v>74</v>
      </c>
      <c r="AC46" s="1038" t="s">
        <v>74</v>
      </c>
      <c r="AD46" s="1038" t="s">
        <v>74</v>
      </c>
      <c r="AE46" s="1038" t="s">
        <v>74</v>
      </c>
      <c r="AF46" s="862"/>
      <c r="AG46" s="895">
        <f t="shared" si="0"/>
        <v>19</v>
      </c>
      <c r="AH46" s="905">
        <f t="shared" si="5"/>
        <v>228</v>
      </c>
      <c r="AI46" s="620"/>
    </row>
    <row r="47" spans="1:54" ht="15.75" customHeight="1" x14ac:dyDescent="0.25">
      <c r="A47" s="672" t="s">
        <v>172</v>
      </c>
      <c r="B47" s="1039"/>
      <c r="C47" s="1040"/>
      <c r="D47" s="1038" t="s">
        <v>74</v>
      </c>
      <c r="E47" s="1038" t="s">
        <v>74</v>
      </c>
      <c r="F47" s="1041"/>
      <c r="G47" s="1041"/>
      <c r="H47" s="1041"/>
      <c r="I47" s="1041"/>
      <c r="J47" s="1041"/>
      <c r="K47" s="1041"/>
      <c r="L47" s="1041"/>
      <c r="M47" s="1041"/>
      <c r="N47" s="1041"/>
      <c r="O47" s="1041"/>
      <c r="P47" s="1041"/>
      <c r="Q47" s="1041"/>
      <c r="R47" s="1041"/>
      <c r="S47" s="1041"/>
      <c r="T47" s="1042"/>
      <c r="U47" s="1038" t="s">
        <v>74</v>
      </c>
      <c r="V47" s="1038" t="s">
        <v>74</v>
      </c>
      <c r="W47" s="1038" t="s">
        <v>74</v>
      </c>
      <c r="X47" s="1038" t="s">
        <v>74</v>
      </c>
      <c r="Y47" s="1040"/>
      <c r="Z47" s="1039"/>
      <c r="AA47" s="1038" t="s">
        <v>74</v>
      </c>
      <c r="AB47" s="1038" t="s">
        <v>74</v>
      </c>
      <c r="AC47" s="1038" t="s">
        <v>74</v>
      </c>
      <c r="AD47" s="1038" t="s">
        <v>74</v>
      </c>
      <c r="AE47" s="1039"/>
      <c r="AF47" s="1040"/>
      <c r="AG47" s="895">
        <f t="shared" si="0"/>
        <v>10</v>
      </c>
      <c r="AH47" s="905">
        <f t="shared" si="5"/>
        <v>120</v>
      </c>
      <c r="AI47" s="620"/>
    </row>
    <row r="48" spans="1:54" ht="15.75" customHeight="1" x14ac:dyDescent="0.25">
      <c r="A48" s="58" t="s">
        <v>80</v>
      </c>
      <c r="B48" s="1043" t="s">
        <v>77</v>
      </c>
      <c r="C48" s="1043" t="s">
        <v>77</v>
      </c>
      <c r="D48" s="1043" t="s">
        <v>77</v>
      </c>
      <c r="E48" s="1043" t="s">
        <v>77</v>
      </c>
      <c r="F48" s="1043" t="s">
        <v>77</v>
      </c>
      <c r="G48" s="912"/>
      <c r="H48" s="894"/>
      <c r="I48" s="894"/>
      <c r="J48" s="1043" t="s">
        <v>77</v>
      </c>
      <c r="K48" s="1043" t="s">
        <v>77</v>
      </c>
      <c r="L48" s="1043" t="s">
        <v>77</v>
      </c>
      <c r="M48" s="1043" t="s">
        <v>77</v>
      </c>
      <c r="N48" s="912"/>
      <c r="O48" s="894"/>
      <c r="P48" s="1043" t="s">
        <v>77</v>
      </c>
      <c r="Q48" s="1043" t="s">
        <v>77</v>
      </c>
      <c r="R48" s="1043" t="s">
        <v>77</v>
      </c>
      <c r="S48" s="1043" t="s">
        <v>77</v>
      </c>
      <c r="T48" s="1043" t="s">
        <v>77</v>
      </c>
      <c r="U48" s="912"/>
      <c r="V48" s="894"/>
      <c r="W48" s="1043" t="s">
        <v>77</v>
      </c>
      <c r="X48" s="1043" t="s">
        <v>77</v>
      </c>
      <c r="Y48" s="1043" t="s">
        <v>77</v>
      </c>
      <c r="Z48" s="1043" t="s">
        <v>77</v>
      </c>
      <c r="AA48" s="1043" t="s">
        <v>77</v>
      </c>
      <c r="AB48" s="912"/>
      <c r="AC48" s="894"/>
      <c r="AD48" s="1043" t="s">
        <v>77</v>
      </c>
      <c r="AE48" s="1043" t="s">
        <v>77</v>
      </c>
      <c r="AF48" s="1043" t="s">
        <v>77</v>
      </c>
      <c r="AG48" s="895">
        <f>COUNTIF(B48:AF48,"*")</f>
        <v>22</v>
      </c>
      <c r="AH48" s="905">
        <f>COUNTIF(B48:AF48,"У1")*8+COUNTIF(B48:AF48,"У2")*8+COUNTIF(B48:AF48,"В1")*8+COUNTIF(B48:AF48,"В2")*8+COUNTIF(B48:AF48,"7-16")*9+COUNTIF(B48:AF48,"7-17")*10+COUNTIF(B48:AF48,"7-19")*12+COUNTIF(B48:AF48,"8-20")*12+COUNTIF(B48:AF48,"9-17")*8+COUNTIF(B48:AF48,"Д2")*12+COUNTIF(B48:AF48,"Д3")*9+COUNTIF(B48:AF48,"Д4")*12+COUNTIF(B48:AF48,"8-12")*4+COUNTIF(B48:AF48,"9-14")*5+COUNTIF(B48:AF48,"16-20")*4+COUNTIF(B48:AF48,"10-14")*4+COUNTIF(B48:AF48,"9-16")*7+COUNTIF(B48:AF48,"12-15")*3+COUNTIF(B48:AF48,"9-11")*2+COUNTIF(B48:AF48,"11-14")*3+COUNTIF(B48:AF48,"11-19")*6+COUNTIF(B48:AF48,"17-20")*3</f>
        <v>198</v>
      </c>
      <c r="AI48" s="62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58" t="s">
        <v>81</v>
      </c>
      <c r="B49" s="1038" t="s">
        <v>74</v>
      </c>
      <c r="C49" s="1038" t="s">
        <v>74</v>
      </c>
      <c r="D49" s="1038" t="s">
        <v>74</v>
      </c>
      <c r="E49" s="1039"/>
      <c r="F49" s="1039"/>
      <c r="G49" s="1038" t="s">
        <v>74</v>
      </c>
      <c r="H49" s="1038" t="s">
        <v>74</v>
      </c>
      <c r="I49" s="894"/>
      <c r="J49" s="1039"/>
      <c r="K49" s="1038" t="s">
        <v>74</v>
      </c>
      <c r="L49" s="1038" t="s">
        <v>74</v>
      </c>
      <c r="M49" s="1038" t="s">
        <v>74</v>
      </c>
      <c r="N49" s="1038" t="s">
        <v>74</v>
      </c>
      <c r="O49" s="894"/>
      <c r="P49" s="1039"/>
      <c r="Q49" s="539"/>
      <c r="R49" s="1038" t="s">
        <v>74</v>
      </c>
      <c r="S49" s="1038" t="s">
        <v>74</v>
      </c>
      <c r="T49" s="1038" t="s">
        <v>74</v>
      </c>
      <c r="U49" s="912"/>
      <c r="V49" s="894"/>
      <c r="W49" s="1038" t="s">
        <v>74</v>
      </c>
      <c r="X49" s="1038" t="s">
        <v>74</v>
      </c>
      <c r="Y49" s="539"/>
      <c r="Z49" s="1038" t="s">
        <v>74</v>
      </c>
      <c r="AA49" s="1038" t="s">
        <v>74</v>
      </c>
      <c r="AB49" s="912"/>
      <c r="AC49" s="894"/>
      <c r="AD49" s="1038" t="s">
        <v>74</v>
      </c>
      <c r="AE49" s="1038" t="s">
        <v>74</v>
      </c>
      <c r="AF49" s="1038" t="s">
        <v>74</v>
      </c>
      <c r="AG49" s="895">
        <f t="shared" si="0"/>
        <v>19</v>
      </c>
      <c r="AH49" s="905">
        <f t="shared" si="5"/>
        <v>228</v>
      </c>
      <c r="AI49" s="62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" customHeight="1" x14ac:dyDescent="0.25">
      <c r="A50" s="751" t="s">
        <v>191</v>
      </c>
      <c r="B50" s="1038" t="s">
        <v>74</v>
      </c>
      <c r="C50" s="1040"/>
      <c r="D50" s="1038" t="s">
        <v>74</v>
      </c>
      <c r="E50" s="1038" t="s">
        <v>74</v>
      </c>
      <c r="F50" s="1038" t="s">
        <v>74</v>
      </c>
      <c r="G50" s="882"/>
      <c r="H50" s="1038" t="s">
        <v>74</v>
      </c>
      <c r="I50" s="882"/>
      <c r="J50" s="1038" t="s">
        <v>74</v>
      </c>
      <c r="K50" s="1039"/>
      <c r="L50" s="1038" t="s">
        <v>74</v>
      </c>
      <c r="M50" s="539"/>
      <c r="N50" s="882"/>
      <c r="O50" s="882"/>
      <c r="P50" s="1038" t="s">
        <v>74</v>
      </c>
      <c r="Q50" s="1038" t="s">
        <v>74</v>
      </c>
      <c r="R50" s="1038" t="s">
        <v>74</v>
      </c>
      <c r="S50" s="1039"/>
      <c r="T50" s="539"/>
      <c r="U50" s="1038" t="s">
        <v>74</v>
      </c>
      <c r="V50" s="882"/>
      <c r="W50" s="1039"/>
      <c r="X50" s="1039"/>
      <c r="Y50" s="1040"/>
      <c r="Z50" s="1039"/>
      <c r="AA50" s="1040"/>
      <c r="AB50" s="882"/>
      <c r="AC50" s="882"/>
      <c r="AD50" s="1040"/>
      <c r="AE50" s="539"/>
      <c r="AF50" s="1039"/>
      <c r="AG50" s="895">
        <f t="shared" si="0"/>
        <v>11</v>
      </c>
      <c r="AH50" s="905">
        <f t="shared" si="5"/>
        <v>132</v>
      </c>
      <c r="AI50" s="62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73" t="s">
        <v>82</v>
      </c>
      <c r="B51" s="1038" t="s">
        <v>74</v>
      </c>
      <c r="C51" s="1038" t="s">
        <v>74</v>
      </c>
      <c r="D51" s="1040"/>
      <c r="E51" s="1038" t="s">
        <v>74</v>
      </c>
      <c r="F51" s="1038" t="s">
        <v>74</v>
      </c>
      <c r="G51" s="1038" t="s">
        <v>74</v>
      </c>
      <c r="H51" s="882"/>
      <c r="I51" s="1038" t="s">
        <v>74</v>
      </c>
      <c r="J51" s="1038" t="s">
        <v>74</v>
      </c>
      <c r="K51" s="1038" t="s">
        <v>74</v>
      </c>
      <c r="L51" s="1040"/>
      <c r="M51" s="1039"/>
      <c r="N51" s="1038" t="s">
        <v>74</v>
      </c>
      <c r="O51" s="1038" t="s">
        <v>74</v>
      </c>
      <c r="P51" s="1038" t="s">
        <v>74</v>
      </c>
      <c r="Q51" s="1038" t="s">
        <v>74</v>
      </c>
      <c r="R51" s="1040"/>
      <c r="S51" s="1038" t="s">
        <v>74</v>
      </c>
      <c r="T51" s="1038" t="s">
        <v>74</v>
      </c>
      <c r="U51" s="882"/>
      <c r="V51" s="882"/>
      <c r="W51" s="1039"/>
      <c r="X51" s="1039"/>
      <c r="Y51" s="1038" t="s">
        <v>74</v>
      </c>
      <c r="Z51" s="1038" t="s">
        <v>74</v>
      </c>
      <c r="AA51" s="1038" t="s">
        <v>74</v>
      </c>
      <c r="AB51" s="882"/>
      <c r="AC51" s="882"/>
      <c r="AD51" s="1040"/>
      <c r="AE51" s="1038" t="s">
        <v>74</v>
      </c>
      <c r="AF51" s="1038" t="s">
        <v>74</v>
      </c>
      <c r="AG51" s="934">
        <f t="shared" si="0"/>
        <v>19</v>
      </c>
      <c r="AH51" s="935">
        <f t="shared" si="5"/>
        <v>228</v>
      </c>
      <c r="AI51" s="61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thickBot="1" x14ac:dyDescent="0.3">
      <c r="A52" s="65" t="s">
        <v>83</v>
      </c>
      <c r="B52" s="867" t="s">
        <v>4</v>
      </c>
      <c r="C52" s="868" t="s">
        <v>5</v>
      </c>
      <c r="D52" s="869" t="s">
        <v>6</v>
      </c>
      <c r="E52" s="868" t="s">
        <v>7</v>
      </c>
      <c r="F52" s="868" t="s">
        <v>8</v>
      </c>
      <c r="G52" s="871" t="s">
        <v>9</v>
      </c>
      <c r="H52" s="870" t="s">
        <v>10</v>
      </c>
      <c r="I52" s="870" t="s">
        <v>11</v>
      </c>
      <c r="J52" s="868" t="s">
        <v>12</v>
      </c>
      <c r="K52" s="869" t="s">
        <v>13</v>
      </c>
      <c r="L52" s="868" t="s">
        <v>14</v>
      </c>
      <c r="M52" s="868" t="s">
        <v>15</v>
      </c>
      <c r="N52" s="871" t="s">
        <v>16</v>
      </c>
      <c r="O52" s="870" t="s">
        <v>17</v>
      </c>
      <c r="P52" s="868" t="s">
        <v>18</v>
      </c>
      <c r="Q52" s="872" t="s">
        <v>19</v>
      </c>
      <c r="R52" s="873" t="s">
        <v>20</v>
      </c>
      <c r="S52" s="868" t="s">
        <v>21</v>
      </c>
      <c r="T52" s="868" t="s">
        <v>22</v>
      </c>
      <c r="U52" s="871" t="s">
        <v>23</v>
      </c>
      <c r="V52" s="870" t="s">
        <v>24</v>
      </c>
      <c r="W52" s="868" t="s">
        <v>25</v>
      </c>
      <c r="X52" s="868" t="s">
        <v>26</v>
      </c>
      <c r="Y52" s="869" t="s">
        <v>27</v>
      </c>
      <c r="Z52" s="868" t="s">
        <v>28</v>
      </c>
      <c r="AA52" s="868" t="s">
        <v>29</v>
      </c>
      <c r="AB52" s="871" t="s">
        <v>30</v>
      </c>
      <c r="AC52" s="870" t="s">
        <v>31</v>
      </c>
      <c r="AD52" s="868" t="s">
        <v>32</v>
      </c>
      <c r="AE52" s="874">
        <v>30</v>
      </c>
      <c r="AF52" s="875">
        <v>31</v>
      </c>
      <c r="AG52" s="1013">
        <f>SUM(AG53:AG54)</f>
        <v>0</v>
      </c>
      <c r="AH52" s="1021">
        <f>SUM(AH53:AH54)</f>
        <v>0</v>
      </c>
      <c r="AI52" s="61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58" t="s">
        <v>84</v>
      </c>
      <c r="B53" s="878"/>
      <c r="C53" s="878"/>
      <c r="D53" s="939"/>
      <c r="E53" s="878"/>
      <c r="F53" s="878"/>
      <c r="G53" s="882"/>
      <c r="H53" s="882"/>
      <c r="I53" s="882"/>
      <c r="J53" s="878"/>
      <c r="K53" s="939"/>
      <c r="L53" s="878"/>
      <c r="M53" s="878"/>
      <c r="N53" s="882"/>
      <c r="O53" s="882"/>
      <c r="P53" s="878"/>
      <c r="Q53" s="878"/>
      <c r="R53" s="939"/>
      <c r="S53" s="878"/>
      <c r="T53" s="878"/>
      <c r="U53" s="882"/>
      <c r="V53" s="882"/>
      <c r="W53" s="878"/>
      <c r="X53" s="878"/>
      <c r="Y53" s="939"/>
      <c r="Z53" s="878"/>
      <c r="AA53" s="878"/>
      <c r="AB53" s="882"/>
      <c r="AC53" s="882"/>
      <c r="AD53" s="878"/>
      <c r="AE53" s="878"/>
      <c r="AF53" s="939"/>
      <c r="AG53" s="889">
        <f t="shared" si="0"/>
        <v>0</v>
      </c>
      <c r="AH53" s="890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62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51" t="s">
        <v>85</v>
      </c>
      <c r="B54" s="897"/>
      <c r="C54" s="897"/>
      <c r="D54" s="897"/>
      <c r="E54" s="897"/>
      <c r="F54" s="897"/>
      <c r="G54" s="864"/>
      <c r="H54" s="864"/>
      <c r="I54" s="864"/>
      <c r="J54" s="897"/>
      <c r="K54" s="897"/>
      <c r="L54" s="897"/>
      <c r="M54" s="897"/>
      <c r="N54" s="864"/>
      <c r="O54" s="864"/>
      <c r="P54" s="897"/>
      <c r="Q54" s="897"/>
      <c r="R54" s="907"/>
      <c r="S54" s="897"/>
      <c r="T54" s="897"/>
      <c r="U54" s="864"/>
      <c r="V54" s="864"/>
      <c r="W54" s="897"/>
      <c r="X54" s="897"/>
      <c r="Y54" s="907"/>
      <c r="Z54" s="897"/>
      <c r="AA54" s="897"/>
      <c r="AB54" s="864"/>
      <c r="AC54" s="864"/>
      <c r="AD54" s="897"/>
      <c r="AE54" s="897"/>
      <c r="AF54" s="897"/>
      <c r="AG54" s="895">
        <f t="shared" si="0"/>
        <v>0</v>
      </c>
      <c r="AH54" s="905">
        <f>COUNTIF(B54:AF54,"У1")*8+COUNTIF(B54:AF54,"У2")*8+COUNTIF(B54:AF54,"В1")*8+COUNTIF(B54:AF54,"В2")*8+COUNTIF(B54:AF54,"7-16")*9+COUNTIF(B54:AF54,"7-17")*10+COUNTIF(B54:AF54,"7-19")*12+COUNTIF(B54:AF54,"8-20")*12+COUNTIF(B54:AF54,"9-17")*8+COUNTIF(B54:AF54,"Д2")*12+COUNTIF(B54:AF54,"Д3")*9+COUNTIF(B54:AF54,"Д4")*12+COUNTIF(B54:AF54,"8-12")*4+COUNTIF(B54:AF54,"9-14")*5+COUNTIF(B54:AF54,"16-20")*4+COUNTIF(B54:AF54,"10-14")*4+COUNTIF(B54:AF54,"9-16")*7+COUNTIF(B54:AF54,"12-15")*3+COUNTIF(B54:AF54,"9-11")*2+COUNTIF(B54:AF54,"11-14")*3+COUNTIF(B54:AF54,"11-19")*6+COUNTIF(B54:AF54,"17-20")*3+COUNTIF(B54:AF54,"10-14")*4</f>
        <v>0</v>
      </c>
      <c r="AI54" s="62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thickBot="1" x14ac:dyDescent="0.3">
      <c r="A55" s="41" t="s">
        <v>86</v>
      </c>
      <c r="B55" s="867"/>
      <c r="C55" s="868"/>
      <c r="D55" s="869"/>
      <c r="E55" s="868"/>
      <c r="F55" s="868"/>
      <c r="G55" s="871"/>
      <c r="H55" s="870"/>
      <c r="I55" s="870"/>
      <c r="J55" s="868"/>
      <c r="K55" s="869"/>
      <c r="L55" s="868"/>
      <c r="M55" s="868"/>
      <c r="N55" s="871"/>
      <c r="O55" s="870"/>
      <c r="P55" s="868"/>
      <c r="Q55" s="868"/>
      <c r="R55" s="869"/>
      <c r="S55" s="868"/>
      <c r="T55" s="868"/>
      <c r="U55" s="871"/>
      <c r="V55" s="870"/>
      <c r="W55" s="868"/>
      <c r="X55" s="868"/>
      <c r="Y55" s="869"/>
      <c r="Z55" s="868"/>
      <c r="AA55" s="868"/>
      <c r="AB55" s="871"/>
      <c r="AC55" s="870"/>
      <c r="AD55" s="868"/>
      <c r="AE55" s="874"/>
      <c r="AF55" s="875"/>
      <c r="AG55" s="1024">
        <f>SUM(AG56:AG62)</f>
        <v>0</v>
      </c>
      <c r="AH55" s="913">
        <f>SUM(AH56:AH62)</f>
        <v>0</v>
      </c>
      <c r="AI55" s="62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87</v>
      </c>
      <c r="B56" s="878"/>
      <c r="C56" s="74"/>
      <c r="D56" s="939"/>
      <c r="E56" s="878"/>
      <c r="F56" s="878"/>
      <c r="G56" s="941"/>
      <c r="H56" s="391"/>
      <c r="I56" s="882"/>
      <c r="J56" s="74"/>
      <c r="K56" s="939"/>
      <c r="L56" s="878"/>
      <c r="M56" s="878"/>
      <c r="N56" s="941"/>
      <c r="O56" s="391"/>
      <c r="P56" s="878"/>
      <c r="Q56" s="74"/>
      <c r="R56" s="939"/>
      <c r="S56" s="878"/>
      <c r="T56" s="878"/>
      <c r="U56" s="941"/>
      <c r="V56" s="391"/>
      <c r="W56" s="878"/>
      <c r="X56" s="74"/>
      <c r="Y56" s="939"/>
      <c r="Z56" s="878"/>
      <c r="AA56" s="878"/>
      <c r="AB56" s="941"/>
      <c r="AC56" s="391"/>
      <c r="AD56" s="878"/>
      <c r="AE56" s="74"/>
      <c r="AF56" s="878"/>
      <c r="AG56" s="895">
        <f t="shared" si="0"/>
        <v>0</v>
      </c>
      <c r="AH56" s="905">
        <f t="shared" si="5"/>
        <v>0</v>
      </c>
      <c r="AI56" s="62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88</v>
      </c>
      <c r="B57" s="26"/>
      <c r="C57" s="862"/>
      <c r="D57" s="26"/>
      <c r="E57" s="26"/>
      <c r="F57" s="862"/>
      <c r="G57" s="925"/>
      <c r="H57" s="894"/>
      <c r="I57" s="389"/>
      <c r="J57" s="862"/>
      <c r="K57" s="24"/>
      <c r="L57" s="26"/>
      <c r="M57" s="862"/>
      <c r="N57" s="925"/>
      <c r="O57" s="894"/>
      <c r="P57" s="26"/>
      <c r="Q57" s="862"/>
      <c r="R57" s="24"/>
      <c r="S57" s="26"/>
      <c r="T57" s="862"/>
      <c r="U57" s="925"/>
      <c r="V57" s="894"/>
      <c r="W57" s="26"/>
      <c r="X57" s="862"/>
      <c r="Y57" s="24"/>
      <c r="Z57" s="26"/>
      <c r="AA57" s="862"/>
      <c r="AB57" s="925"/>
      <c r="AC57" s="894"/>
      <c r="AD57" s="26"/>
      <c r="AE57" s="862"/>
      <c r="AF57" s="26"/>
      <c r="AG57" s="895">
        <f t="shared" si="0"/>
        <v>0</v>
      </c>
      <c r="AH57" s="905">
        <f t="shared" si="5"/>
        <v>0</v>
      </c>
      <c r="AI57" s="62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89</v>
      </c>
      <c r="B58" s="862"/>
      <c r="C58" s="862"/>
      <c r="D58" s="904"/>
      <c r="E58" s="862"/>
      <c r="F58" s="862"/>
      <c r="G58" s="912"/>
      <c r="H58" s="894"/>
      <c r="I58" s="894"/>
      <c r="J58" s="862"/>
      <c r="K58" s="904"/>
      <c r="L58" s="862"/>
      <c r="M58" s="862"/>
      <c r="N58" s="912"/>
      <c r="O58" s="894"/>
      <c r="P58" s="862"/>
      <c r="Q58" s="862"/>
      <c r="R58" s="904"/>
      <c r="S58" s="862"/>
      <c r="T58" s="862"/>
      <c r="U58" s="912"/>
      <c r="V58" s="894"/>
      <c r="W58" s="862"/>
      <c r="X58" s="862"/>
      <c r="Y58" s="904"/>
      <c r="Z58" s="862"/>
      <c r="AA58" s="862"/>
      <c r="AB58" s="912"/>
      <c r="AC58" s="894"/>
      <c r="AD58" s="862"/>
      <c r="AE58" s="904"/>
      <c r="AF58" s="862"/>
      <c r="AG58" s="895">
        <f t="shared" si="0"/>
        <v>0</v>
      </c>
      <c r="AH58" s="905">
        <f t="shared" si="5"/>
        <v>0</v>
      </c>
      <c r="AI58" s="62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58" t="s">
        <v>90</v>
      </c>
      <c r="B59" s="862"/>
      <c r="C59" s="862"/>
      <c r="D59" s="24"/>
      <c r="E59" s="862"/>
      <c r="F59" s="862"/>
      <c r="G59" s="925"/>
      <c r="H59" s="894"/>
      <c r="I59" s="894"/>
      <c r="J59" s="862"/>
      <c r="K59" s="24"/>
      <c r="L59" s="862"/>
      <c r="M59" s="862"/>
      <c r="N59" s="925"/>
      <c r="O59" s="894"/>
      <c r="P59" s="862"/>
      <c r="Q59" s="862"/>
      <c r="R59" s="24"/>
      <c r="S59" s="862"/>
      <c r="T59" s="862"/>
      <c r="U59" s="925"/>
      <c r="V59" s="894"/>
      <c r="W59" s="862"/>
      <c r="X59" s="862"/>
      <c r="Y59" s="24"/>
      <c r="Z59" s="862"/>
      <c r="AA59" s="862"/>
      <c r="AB59" s="925"/>
      <c r="AC59" s="894"/>
      <c r="AD59" s="862"/>
      <c r="AE59" s="904"/>
      <c r="AF59" s="904"/>
      <c r="AG59" s="895">
        <f t="shared" si="0"/>
        <v>0</v>
      </c>
      <c r="AH59" s="905">
        <f t="shared" si="5"/>
        <v>0</v>
      </c>
      <c r="AI59" s="62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46" t="s">
        <v>91</v>
      </c>
      <c r="B60" s="26"/>
      <c r="C60" s="26"/>
      <c r="D60" s="26"/>
      <c r="E60" s="26"/>
      <c r="F60" s="26"/>
      <c r="G60" s="407"/>
      <c r="H60" s="389"/>
      <c r="I60" s="389"/>
      <c r="J60" s="26"/>
      <c r="K60" s="26"/>
      <c r="L60" s="26"/>
      <c r="M60" s="26"/>
      <c r="N60" s="407"/>
      <c r="O60" s="389"/>
      <c r="P60" s="26"/>
      <c r="Q60" s="26"/>
      <c r="R60" s="26"/>
      <c r="S60" s="26"/>
      <c r="T60" s="26"/>
      <c r="U60" s="407"/>
      <c r="V60" s="389"/>
      <c r="W60" s="26"/>
      <c r="X60" s="26"/>
      <c r="Y60" s="26"/>
      <c r="Z60" s="26"/>
      <c r="AA60" s="26"/>
      <c r="AB60" s="407"/>
      <c r="AC60" s="389"/>
      <c r="AD60" s="26"/>
      <c r="AE60" s="862"/>
      <c r="AF60" s="862"/>
      <c r="AG60" s="895">
        <f t="shared" si="0"/>
        <v>0</v>
      </c>
      <c r="AH60" s="905">
        <f t="shared" si="5"/>
        <v>0</v>
      </c>
      <c r="AI60" s="62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46" t="s">
        <v>92</v>
      </c>
      <c r="B61" s="862"/>
      <c r="C61" s="862"/>
      <c r="D61" s="862"/>
      <c r="E61" s="862"/>
      <c r="F61" s="862"/>
      <c r="G61" s="894"/>
      <c r="H61" s="894"/>
      <c r="I61" s="894"/>
      <c r="J61" s="862"/>
      <c r="K61" s="862"/>
      <c r="L61" s="862"/>
      <c r="M61" s="862"/>
      <c r="N61" s="894"/>
      <c r="O61" s="894"/>
      <c r="P61" s="862"/>
      <c r="Q61" s="862"/>
      <c r="R61" s="862"/>
      <c r="S61" s="862"/>
      <c r="T61" s="862"/>
      <c r="U61" s="894"/>
      <c r="V61" s="894"/>
      <c r="W61" s="862"/>
      <c r="X61" s="862"/>
      <c r="Y61" s="862"/>
      <c r="Z61" s="862"/>
      <c r="AA61" s="862"/>
      <c r="AB61" s="894"/>
      <c r="AC61" s="894"/>
      <c r="AD61" s="862"/>
      <c r="AE61" s="862"/>
      <c r="AF61" s="862"/>
      <c r="AG61" s="895">
        <f t="shared" si="0"/>
        <v>0</v>
      </c>
      <c r="AH61" s="905">
        <f t="shared" si="5"/>
        <v>0</v>
      </c>
      <c r="AI61" s="62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5.75" hidden="1" customHeight="1" x14ac:dyDescent="0.25">
      <c r="A62" s="51"/>
      <c r="B62" s="897"/>
      <c r="C62" s="897"/>
      <c r="D62" s="897"/>
      <c r="E62" s="897"/>
      <c r="F62" s="897"/>
      <c r="G62" s="942"/>
      <c r="H62" s="864"/>
      <c r="I62" s="864"/>
      <c r="J62" s="897"/>
      <c r="K62" s="897"/>
      <c r="L62" s="897"/>
      <c r="M62" s="897"/>
      <c r="N62" s="942"/>
      <c r="O62" s="864"/>
      <c r="P62" s="897"/>
      <c r="Q62" s="897"/>
      <c r="R62" s="897"/>
      <c r="S62" s="897"/>
      <c r="T62" s="897"/>
      <c r="U62" s="942"/>
      <c r="V62" s="864"/>
      <c r="W62" s="897"/>
      <c r="X62" s="897"/>
      <c r="Y62" s="897"/>
      <c r="Z62" s="897"/>
      <c r="AA62" s="897"/>
      <c r="AB62" s="942"/>
      <c r="AC62" s="864"/>
      <c r="AD62" s="897"/>
      <c r="AE62" s="897"/>
      <c r="AF62" s="897"/>
      <c r="AG62" s="895">
        <f t="shared" si="0"/>
        <v>0</v>
      </c>
      <c r="AH62" s="905">
        <f t="shared" si="5"/>
        <v>0</v>
      </c>
      <c r="AI62" s="62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7.25" customHeight="1" thickBot="1" x14ac:dyDescent="0.3">
      <c r="A63" s="73" t="s">
        <v>94</v>
      </c>
      <c r="B63" s="867" t="s">
        <v>4</v>
      </c>
      <c r="C63" s="868" t="s">
        <v>5</v>
      </c>
      <c r="D63" s="869" t="s">
        <v>6</v>
      </c>
      <c r="E63" s="868" t="s">
        <v>7</v>
      </c>
      <c r="F63" s="868" t="s">
        <v>8</v>
      </c>
      <c r="G63" s="871" t="s">
        <v>9</v>
      </c>
      <c r="H63" s="870" t="s">
        <v>10</v>
      </c>
      <c r="I63" s="870" t="s">
        <v>11</v>
      </c>
      <c r="J63" s="868" t="s">
        <v>12</v>
      </c>
      <c r="K63" s="869" t="s">
        <v>13</v>
      </c>
      <c r="L63" s="868" t="s">
        <v>14</v>
      </c>
      <c r="M63" s="868" t="s">
        <v>15</v>
      </c>
      <c r="N63" s="871" t="s">
        <v>16</v>
      </c>
      <c r="O63" s="870" t="s">
        <v>17</v>
      </c>
      <c r="P63" s="868" t="s">
        <v>18</v>
      </c>
      <c r="Q63" s="868" t="s">
        <v>19</v>
      </c>
      <c r="R63" s="869" t="s">
        <v>20</v>
      </c>
      <c r="S63" s="868" t="s">
        <v>21</v>
      </c>
      <c r="T63" s="868" t="s">
        <v>22</v>
      </c>
      <c r="U63" s="871" t="s">
        <v>23</v>
      </c>
      <c r="V63" s="870" t="s">
        <v>24</v>
      </c>
      <c r="W63" s="868" t="s">
        <v>25</v>
      </c>
      <c r="X63" s="868" t="s">
        <v>26</v>
      </c>
      <c r="Y63" s="869" t="s">
        <v>27</v>
      </c>
      <c r="Z63" s="868" t="s">
        <v>28</v>
      </c>
      <c r="AA63" s="981" t="s">
        <v>29</v>
      </c>
      <c r="AB63" s="937" t="s">
        <v>30</v>
      </c>
      <c r="AC63" s="870" t="s">
        <v>31</v>
      </c>
      <c r="AD63" s="868" t="s">
        <v>32</v>
      </c>
      <c r="AE63" s="874">
        <v>30</v>
      </c>
      <c r="AF63" s="875">
        <v>31</v>
      </c>
      <c r="AG63" s="1024">
        <f>SUM(AG64:AG65)</f>
        <v>0</v>
      </c>
      <c r="AH63" s="913">
        <f>SUM(AH64:AH65)</f>
        <v>0</v>
      </c>
      <c r="AI63" s="62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5.75" customHeight="1" x14ac:dyDescent="0.25">
      <c r="A64" s="58" t="s">
        <v>95</v>
      </c>
      <c r="B64" s="74"/>
      <c r="C64" s="74"/>
      <c r="D64" s="74"/>
      <c r="E64" s="74"/>
      <c r="F64" s="74"/>
      <c r="G64" s="406"/>
      <c r="H64" s="391"/>
      <c r="I64" s="391"/>
      <c r="J64" s="74"/>
      <c r="K64" s="74"/>
      <c r="L64" s="74"/>
      <c r="M64" s="74"/>
      <c r="N64" s="406"/>
      <c r="O64" s="391"/>
      <c r="P64" s="74"/>
      <c r="Q64" s="74"/>
      <c r="R64" s="74"/>
      <c r="S64" s="74"/>
      <c r="T64" s="74"/>
      <c r="U64" s="406"/>
      <c r="V64" s="391"/>
      <c r="W64" s="74"/>
      <c r="X64" s="74"/>
      <c r="Y64" s="74"/>
      <c r="Z64" s="74"/>
      <c r="AA64" s="74"/>
      <c r="AB64" s="406"/>
      <c r="AC64" s="391"/>
      <c r="AD64" s="74"/>
      <c r="AE64" s="74"/>
      <c r="AF64" s="878"/>
      <c r="AG64" s="895">
        <f t="shared" si="0"/>
        <v>0</v>
      </c>
      <c r="AH64" s="905">
        <f t="shared" si="5"/>
        <v>0</v>
      </c>
      <c r="AI64" s="62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6.5" customHeight="1" thickBot="1" x14ac:dyDescent="0.3">
      <c r="A65" s="51" t="s">
        <v>96</v>
      </c>
      <c r="B65" s="897"/>
      <c r="C65" s="897"/>
      <c r="D65" s="943"/>
      <c r="E65" s="897"/>
      <c r="F65" s="897"/>
      <c r="G65" s="944"/>
      <c r="H65" s="864"/>
      <c r="I65" s="864"/>
      <c r="J65" s="897"/>
      <c r="K65" s="943"/>
      <c r="L65" s="897"/>
      <c r="M65" s="897"/>
      <c r="N65" s="944"/>
      <c r="O65" s="864"/>
      <c r="P65" s="897"/>
      <c r="Q65" s="897"/>
      <c r="R65" s="943"/>
      <c r="S65" s="897"/>
      <c r="T65" s="897"/>
      <c r="U65" s="944"/>
      <c r="V65" s="864"/>
      <c r="W65" s="897"/>
      <c r="X65" s="897"/>
      <c r="Y65" s="943"/>
      <c r="Z65" s="897"/>
      <c r="AA65" s="897"/>
      <c r="AB65" s="944"/>
      <c r="AC65" s="864"/>
      <c r="AD65" s="897"/>
      <c r="AE65" s="943"/>
      <c r="AF65" s="943"/>
      <c r="AG65" s="895">
        <f t="shared" si="0"/>
        <v>0</v>
      </c>
      <c r="AH65" s="905">
        <f>COUNTIF(B65:AF65,"У1")*8+COUNTIF(B65:AF65,"У2")*8+COUNTIF(B65:AF65,"В1")*8+COUNTIF(B65:AF65,"В2")*8+COUNTIF(B65:AF65,"7-16")*9+COUNTIF(B65:AF65,"7-17")*10+COUNTIF(B65:AF65,"7-19")*12+COUNTIF(B65:AF65,"8-20")*12+COUNTIF(B65:AF65,"9-17")*8+COUNTIF(B65:AF65,"Д2")*12+COUNTIF(B65:AF65,"Д3")*9+COUNTIF(B65:AF65,"Д4")*12+COUNTIF(B65:AF65,"8-12")*4+COUNTIF(B65:AF65,"9-14")*5+COUNTIF(B65:AF65,"16-20")*4+COUNTIF(B65:AF65,"10-14")*4+COUNTIF(B65:AF65,"9-16")*7+COUNTIF(B65:AF65,"12-15")*3+COUNTIF(B65:AF65,"9-11")*2+COUNTIF(B65:AF65,"11-14")*3+COUNTIF(B65:AF65,"11-19")*6+COUNTIF(B65:AF65,"17-20")*3+COUNTIF(B65:AF65,"15-18")*3</f>
        <v>0</v>
      </c>
      <c r="AI65" s="62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4.25" customHeight="1" thickBot="1" x14ac:dyDescent="0.3">
      <c r="A66" s="73" t="s">
        <v>97</v>
      </c>
      <c r="B66" s="867" t="s">
        <v>4</v>
      </c>
      <c r="C66" s="868" t="s">
        <v>5</v>
      </c>
      <c r="D66" s="869" t="s">
        <v>6</v>
      </c>
      <c r="E66" s="868" t="s">
        <v>7</v>
      </c>
      <c r="F66" s="868" t="s">
        <v>8</v>
      </c>
      <c r="G66" s="871" t="s">
        <v>9</v>
      </c>
      <c r="H66" s="870" t="s">
        <v>10</v>
      </c>
      <c r="I66" s="870" t="s">
        <v>11</v>
      </c>
      <c r="J66" s="868" t="s">
        <v>12</v>
      </c>
      <c r="K66" s="869" t="s">
        <v>13</v>
      </c>
      <c r="L66" s="868" t="s">
        <v>14</v>
      </c>
      <c r="M66" s="868" t="s">
        <v>15</v>
      </c>
      <c r="N66" s="871" t="s">
        <v>16</v>
      </c>
      <c r="O66" s="870" t="s">
        <v>17</v>
      </c>
      <c r="P66" s="868" t="s">
        <v>18</v>
      </c>
      <c r="Q66" s="868" t="s">
        <v>19</v>
      </c>
      <c r="R66" s="869" t="s">
        <v>20</v>
      </c>
      <c r="S66" s="868" t="s">
        <v>21</v>
      </c>
      <c r="T66" s="868" t="s">
        <v>22</v>
      </c>
      <c r="U66" s="871" t="s">
        <v>23</v>
      </c>
      <c r="V66" s="870" t="s">
        <v>24</v>
      </c>
      <c r="W66" s="868" t="s">
        <v>25</v>
      </c>
      <c r="X66" s="868" t="s">
        <v>26</v>
      </c>
      <c r="Y66" s="869" t="s">
        <v>27</v>
      </c>
      <c r="Z66" s="868" t="s">
        <v>28</v>
      </c>
      <c r="AA66" s="981" t="s">
        <v>29</v>
      </c>
      <c r="AB66" s="937" t="s">
        <v>30</v>
      </c>
      <c r="AC66" s="870" t="s">
        <v>31</v>
      </c>
      <c r="AD66" s="868" t="s">
        <v>32</v>
      </c>
      <c r="AE66" s="874">
        <v>30</v>
      </c>
      <c r="AF66" s="875">
        <v>31</v>
      </c>
      <c r="AG66" s="1024">
        <f>SUM(AG67:AG68)</f>
        <v>0</v>
      </c>
      <c r="AH66" s="913">
        <f>SUM(AH67:AH68)</f>
        <v>0</v>
      </c>
      <c r="AI66" s="62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x14ac:dyDescent="0.25">
      <c r="A67" s="58" t="s">
        <v>98</v>
      </c>
      <c r="B67" s="878"/>
      <c r="C67" s="878"/>
      <c r="D67" s="923"/>
      <c r="E67" s="878"/>
      <c r="F67" s="878"/>
      <c r="G67" s="924"/>
      <c r="H67" s="882"/>
      <c r="I67" s="882"/>
      <c r="J67" s="878"/>
      <c r="K67" s="923"/>
      <c r="L67" s="878"/>
      <c r="M67" s="878"/>
      <c r="N67" s="924"/>
      <c r="O67" s="882"/>
      <c r="P67" s="878"/>
      <c r="Q67" s="878"/>
      <c r="R67" s="923"/>
      <c r="S67" s="878"/>
      <c r="T67" s="878"/>
      <c r="U67" s="924"/>
      <c r="V67" s="882"/>
      <c r="W67" s="878"/>
      <c r="X67" s="878"/>
      <c r="Y67" s="923"/>
      <c r="Z67" s="878"/>
      <c r="AA67" s="878"/>
      <c r="AB67" s="924"/>
      <c r="AC67" s="882"/>
      <c r="AD67" s="878"/>
      <c r="AE67" s="945"/>
      <c r="AF67" s="945"/>
      <c r="AG67" s="895">
        <f t="shared" si="0"/>
        <v>0</v>
      </c>
      <c r="AH67" s="905">
        <f>COUNTIF(B67:AF67,"8-11")*3+COUNTIF(B67:AF67,"15-18")*3</f>
        <v>0</v>
      </c>
      <c r="AI67" s="62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thickBot="1" x14ac:dyDescent="0.3">
      <c r="A68" s="51" t="s">
        <v>99</v>
      </c>
      <c r="B68" s="862"/>
      <c r="C68" s="862"/>
      <c r="D68" s="947"/>
      <c r="E68" s="948"/>
      <c r="F68" s="948"/>
      <c r="G68" s="950"/>
      <c r="H68" s="894"/>
      <c r="I68" s="894"/>
      <c r="J68" s="862"/>
      <c r="K68" s="947"/>
      <c r="L68" s="948"/>
      <c r="M68" s="948"/>
      <c r="N68" s="950"/>
      <c r="O68" s="894"/>
      <c r="P68" s="862"/>
      <c r="Q68" s="862"/>
      <c r="R68" s="947"/>
      <c r="S68" s="948"/>
      <c r="T68" s="948"/>
      <c r="U68" s="950"/>
      <c r="V68" s="894"/>
      <c r="W68" s="862"/>
      <c r="X68" s="862"/>
      <c r="Y68" s="947"/>
      <c r="Z68" s="948"/>
      <c r="AA68" s="948"/>
      <c r="AB68" s="950"/>
      <c r="AC68" s="894"/>
      <c r="AD68" s="862"/>
      <c r="AE68" s="951"/>
      <c r="AF68" s="951"/>
      <c r="AG68" s="895">
        <f t="shared" si="0"/>
        <v>0</v>
      </c>
      <c r="AH68" s="905">
        <f>COUNTIF(B68:AF68,"8-11")*3+COUNTIF(B68:AF68,"15-18")*3</f>
        <v>0</v>
      </c>
      <c r="AI68" s="620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3.5" customHeight="1" x14ac:dyDescent="0.25">
      <c r="A69" s="46"/>
      <c r="B69" s="952"/>
      <c r="C69" s="952"/>
      <c r="D69" s="952"/>
      <c r="E69" s="952"/>
      <c r="F69" s="952"/>
      <c r="G69" s="953"/>
      <c r="H69" s="953"/>
      <c r="I69" s="953"/>
      <c r="J69" s="953"/>
      <c r="K69" s="953"/>
      <c r="L69" s="953"/>
      <c r="M69" s="953"/>
      <c r="N69" s="953"/>
      <c r="O69" s="953"/>
      <c r="P69" s="953"/>
      <c r="Q69" s="953"/>
      <c r="R69" s="953"/>
      <c r="S69" s="953"/>
      <c r="T69" s="953"/>
      <c r="U69" s="953"/>
      <c r="V69" s="953"/>
      <c r="W69" s="953"/>
      <c r="X69" s="953"/>
      <c r="Y69" s="953"/>
      <c r="Z69" s="953"/>
      <c r="AA69" s="953"/>
      <c r="AB69" s="953"/>
      <c r="AC69" s="953"/>
      <c r="AD69" s="953"/>
      <c r="AE69" s="953"/>
      <c r="AF69" s="95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5" customHeight="1" x14ac:dyDescent="0.25">
      <c r="A70" s="46"/>
      <c r="B70" s="952"/>
      <c r="C70" s="952"/>
      <c r="D70" s="952"/>
      <c r="E70" s="952"/>
      <c r="F70" s="952"/>
      <c r="G70" s="953"/>
      <c r="H70" s="957"/>
      <c r="I70" s="953"/>
      <c r="J70" s="953"/>
      <c r="K70" s="953"/>
      <c r="L70" s="953"/>
      <c r="M70" s="953"/>
      <c r="N70" s="953"/>
      <c r="O70" s="953"/>
      <c r="P70" s="953"/>
      <c r="Q70" s="953"/>
      <c r="R70" s="953"/>
      <c r="S70" s="953"/>
      <c r="T70" s="953"/>
      <c r="U70" s="953"/>
      <c r="V70" s="953"/>
      <c r="W70" s="953"/>
      <c r="X70" s="953"/>
      <c r="Y70" s="953"/>
      <c r="Z70" s="953"/>
      <c r="AA70" s="953"/>
      <c r="AB70" s="953"/>
      <c r="AC70" s="953"/>
      <c r="AD70" s="953"/>
      <c r="AE70" s="953"/>
      <c r="AF70" s="95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4.25" customHeight="1" x14ac:dyDescent="0.25">
      <c r="A71" s="46"/>
      <c r="B71" s="952"/>
      <c r="C71" s="952"/>
      <c r="D71" s="952"/>
      <c r="E71" s="952"/>
      <c r="F71" s="952"/>
      <c r="G71" s="953"/>
      <c r="H71" s="953"/>
      <c r="I71" s="953"/>
      <c r="J71" s="953"/>
      <c r="K71" s="953"/>
      <c r="L71" s="953"/>
      <c r="M71" s="953"/>
      <c r="N71" s="953"/>
      <c r="O71" s="953"/>
      <c r="P71" s="953"/>
      <c r="Q71" s="953"/>
      <c r="R71" s="953"/>
      <c r="S71" s="953"/>
      <c r="T71" s="953"/>
      <c r="U71" s="953"/>
      <c r="V71" s="953"/>
      <c r="W71" s="953"/>
      <c r="X71" s="953"/>
      <c r="Y71" s="953"/>
      <c r="Z71" s="953"/>
      <c r="AA71" s="953"/>
      <c r="AB71" s="953"/>
      <c r="AC71" s="953"/>
      <c r="AD71" s="953"/>
      <c r="AE71" s="953"/>
      <c r="AF71" s="95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1:54" ht="15.75" customHeight="1" x14ac:dyDescent="0.25">
      <c r="A72" s="46"/>
      <c r="B72" s="952"/>
      <c r="C72" s="952"/>
      <c r="D72" s="952"/>
      <c r="E72" s="952"/>
      <c r="F72" s="952"/>
      <c r="G72" s="953"/>
      <c r="H72" s="953"/>
      <c r="I72" s="953"/>
      <c r="J72" s="953"/>
      <c r="K72" s="953"/>
      <c r="L72" s="953"/>
      <c r="M72" s="953"/>
      <c r="N72" s="953"/>
      <c r="O72" s="953"/>
      <c r="P72" s="953"/>
      <c r="Q72" s="953"/>
      <c r="R72" s="953"/>
      <c r="S72" s="953"/>
      <c r="T72" s="953"/>
      <c r="U72" s="953"/>
      <c r="V72" s="953"/>
      <c r="W72" s="953"/>
      <c r="X72" s="953"/>
      <c r="Y72" s="953"/>
      <c r="Z72" s="953"/>
      <c r="AA72" s="953"/>
      <c r="AB72" s="953"/>
      <c r="AC72" s="953"/>
      <c r="AD72" s="953"/>
      <c r="AE72" s="953"/>
      <c r="AF72" s="954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58"/>
      <c r="C73" s="1060" t="s">
        <v>100</v>
      </c>
      <c r="D73" s="1060"/>
      <c r="E73" s="1060"/>
      <c r="F73" s="1060"/>
      <c r="G73" s="1060"/>
      <c r="H73" s="1060"/>
      <c r="I73" s="1060"/>
      <c r="J73" s="953"/>
      <c r="K73" s="953"/>
      <c r="L73" s="953"/>
      <c r="M73" s="953"/>
      <c r="N73" s="953"/>
      <c r="O73" s="953"/>
      <c r="P73" s="953"/>
      <c r="Q73" s="953"/>
      <c r="R73" s="953"/>
      <c r="S73" s="953"/>
      <c r="T73" s="953"/>
      <c r="U73" s="953"/>
      <c r="V73" s="953"/>
      <c r="W73" s="953"/>
      <c r="X73" s="953"/>
      <c r="Y73" s="953"/>
      <c r="Z73" s="953"/>
      <c r="AA73" s="953"/>
      <c r="AB73" s="953"/>
      <c r="AC73" s="953"/>
      <c r="AD73" s="953"/>
      <c r="AE73" s="953"/>
      <c r="AF73" s="954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59"/>
      <c r="C74" s="1060" t="s">
        <v>101</v>
      </c>
      <c r="D74" s="1060"/>
      <c r="E74" s="1060"/>
      <c r="F74" s="1060"/>
      <c r="G74" s="1060"/>
      <c r="H74" s="1060"/>
      <c r="I74" s="1060"/>
      <c r="J74" s="953"/>
      <c r="K74" s="953"/>
      <c r="L74" s="953"/>
      <c r="M74" s="953"/>
      <c r="N74" s="953"/>
      <c r="O74" s="953"/>
      <c r="P74" s="953"/>
      <c r="Q74" s="953"/>
      <c r="R74" s="953"/>
      <c r="S74" s="953"/>
      <c r="T74" s="953"/>
      <c r="U74" s="953"/>
      <c r="V74" s="953"/>
      <c r="W74" s="953"/>
      <c r="X74" s="953"/>
      <c r="Y74" s="953"/>
      <c r="Z74" s="953"/>
      <c r="AA74" s="953"/>
      <c r="AB74" s="953"/>
      <c r="AC74" s="953"/>
      <c r="AD74" s="953"/>
      <c r="AE74" s="953"/>
      <c r="AF74" s="954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27" t="s">
        <v>102</v>
      </c>
      <c r="C75" s="1060" t="s">
        <v>103</v>
      </c>
      <c r="D75" s="1060"/>
      <c r="E75" s="1060"/>
      <c r="F75" s="1060"/>
      <c r="G75" s="1060"/>
      <c r="H75" s="1060"/>
      <c r="I75" s="1060"/>
      <c r="J75" s="953"/>
      <c r="K75" s="953"/>
      <c r="L75" s="953"/>
      <c r="M75" s="953"/>
      <c r="N75" s="953"/>
      <c r="O75" s="953"/>
      <c r="P75" s="953"/>
      <c r="Q75" s="953"/>
      <c r="R75" s="953"/>
      <c r="S75" s="953"/>
      <c r="T75" s="953"/>
      <c r="U75" s="953"/>
      <c r="V75" s="953"/>
      <c r="W75" s="953"/>
      <c r="X75" s="953"/>
      <c r="Y75" s="953"/>
      <c r="Z75" s="953"/>
      <c r="AA75" s="953"/>
      <c r="AB75" s="953"/>
      <c r="AC75" s="953"/>
      <c r="AD75" s="953"/>
      <c r="AE75" s="953"/>
      <c r="AF75" s="954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927"/>
      <c r="C76" s="1060" t="s">
        <v>104</v>
      </c>
      <c r="D76" s="1060"/>
      <c r="E76" s="1060"/>
      <c r="F76" s="1060"/>
      <c r="G76" s="1060"/>
      <c r="H76" s="1060"/>
      <c r="I76" s="1060"/>
      <c r="J76" s="953"/>
      <c r="K76" s="953"/>
      <c r="L76" s="953"/>
      <c r="M76" s="953"/>
      <c r="N76" s="953"/>
      <c r="O76" s="953"/>
      <c r="P76" s="953"/>
      <c r="Q76" s="953"/>
      <c r="R76" s="953"/>
      <c r="S76" s="953"/>
      <c r="T76" s="953"/>
      <c r="U76" s="953"/>
      <c r="V76" s="953"/>
      <c r="W76" s="953"/>
      <c r="X76" s="953"/>
      <c r="Y76" s="953"/>
      <c r="Z76" s="953"/>
      <c r="AA76" s="953"/>
      <c r="AB76" s="953"/>
      <c r="AC76" s="953"/>
      <c r="AD76" s="953"/>
      <c r="AE76" s="953"/>
      <c r="AF76" s="954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B77" s="1061" t="s">
        <v>105</v>
      </c>
      <c r="C77" s="1062"/>
      <c r="D77" s="1062"/>
      <c r="E77" s="1062"/>
      <c r="F77" s="1062"/>
      <c r="G77" s="1062"/>
      <c r="H77" s="1062"/>
      <c r="I77" s="1063"/>
      <c r="J77" s="953"/>
      <c r="K77" s="953"/>
      <c r="L77" s="953"/>
      <c r="M77" s="953"/>
      <c r="N77" s="953"/>
      <c r="O77" s="953"/>
      <c r="P77" s="953"/>
      <c r="Q77" s="953"/>
      <c r="R77" s="953"/>
      <c r="S77" s="953"/>
      <c r="T77" s="953"/>
      <c r="U77" s="953"/>
      <c r="V77" s="953"/>
      <c r="W77" s="953"/>
      <c r="X77" s="953"/>
      <c r="Y77" s="953"/>
      <c r="Z77" s="953"/>
      <c r="AA77" s="953"/>
      <c r="AB77" s="953"/>
      <c r="AC77" s="953"/>
      <c r="AD77" s="953"/>
      <c r="AE77" s="953"/>
      <c r="AF77" s="954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891" t="s">
        <v>38</v>
      </c>
      <c r="C78" s="1060" t="s">
        <v>106</v>
      </c>
      <c r="D78" s="1060"/>
      <c r="E78" s="1060"/>
      <c r="F78" s="1060"/>
      <c r="G78" s="1060"/>
      <c r="H78" s="1060"/>
      <c r="I78" s="1060"/>
      <c r="J78" s="953"/>
      <c r="K78" s="953"/>
      <c r="L78" s="953"/>
      <c r="M78" s="953"/>
      <c r="N78" s="953"/>
      <c r="O78" s="953"/>
      <c r="P78" s="953"/>
      <c r="Q78" s="953"/>
      <c r="R78" s="953"/>
      <c r="S78" s="953"/>
      <c r="T78" s="953"/>
      <c r="U78" s="953"/>
      <c r="V78" s="953"/>
      <c r="W78" s="953"/>
      <c r="X78" s="953"/>
      <c r="Y78" s="953"/>
      <c r="Z78" s="953"/>
      <c r="AA78" s="953"/>
      <c r="AB78" s="953"/>
      <c r="AC78" s="953"/>
      <c r="AD78" s="953"/>
      <c r="AE78" s="953"/>
      <c r="AF78" s="954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926" t="s">
        <v>37</v>
      </c>
      <c r="C79" s="1060" t="s">
        <v>107</v>
      </c>
      <c r="D79" s="1060"/>
      <c r="E79" s="1060"/>
      <c r="F79" s="1060"/>
      <c r="G79" s="1060"/>
      <c r="H79" s="1060"/>
      <c r="I79" s="1060"/>
      <c r="J79" s="953"/>
      <c r="K79" s="953"/>
      <c r="L79" s="953"/>
      <c r="M79" s="953"/>
      <c r="N79" s="953"/>
      <c r="O79" s="953"/>
      <c r="P79" s="953"/>
      <c r="Q79" s="953"/>
      <c r="R79" s="953"/>
      <c r="S79" s="953"/>
      <c r="T79" s="953"/>
      <c r="U79" s="953"/>
      <c r="V79" s="953"/>
      <c r="W79" s="953"/>
      <c r="X79" s="953"/>
      <c r="Y79" s="953"/>
      <c r="Z79" s="953"/>
      <c r="AA79" s="953"/>
      <c r="AB79" s="953"/>
      <c r="AC79" s="953"/>
      <c r="AD79" s="953"/>
      <c r="AE79" s="953"/>
      <c r="AF79" s="954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960" t="s">
        <v>46</v>
      </c>
      <c r="C80" s="1060" t="s">
        <v>108</v>
      </c>
      <c r="D80" s="1060"/>
      <c r="E80" s="1060"/>
      <c r="F80" s="1060"/>
      <c r="G80" s="1060"/>
      <c r="H80" s="1060"/>
      <c r="I80" s="1060"/>
      <c r="J80" s="953"/>
      <c r="K80" s="953"/>
      <c r="L80" s="953"/>
      <c r="M80" s="953"/>
      <c r="N80" s="953"/>
      <c r="O80" s="953"/>
      <c r="P80" s="953"/>
      <c r="Q80" s="953"/>
      <c r="R80" s="953"/>
      <c r="S80" s="953"/>
      <c r="T80" s="953"/>
      <c r="U80" s="953"/>
      <c r="V80" s="953"/>
      <c r="W80" s="953"/>
      <c r="X80" s="953"/>
      <c r="Y80" s="953"/>
      <c r="Z80" s="953"/>
      <c r="AA80" s="953"/>
      <c r="AB80" s="953"/>
      <c r="AC80" s="953"/>
      <c r="AD80" s="953"/>
      <c r="AE80" s="953"/>
      <c r="AF80" s="954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961" t="s">
        <v>34</v>
      </c>
      <c r="C81" s="1060" t="s">
        <v>109</v>
      </c>
      <c r="D81" s="1060"/>
      <c r="E81" s="1060"/>
      <c r="F81" s="1060"/>
      <c r="G81" s="1060"/>
      <c r="H81" s="1060"/>
      <c r="I81" s="1060"/>
      <c r="J81" s="953"/>
      <c r="K81" s="953"/>
      <c r="L81" s="953"/>
      <c r="M81" s="953"/>
      <c r="N81" s="953"/>
      <c r="O81" s="953"/>
      <c r="P81" s="953"/>
      <c r="Q81" s="953"/>
      <c r="R81" s="953"/>
      <c r="S81" s="953"/>
      <c r="T81" s="953"/>
      <c r="U81" s="953"/>
      <c r="V81" s="953"/>
      <c r="W81" s="953"/>
      <c r="X81" s="953"/>
      <c r="Y81" s="953"/>
      <c r="Z81" s="953"/>
      <c r="AA81" s="953"/>
      <c r="AB81" s="953"/>
      <c r="AC81" s="953"/>
      <c r="AD81" s="953"/>
      <c r="AE81" s="953"/>
      <c r="AF81" s="954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891" t="s">
        <v>42</v>
      </c>
      <c r="C82" s="1060" t="s">
        <v>110</v>
      </c>
      <c r="D82" s="1060"/>
      <c r="E82" s="1060"/>
      <c r="F82" s="1060"/>
      <c r="G82" s="1060"/>
      <c r="H82" s="1060"/>
      <c r="I82" s="1060"/>
      <c r="J82" s="953"/>
      <c r="K82" s="953"/>
      <c r="L82" s="953"/>
      <c r="M82" s="953"/>
      <c r="N82" s="953"/>
      <c r="O82" s="953"/>
      <c r="P82" s="953" t="s">
        <v>111</v>
      </c>
      <c r="Q82" s="953"/>
      <c r="R82" s="953"/>
      <c r="S82" s="953"/>
      <c r="T82" s="953"/>
      <c r="U82" s="953"/>
      <c r="V82" s="953"/>
      <c r="W82" s="953"/>
      <c r="X82" s="953"/>
      <c r="Y82" s="953"/>
      <c r="Z82" s="953"/>
      <c r="AA82" s="953"/>
      <c r="AB82" s="953"/>
      <c r="AC82" s="953"/>
      <c r="AD82" s="953"/>
      <c r="AE82" s="953"/>
      <c r="AF82" s="954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15.75" customHeight="1" x14ac:dyDescent="0.25">
      <c r="A83" s="89"/>
      <c r="B83" s="891" t="s">
        <v>41</v>
      </c>
      <c r="C83" s="1060" t="s">
        <v>112</v>
      </c>
      <c r="D83" s="1060"/>
      <c r="E83" s="1060"/>
      <c r="F83" s="1060"/>
      <c r="G83" s="1060"/>
      <c r="H83" s="1060"/>
      <c r="I83" s="1060"/>
      <c r="J83" s="953"/>
      <c r="K83" s="953"/>
      <c r="L83" s="953"/>
      <c r="M83" s="953"/>
      <c r="N83" s="953"/>
      <c r="O83" s="953"/>
      <c r="P83" s="953"/>
      <c r="Q83" s="953"/>
      <c r="R83" s="953"/>
      <c r="S83" s="953"/>
      <c r="T83" s="953"/>
      <c r="U83" s="953"/>
      <c r="V83" s="953"/>
      <c r="W83" s="953"/>
      <c r="X83" s="953"/>
      <c r="Y83" s="953"/>
      <c r="Z83" s="953"/>
      <c r="AA83" s="953"/>
      <c r="AB83" s="953"/>
      <c r="AC83" s="953"/>
      <c r="AD83" s="953"/>
      <c r="AE83" s="953"/>
      <c r="AF83" s="954"/>
      <c r="AI83" s="91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x14ac:dyDescent="0.25">
      <c r="B84" s="886" t="s">
        <v>39</v>
      </c>
      <c r="C84" s="1060" t="s">
        <v>113</v>
      </c>
      <c r="D84" s="1060"/>
      <c r="E84" s="1060"/>
      <c r="F84" s="1060"/>
      <c r="G84" s="1060"/>
      <c r="H84" s="1060"/>
      <c r="I84" s="1060"/>
    </row>
    <row r="85" spans="1:54" x14ac:dyDescent="0.25">
      <c r="B85" s="886" t="s">
        <v>35</v>
      </c>
      <c r="C85" s="1060" t="s">
        <v>114</v>
      </c>
      <c r="D85" s="1060"/>
      <c r="E85" s="1060"/>
      <c r="F85" s="1060"/>
      <c r="G85" s="1060"/>
      <c r="H85" s="1060"/>
      <c r="I85" s="1060"/>
    </row>
    <row r="86" spans="1:54" x14ac:dyDescent="0.25">
      <c r="B86" s="962" t="s">
        <v>39</v>
      </c>
      <c r="C86" s="1060" t="s">
        <v>115</v>
      </c>
      <c r="D86" s="1060"/>
      <c r="E86" s="1060"/>
      <c r="F86" s="1060"/>
      <c r="G86" s="1060"/>
      <c r="H86" s="1060"/>
      <c r="I86" s="1060"/>
    </row>
    <row r="87" spans="1:54" x14ac:dyDescent="0.25">
      <c r="B87" s="962" t="s">
        <v>35</v>
      </c>
      <c r="C87" s="1060" t="s">
        <v>116</v>
      </c>
      <c r="D87" s="1060"/>
      <c r="E87" s="1060"/>
      <c r="F87" s="1060"/>
      <c r="G87" s="1060"/>
      <c r="H87" s="1060"/>
      <c r="I87" s="1060"/>
    </row>
    <row r="88" spans="1:54" x14ac:dyDescent="0.25">
      <c r="B88" s="1061" t="s">
        <v>71</v>
      </c>
      <c r="C88" s="1062"/>
      <c r="D88" s="1062"/>
      <c r="E88" s="1062"/>
      <c r="F88" s="1062"/>
      <c r="G88" s="1062"/>
      <c r="H88" s="1062"/>
      <c r="I88" s="1063"/>
    </row>
    <row r="89" spans="1:54" x14ac:dyDescent="0.25">
      <c r="B89" s="962" t="s">
        <v>76</v>
      </c>
      <c r="C89" s="1060" t="s">
        <v>117</v>
      </c>
      <c r="D89" s="1060"/>
      <c r="E89" s="1060"/>
      <c r="F89" s="1060"/>
      <c r="G89" s="1060"/>
      <c r="H89" s="1060"/>
      <c r="I89" s="1060"/>
    </row>
    <row r="90" spans="1:54" x14ac:dyDescent="0.25">
      <c r="B90" s="926" t="s">
        <v>74</v>
      </c>
      <c r="C90" s="1060" t="s">
        <v>118</v>
      </c>
      <c r="D90" s="1060"/>
      <c r="E90" s="1060"/>
      <c r="F90" s="1060"/>
      <c r="G90" s="1060"/>
      <c r="H90" s="1060"/>
      <c r="I90" s="1060"/>
    </row>
    <row r="91" spans="1:54" x14ac:dyDescent="0.25">
      <c r="B91" s="891" t="s">
        <v>77</v>
      </c>
      <c r="C91" s="1060" t="s">
        <v>119</v>
      </c>
      <c r="D91" s="1060"/>
      <c r="E91" s="1060"/>
      <c r="F91" s="1060"/>
      <c r="G91" s="1060"/>
      <c r="H91" s="1060"/>
      <c r="I91" s="1060"/>
    </row>
    <row r="92" spans="1:54" x14ac:dyDescent="0.25">
      <c r="B92" s="960" t="s">
        <v>75</v>
      </c>
      <c r="C92" s="1060" t="s">
        <v>120</v>
      </c>
      <c r="D92" s="1060"/>
      <c r="E92" s="1060"/>
      <c r="F92" s="1060"/>
      <c r="G92" s="1060"/>
      <c r="H92" s="1060"/>
      <c r="I92" s="1060"/>
    </row>
    <row r="93" spans="1:54" x14ac:dyDescent="0.25">
      <c r="B93" s="1061" t="s">
        <v>83</v>
      </c>
      <c r="C93" s="1062"/>
      <c r="D93" s="1062"/>
      <c r="E93" s="1062"/>
      <c r="F93" s="1062"/>
      <c r="G93" s="1062"/>
      <c r="H93" s="1062"/>
      <c r="I93" s="1063"/>
    </row>
    <row r="94" spans="1:54" x14ac:dyDescent="0.25">
      <c r="B94" s="893" t="s">
        <v>121</v>
      </c>
      <c r="C94" s="1060" t="s">
        <v>122</v>
      </c>
      <c r="D94" s="1060"/>
      <c r="E94" s="1060"/>
      <c r="F94" s="1060"/>
      <c r="G94" s="1060"/>
      <c r="H94" s="1060"/>
      <c r="I94" s="1060"/>
    </row>
    <row r="95" spans="1:54" x14ac:dyDescent="0.25">
      <c r="B95" s="893" t="s">
        <v>123</v>
      </c>
      <c r="C95" s="1060" t="s">
        <v>124</v>
      </c>
      <c r="D95" s="1060"/>
      <c r="E95" s="1060"/>
      <c r="F95" s="1060"/>
      <c r="G95" s="1060"/>
      <c r="H95" s="1060"/>
      <c r="I95" s="1060"/>
    </row>
    <row r="96" spans="1:54" x14ac:dyDescent="0.25">
      <c r="B96" s="893" t="s">
        <v>125</v>
      </c>
      <c r="C96" s="1060" t="s">
        <v>126</v>
      </c>
      <c r="D96" s="1060"/>
      <c r="E96" s="1060"/>
      <c r="F96" s="1060"/>
      <c r="G96" s="1060"/>
      <c r="H96" s="1060"/>
      <c r="I96" s="1060"/>
    </row>
    <row r="97" spans="2:35" x14ac:dyDescent="0.25">
      <c r="B97" s="893" t="s">
        <v>127</v>
      </c>
      <c r="C97" s="1060" t="s">
        <v>128</v>
      </c>
      <c r="D97" s="1060"/>
      <c r="E97" s="1060"/>
      <c r="F97" s="1060"/>
      <c r="G97" s="1060"/>
      <c r="H97" s="1060"/>
      <c r="I97" s="1060"/>
    </row>
    <row r="98" spans="2:35" x14ac:dyDescent="0.25">
      <c r="B98" s="1061" t="s">
        <v>129</v>
      </c>
      <c r="C98" s="1062"/>
      <c r="D98" s="1062"/>
      <c r="E98" s="1062"/>
      <c r="F98" s="1062"/>
      <c r="G98" s="1062"/>
      <c r="H98" s="1062"/>
      <c r="I98" s="1063"/>
      <c r="J98" s="963"/>
      <c r="K98" s="963"/>
      <c r="L98" s="963"/>
      <c r="M98" s="963"/>
      <c r="N98" s="963"/>
      <c r="O98" s="963"/>
      <c r="P98" s="963"/>
      <c r="Q98" s="963"/>
      <c r="R98" s="963"/>
      <c r="S98" s="963"/>
      <c r="T98" s="963"/>
      <c r="U98" s="963"/>
      <c r="V98" s="963"/>
      <c r="W98" s="963"/>
      <c r="X98" s="963"/>
      <c r="Y98" s="963"/>
      <c r="Z98" s="963"/>
      <c r="AA98" s="963"/>
      <c r="AB98" s="963"/>
      <c r="AC98" s="963"/>
      <c r="AD98" s="963"/>
      <c r="AE98" s="963"/>
      <c r="AF98" s="963"/>
      <c r="AG98" s="963"/>
      <c r="AH98" s="963"/>
      <c r="AI98" s="5"/>
    </row>
    <row r="99" spans="2:35" x14ac:dyDescent="0.25">
      <c r="B99" s="893" t="s">
        <v>123</v>
      </c>
      <c r="C99" s="1060" t="s">
        <v>130</v>
      </c>
      <c r="D99" s="1060"/>
      <c r="E99" s="1060"/>
      <c r="F99" s="1060"/>
      <c r="G99" s="1060"/>
      <c r="H99" s="1060"/>
      <c r="I99" s="1060"/>
      <c r="J99" s="963"/>
      <c r="K99" s="963"/>
      <c r="L99" s="963"/>
      <c r="M99" s="963"/>
      <c r="N99" s="963"/>
      <c r="O99" s="963"/>
      <c r="P99" s="963"/>
      <c r="Q99" s="963"/>
      <c r="R99" s="963"/>
      <c r="S99" s="963"/>
      <c r="T99" s="963"/>
      <c r="U99" s="963"/>
      <c r="V99" s="963"/>
      <c r="W99" s="963"/>
      <c r="X99" s="963"/>
      <c r="Y99" s="963"/>
      <c r="Z99" s="963"/>
      <c r="AA99" s="963"/>
      <c r="AB99" s="963"/>
      <c r="AC99" s="963"/>
      <c r="AD99" s="963"/>
      <c r="AE99" s="963"/>
      <c r="AF99" s="963"/>
      <c r="AG99" s="963"/>
      <c r="AH99" s="963"/>
      <c r="AI99" s="5"/>
    </row>
    <row r="100" spans="2:35" x14ac:dyDescent="0.25">
      <c r="B100" s="96" t="s">
        <v>123</v>
      </c>
      <c r="C100" s="1060" t="s">
        <v>131</v>
      </c>
      <c r="D100" s="1060"/>
      <c r="E100" s="1060"/>
      <c r="F100" s="1060"/>
      <c r="G100" s="1060"/>
      <c r="H100" s="1060"/>
      <c r="I100" s="1060"/>
      <c r="J100" s="963"/>
      <c r="K100" s="963"/>
      <c r="L100" s="963"/>
      <c r="M100" s="963"/>
      <c r="N100" s="963"/>
      <c r="O100" s="963"/>
      <c r="P100" s="963"/>
      <c r="Q100" s="963"/>
      <c r="R100" s="963"/>
      <c r="S100" s="963"/>
      <c r="T100" s="963"/>
      <c r="U100" s="963"/>
      <c r="V100" s="963"/>
      <c r="W100" s="963"/>
      <c r="X100" s="963"/>
      <c r="Y100" s="963"/>
      <c r="Z100" s="963"/>
      <c r="AA100" s="963"/>
      <c r="AB100" s="963"/>
      <c r="AC100" s="963"/>
      <c r="AD100" s="963"/>
      <c r="AE100" s="963"/>
      <c r="AF100" s="963"/>
      <c r="AG100" s="963"/>
      <c r="AH100" s="963"/>
      <c r="AI100" s="5"/>
    </row>
    <row r="101" spans="2:35" x14ac:dyDescent="0.25">
      <c r="B101" s="893" t="s">
        <v>132</v>
      </c>
      <c r="C101" s="1060" t="s">
        <v>133</v>
      </c>
      <c r="D101" s="1060"/>
      <c r="E101" s="1060"/>
      <c r="F101" s="1060"/>
      <c r="G101" s="1060"/>
      <c r="H101" s="1060"/>
      <c r="I101" s="1060"/>
      <c r="J101" s="963"/>
      <c r="K101" s="963"/>
      <c r="L101" s="963"/>
      <c r="M101" s="963"/>
      <c r="N101" s="963"/>
      <c r="O101" s="963"/>
      <c r="P101" s="963"/>
      <c r="Q101" s="963"/>
      <c r="R101" s="963"/>
      <c r="S101" s="963"/>
      <c r="T101" s="963"/>
      <c r="U101" s="963"/>
      <c r="V101" s="963"/>
      <c r="W101" s="963"/>
      <c r="X101" s="963"/>
      <c r="Y101" s="963"/>
      <c r="Z101" s="963"/>
      <c r="AA101" s="963"/>
      <c r="AB101" s="963"/>
      <c r="AC101" s="963"/>
      <c r="AD101" s="963"/>
      <c r="AE101" s="963"/>
      <c r="AF101" s="963"/>
      <c r="AG101" s="963"/>
      <c r="AH101" s="963"/>
      <c r="AI101" s="5"/>
    </row>
    <row r="102" spans="2:35" x14ac:dyDescent="0.25">
      <c r="B102" s="893" t="s">
        <v>134</v>
      </c>
      <c r="C102" s="1060" t="s">
        <v>135</v>
      </c>
      <c r="D102" s="1060"/>
      <c r="E102" s="1060"/>
      <c r="F102" s="1060"/>
      <c r="G102" s="1060"/>
      <c r="H102" s="1060"/>
      <c r="I102" s="1060"/>
      <c r="J102" s="963"/>
      <c r="K102" s="963"/>
      <c r="L102" s="963"/>
      <c r="M102" s="963"/>
      <c r="N102" s="963"/>
      <c r="O102" s="963"/>
      <c r="P102" s="963"/>
      <c r="Q102" s="963"/>
      <c r="R102" s="963"/>
      <c r="S102" s="963"/>
      <c r="T102" s="963"/>
      <c r="U102" s="963"/>
      <c r="V102" s="963"/>
      <c r="W102" s="963"/>
      <c r="X102" s="963"/>
      <c r="Y102" s="963"/>
      <c r="Z102" s="963"/>
      <c r="AA102" s="963"/>
      <c r="AB102" s="963"/>
      <c r="AC102" s="963"/>
      <c r="AD102" s="963"/>
      <c r="AE102" s="963"/>
      <c r="AF102" s="963"/>
      <c r="AG102" s="963"/>
      <c r="AH102" s="963"/>
      <c r="AI102" s="5"/>
    </row>
    <row r="103" spans="2:35" x14ac:dyDescent="0.25">
      <c r="B103" s="96" t="s">
        <v>136</v>
      </c>
      <c r="C103" s="1060" t="s">
        <v>137</v>
      </c>
      <c r="D103" s="1060"/>
      <c r="E103" s="1060"/>
      <c r="F103" s="1060"/>
      <c r="G103" s="1060"/>
      <c r="H103" s="1060"/>
      <c r="I103" s="1060"/>
      <c r="J103" s="963"/>
      <c r="K103" s="963"/>
      <c r="L103" s="963"/>
      <c r="M103" s="963"/>
      <c r="N103" s="963"/>
      <c r="O103" s="963"/>
      <c r="P103" s="963"/>
      <c r="Q103" s="963"/>
      <c r="R103" s="963"/>
      <c r="S103" s="963"/>
      <c r="T103" s="963"/>
      <c r="U103" s="963"/>
      <c r="V103" s="963"/>
      <c r="W103" s="963"/>
      <c r="X103" s="963"/>
      <c r="Y103" s="963"/>
      <c r="Z103" s="963"/>
      <c r="AA103" s="963"/>
      <c r="AB103" s="963"/>
      <c r="AC103" s="963"/>
      <c r="AD103" s="963"/>
      <c r="AE103" s="963"/>
      <c r="AF103" s="963"/>
      <c r="AG103" s="963"/>
      <c r="AH103" s="963"/>
      <c r="AI103" s="5"/>
    </row>
    <row r="104" spans="2:35" x14ac:dyDescent="0.25">
      <c r="B104" s="96" t="s">
        <v>138</v>
      </c>
      <c r="C104" s="1060" t="s">
        <v>139</v>
      </c>
      <c r="D104" s="1060"/>
      <c r="E104" s="1060"/>
      <c r="F104" s="1060"/>
      <c r="G104" s="1060"/>
      <c r="H104" s="1060"/>
      <c r="I104" s="1060"/>
      <c r="J104" s="963"/>
      <c r="K104" s="963"/>
      <c r="L104" s="963"/>
      <c r="M104" s="963"/>
      <c r="N104" s="963"/>
      <c r="O104" s="963"/>
      <c r="P104" s="963"/>
      <c r="Q104" s="963"/>
      <c r="R104" s="963"/>
      <c r="S104" s="963"/>
      <c r="T104" s="963"/>
      <c r="U104" s="963"/>
      <c r="V104" s="963"/>
      <c r="W104" s="963"/>
      <c r="X104" s="963"/>
      <c r="Y104" s="963"/>
      <c r="Z104" s="963"/>
      <c r="AA104" s="963"/>
      <c r="AB104" s="963"/>
      <c r="AC104" s="963"/>
      <c r="AD104" s="963"/>
      <c r="AE104" s="963"/>
      <c r="AF104" s="963"/>
      <c r="AG104" s="963"/>
      <c r="AH104" s="963"/>
      <c r="AI104" s="5"/>
    </row>
    <row r="105" spans="2:35" x14ac:dyDescent="0.25">
      <c r="B105" s="96" t="s">
        <v>140</v>
      </c>
      <c r="C105" s="1060" t="s">
        <v>141</v>
      </c>
      <c r="D105" s="1060"/>
      <c r="E105" s="1060"/>
      <c r="F105" s="1060"/>
      <c r="G105" s="1060"/>
      <c r="H105" s="1060"/>
      <c r="I105" s="1060"/>
      <c r="J105" s="963"/>
      <c r="K105" s="963"/>
      <c r="L105" s="963"/>
      <c r="M105" s="963"/>
      <c r="N105" s="963"/>
      <c r="O105" s="963"/>
      <c r="P105" s="963"/>
      <c r="Q105" s="963"/>
      <c r="R105" s="963"/>
      <c r="S105" s="963"/>
      <c r="T105" s="963"/>
      <c r="U105" s="963"/>
      <c r="V105" s="963"/>
      <c r="W105" s="963"/>
      <c r="X105" s="963"/>
      <c r="Y105" s="963"/>
      <c r="Z105" s="963"/>
      <c r="AA105" s="963"/>
      <c r="AB105" s="963"/>
      <c r="AC105" s="963"/>
      <c r="AD105" s="963"/>
      <c r="AE105" s="963"/>
      <c r="AF105" s="963"/>
      <c r="AG105" s="963"/>
      <c r="AH105" s="963"/>
      <c r="AI105" s="5"/>
    </row>
    <row r="106" spans="2:35" x14ac:dyDescent="0.25">
      <c r="B106" s="96" t="s">
        <v>142</v>
      </c>
      <c r="C106" s="1060" t="s">
        <v>143</v>
      </c>
      <c r="D106" s="1060"/>
      <c r="E106" s="1060"/>
      <c r="F106" s="1060"/>
      <c r="G106" s="1060"/>
      <c r="H106" s="1060"/>
      <c r="I106" s="1060"/>
      <c r="J106" s="963"/>
      <c r="K106" s="963"/>
      <c r="L106" s="963"/>
      <c r="M106" s="963"/>
      <c r="N106" s="963"/>
      <c r="O106" s="963"/>
      <c r="P106" s="963"/>
      <c r="Q106" s="963"/>
      <c r="R106" s="963"/>
      <c r="S106" s="963"/>
      <c r="T106" s="963"/>
      <c r="U106" s="963"/>
      <c r="V106" s="963"/>
      <c r="W106" s="963"/>
      <c r="X106" s="963"/>
      <c r="Y106" s="963"/>
      <c r="Z106" s="963"/>
      <c r="AA106" s="963"/>
      <c r="AB106" s="963"/>
      <c r="AC106" s="963"/>
      <c r="AD106" s="963"/>
      <c r="AE106" s="963"/>
      <c r="AF106" s="963"/>
      <c r="AG106" s="963"/>
      <c r="AH106" s="963"/>
      <c r="AI106" s="5"/>
    </row>
    <row r="107" spans="2:35" x14ac:dyDescent="0.25">
      <c r="B107" s="96" t="s">
        <v>144</v>
      </c>
      <c r="C107" s="1060" t="s">
        <v>145</v>
      </c>
      <c r="D107" s="1060"/>
      <c r="E107" s="1060"/>
      <c r="F107" s="1060"/>
      <c r="G107" s="1060"/>
      <c r="H107" s="1060"/>
      <c r="I107" s="1060"/>
      <c r="J107" s="963"/>
      <c r="K107" s="963"/>
      <c r="L107" s="963"/>
      <c r="M107" s="963"/>
      <c r="N107" s="963"/>
      <c r="O107" s="963"/>
      <c r="P107" s="963"/>
      <c r="Q107" s="963"/>
      <c r="R107" s="963"/>
      <c r="S107" s="963"/>
      <c r="T107" s="963"/>
      <c r="U107" s="963"/>
      <c r="V107" s="963"/>
      <c r="W107" s="963"/>
      <c r="X107" s="963"/>
      <c r="Y107" s="963"/>
      <c r="Z107" s="963"/>
      <c r="AA107" s="963"/>
      <c r="AB107" s="963"/>
      <c r="AC107" s="963"/>
      <c r="AD107" s="963"/>
      <c r="AE107" s="963"/>
      <c r="AF107" s="963"/>
      <c r="AG107" s="963"/>
      <c r="AH107" s="963"/>
      <c r="AI107" s="5"/>
    </row>
    <row r="108" spans="2:35" x14ac:dyDescent="0.25">
      <c r="B108" s="1061" t="s">
        <v>97</v>
      </c>
      <c r="C108" s="1062"/>
      <c r="D108" s="1062"/>
      <c r="E108" s="1062"/>
      <c r="F108" s="1062"/>
      <c r="G108" s="1062"/>
      <c r="H108" s="1062"/>
      <c r="I108" s="1063"/>
      <c r="J108" s="963"/>
      <c r="K108" s="963"/>
      <c r="L108" s="963"/>
      <c r="M108" s="963"/>
      <c r="N108" s="963"/>
      <c r="O108" s="963"/>
      <c r="P108" s="963"/>
      <c r="Q108" s="963"/>
      <c r="R108" s="963"/>
      <c r="S108" s="963"/>
      <c r="T108" s="963"/>
      <c r="U108" s="963"/>
      <c r="V108" s="963"/>
      <c r="W108" s="963"/>
      <c r="X108" s="963"/>
      <c r="Y108" s="963"/>
      <c r="Z108" s="963"/>
      <c r="AA108" s="963"/>
      <c r="AB108" s="963"/>
      <c r="AC108" s="963"/>
      <c r="AD108" s="963"/>
      <c r="AE108" s="963"/>
      <c r="AF108" s="963"/>
      <c r="AG108" s="963"/>
      <c r="AH108" s="963"/>
      <c r="AI108" s="5"/>
    </row>
    <row r="109" spans="2:35" x14ac:dyDescent="0.25">
      <c r="B109" s="96" t="s">
        <v>146</v>
      </c>
      <c r="C109" s="1060" t="s">
        <v>147</v>
      </c>
      <c r="D109" s="1060"/>
      <c r="E109" s="1060"/>
      <c r="F109" s="1060"/>
      <c r="G109" s="1060"/>
      <c r="H109" s="1060"/>
      <c r="I109" s="1060"/>
      <c r="J109" s="963"/>
      <c r="K109" s="963"/>
      <c r="L109" s="963"/>
      <c r="M109" s="963"/>
      <c r="N109" s="963"/>
      <c r="O109" s="963"/>
      <c r="P109" s="963"/>
      <c r="Q109" s="963"/>
      <c r="R109" s="963"/>
      <c r="S109" s="963"/>
      <c r="T109" s="963"/>
      <c r="U109" s="963"/>
      <c r="V109" s="963"/>
      <c r="W109" s="963"/>
      <c r="X109" s="963"/>
      <c r="Y109" s="963"/>
      <c r="Z109" s="963"/>
      <c r="AA109" s="963"/>
      <c r="AB109" s="963"/>
      <c r="AC109" s="963"/>
      <c r="AD109" s="963"/>
      <c r="AE109" s="963"/>
      <c r="AF109" s="963"/>
      <c r="AG109" s="963"/>
      <c r="AH109" s="963"/>
      <c r="AI109" s="5"/>
    </row>
    <row r="110" spans="2:35" x14ac:dyDescent="0.25">
      <c r="B110" s="96" t="s">
        <v>142</v>
      </c>
      <c r="C110" s="1060" t="s">
        <v>148</v>
      </c>
      <c r="D110" s="1060"/>
      <c r="E110" s="1060"/>
      <c r="F110" s="1060"/>
      <c r="G110" s="1060"/>
      <c r="H110" s="1060"/>
      <c r="I110" s="1060"/>
      <c r="J110" s="963"/>
      <c r="K110" s="963"/>
      <c r="L110" s="963"/>
      <c r="M110" s="963"/>
      <c r="N110" s="963"/>
      <c r="O110" s="963"/>
      <c r="P110" s="963"/>
      <c r="Q110" s="963"/>
      <c r="R110" s="963"/>
      <c r="S110" s="963"/>
      <c r="T110" s="963"/>
      <c r="U110" s="963"/>
      <c r="V110" s="963"/>
      <c r="W110" s="963"/>
      <c r="X110" s="963"/>
      <c r="Y110" s="963"/>
      <c r="Z110" s="963"/>
      <c r="AA110" s="963"/>
      <c r="AB110" s="963"/>
      <c r="AC110" s="963"/>
      <c r="AD110" s="963"/>
      <c r="AE110" s="963"/>
      <c r="AF110" s="963"/>
      <c r="AG110" s="963"/>
      <c r="AH110" s="963"/>
      <c r="AI110" s="5"/>
    </row>
  </sheetData>
  <mergeCells count="38">
    <mergeCell ref="C78:I78"/>
    <mergeCell ref="C73:I73"/>
    <mergeCell ref="C74:I74"/>
    <mergeCell ref="C75:I75"/>
    <mergeCell ref="C76:I76"/>
    <mergeCell ref="B77:I77"/>
    <mergeCell ref="C90:I90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B88:I88"/>
    <mergeCell ref="C89:I89"/>
    <mergeCell ref="C102:I102"/>
    <mergeCell ref="C91:I91"/>
    <mergeCell ref="C92:I92"/>
    <mergeCell ref="B93:I93"/>
    <mergeCell ref="C94:I94"/>
    <mergeCell ref="C95:I95"/>
    <mergeCell ref="C96:I96"/>
    <mergeCell ref="C97:I97"/>
    <mergeCell ref="B98:I98"/>
    <mergeCell ref="C99:I99"/>
    <mergeCell ref="C100:I100"/>
    <mergeCell ref="C101:I101"/>
    <mergeCell ref="C109:I109"/>
    <mergeCell ref="C110:I110"/>
    <mergeCell ref="C103:I103"/>
    <mergeCell ref="C104:I104"/>
    <mergeCell ref="C105:I105"/>
    <mergeCell ref="C106:I106"/>
    <mergeCell ref="C107:I107"/>
    <mergeCell ref="B108:I108"/>
  </mergeCells>
  <conditionalFormatting sqref="N57">
    <cfRule type="dataBar" priority="47">
      <dataBar>
        <cfvo type="min"/>
        <cfvo type="max"/>
        <color rgb="FF638EC6"/>
      </dataBar>
    </cfRule>
  </conditionalFormatting>
  <conditionalFormatting sqref="U57">
    <cfRule type="dataBar" priority="46">
      <dataBar>
        <cfvo type="min"/>
        <cfvo type="max"/>
        <color rgb="FF638EC6"/>
      </dataBar>
    </cfRule>
  </conditionalFormatting>
  <conditionalFormatting sqref="AC57">
    <cfRule type="dataBar" priority="45">
      <dataBar>
        <cfvo type="min"/>
        <cfvo type="max"/>
        <color rgb="FF638EC6"/>
      </dataBar>
    </cfRule>
  </conditionalFormatting>
  <conditionalFormatting sqref="AB57">
    <cfRule type="dataBar" priority="44">
      <dataBar>
        <cfvo type="min"/>
        <cfvo type="max"/>
        <color rgb="FF638EC6"/>
      </dataBar>
    </cfRule>
  </conditionalFormatting>
  <conditionalFormatting sqref="AB57:AC57">
    <cfRule type="dataBar" priority="43">
      <dataBar>
        <cfvo type="min"/>
        <cfvo type="max"/>
        <color rgb="FF638EC6"/>
      </dataBar>
    </cfRule>
  </conditionalFormatting>
  <conditionalFormatting sqref="G57">
    <cfRule type="dataBar" priority="42">
      <dataBar>
        <cfvo type="min"/>
        <cfvo type="max"/>
        <color rgb="FF638EC6"/>
      </dataBar>
    </cfRule>
  </conditionalFormatting>
  <conditionalFormatting sqref="N58">
    <cfRule type="dataBar" priority="41">
      <dataBar>
        <cfvo type="min"/>
        <cfvo type="max"/>
        <color rgb="FF638EC6"/>
      </dataBar>
    </cfRule>
  </conditionalFormatting>
  <conditionalFormatting sqref="U58">
    <cfRule type="dataBar" priority="40">
      <dataBar>
        <cfvo type="min"/>
        <cfvo type="max"/>
        <color rgb="FF638EC6"/>
      </dataBar>
    </cfRule>
  </conditionalFormatting>
  <conditionalFormatting sqref="AC58">
    <cfRule type="dataBar" priority="39">
      <dataBar>
        <cfvo type="min"/>
        <cfvo type="max"/>
        <color rgb="FF638EC6"/>
      </dataBar>
    </cfRule>
  </conditionalFormatting>
  <conditionalFormatting sqref="AB58">
    <cfRule type="dataBar" priority="38">
      <dataBar>
        <cfvo type="min"/>
        <cfvo type="max"/>
        <color rgb="FF638EC6"/>
      </dataBar>
    </cfRule>
  </conditionalFormatting>
  <conditionalFormatting sqref="AB58:AC58">
    <cfRule type="dataBar" priority="37">
      <dataBar>
        <cfvo type="min"/>
        <cfvo type="max"/>
        <color rgb="FF638EC6"/>
      </dataBar>
    </cfRule>
  </conditionalFormatting>
  <conditionalFormatting sqref="G58">
    <cfRule type="dataBar" priority="36">
      <dataBar>
        <cfvo type="min"/>
        <cfvo type="max"/>
        <color rgb="FF638EC6"/>
      </dataBar>
    </cfRule>
  </conditionalFormatting>
  <conditionalFormatting sqref="G65">
    <cfRule type="dataBar" priority="35">
      <dataBar>
        <cfvo type="min"/>
        <cfvo type="max"/>
        <color rgb="FF638EC6"/>
      </dataBar>
    </cfRule>
  </conditionalFormatting>
  <conditionalFormatting sqref="N65">
    <cfRule type="dataBar" priority="34">
      <dataBar>
        <cfvo type="min"/>
        <cfvo type="max"/>
        <color rgb="FF638EC6"/>
      </dataBar>
    </cfRule>
  </conditionalFormatting>
  <conditionalFormatting sqref="U65">
    <cfRule type="dataBar" priority="33">
      <dataBar>
        <cfvo type="min"/>
        <cfvo type="max"/>
        <color rgb="FF638EC6"/>
      </dataBar>
    </cfRule>
  </conditionalFormatting>
  <conditionalFormatting sqref="AC65">
    <cfRule type="dataBar" priority="32">
      <dataBar>
        <cfvo type="min"/>
        <cfvo type="max"/>
        <color rgb="FF638EC6"/>
      </dataBar>
    </cfRule>
  </conditionalFormatting>
  <conditionalFormatting sqref="AB65">
    <cfRule type="dataBar" priority="31">
      <dataBar>
        <cfvo type="min"/>
        <cfvo type="max"/>
        <color rgb="FF638EC6"/>
      </dataBar>
    </cfRule>
  </conditionalFormatting>
  <conditionalFormatting sqref="AB65:AC65">
    <cfRule type="dataBar" priority="30">
      <dataBar>
        <cfvo type="min"/>
        <cfvo type="max"/>
        <color rgb="FF638EC6"/>
      </dataBar>
    </cfRule>
  </conditionalFormatting>
  <conditionalFormatting sqref="G59">
    <cfRule type="dataBar" priority="29">
      <dataBar>
        <cfvo type="min"/>
        <cfvo type="max"/>
        <color rgb="FF638EC6"/>
      </dataBar>
    </cfRule>
  </conditionalFormatting>
  <conditionalFormatting sqref="N59">
    <cfRule type="dataBar" priority="28">
      <dataBar>
        <cfvo type="min"/>
        <cfvo type="max"/>
        <color rgb="FF638EC6"/>
      </dataBar>
    </cfRule>
  </conditionalFormatting>
  <conditionalFormatting sqref="U59">
    <cfRule type="dataBar" priority="27">
      <dataBar>
        <cfvo type="min"/>
        <cfvo type="max"/>
        <color rgb="FF638EC6"/>
      </dataBar>
    </cfRule>
  </conditionalFormatting>
  <conditionalFormatting sqref="AC59">
    <cfRule type="dataBar" priority="26">
      <dataBar>
        <cfvo type="min"/>
        <cfvo type="max"/>
        <color rgb="FF638EC6"/>
      </dataBar>
    </cfRule>
  </conditionalFormatting>
  <conditionalFormatting sqref="AB59">
    <cfRule type="dataBar" priority="25">
      <dataBar>
        <cfvo type="min"/>
        <cfvo type="max"/>
        <color rgb="FF638EC6"/>
      </dataBar>
    </cfRule>
  </conditionalFormatting>
  <conditionalFormatting sqref="AB59:AC59">
    <cfRule type="dataBar" priority="24">
      <dataBar>
        <cfvo type="min"/>
        <cfvo type="max"/>
        <color rgb="FF638EC6"/>
      </dataBar>
    </cfRule>
  </conditionalFormatting>
  <conditionalFormatting sqref="AC60">
    <cfRule type="dataBar" priority="23">
      <dataBar>
        <cfvo type="min"/>
        <cfvo type="max"/>
        <color rgb="FF638EC6"/>
      </dataBar>
    </cfRule>
  </conditionalFormatting>
  <conditionalFormatting sqref="AC61">
    <cfRule type="dataBar" priority="22">
      <dataBar>
        <cfvo type="min"/>
        <cfvo type="max"/>
        <color rgb="FF638EC6"/>
      </dataBar>
    </cfRule>
  </conditionalFormatting>
  <conditionalFormatting sqref="G61">
    <cfRule type="dataBar" priority="21">
      <dataBar>
        <cfvo type="min"/>
        <cfvo type="max"/>
        <color rgb="FF638EC6"/>
      </dataBar>
    </cfRule>
  </conditionalFormatting>
  <conditionalFormatting sqref="N61">
    <cfRule type="dataBar" priority="20">
      <dataBar>
        <cfvo type="min"/>
        <cfvo type="max"/>
        <color rgb="FF638EC6"/>
      </dataBar>
    </cfRule>
  </conditionalFormatting>
  <conditionalFormatting sqref="U61">
    <cfRule type="dataBar" priority="19">
      <dataBar>
        <cfvo type="min"/>
        <cfvo type="max"/>
        <color rgb="FF638EC6"/>
      </dataBar>
    </cfRule>
  </conditionalFormatting>
  <conditionalFormatting sqref="AB61:AC61">
    <cfRule type="dataBar" priority="18">
      <dataBar>
        <cfvo type="min"/>
        <cfvo type="max"/>
        <color rgb="FF638EC6"/>
      </dataBar>
    </cfRule>
  </conditionalFormatting>
  <conditionalFormatting sqref="N56">
    <cfRule type="dataBar" priority="17">
      <dataBar>
        <cfvo type="min"/>
        <cfvo type="max"/>
        <color rgb="FF638EC6"/>
      </dataBar>
    </cfRule>
  </conditionalFormatting>
  <conditionalFormatting sqref="U56">
    <cfRule type="dataBar" priority="16">
      <dataBar>
        <cfvo type="min"/>
        <cfvo type="max"/>
        <color rgb="FF638EC6"/>
      </dataBar>
    </cfRule>
  </conditionalFormatting>
  <conditionalFormatting sqref="AC56">
    <cfRule type="dataBar" priority="15">
      <dataBar>
        <cfvo type="min"/>
        <cfvo type="max"/>
        <color rgb="FF638EC6"/>
      </dataBar>
    </cfRule>
  </conditionalFormatting>
  <conditionalFormatting sqref="AB56">
    <cfRule type="dataBar" priority="14">
      <dataBar>
        <cfvo type="min"/>
        <cfvo type="max"/>
        <color rgb="FF638EC6"/>
      </dataBar>
    </cfRule>
  </conditionalFormatting>
  <conditionalFormatting sqref="AB56:AC56">
    <cfRule type="dataBar" priority="13">
      <dataBar>
        <cfvo type="min"/>
        <cfvo type="max"/>
        <color rgb="FF638EC6"/>
      </dataBar>
    </cfRule>
  </conditionalFormatting>
  <conditionalFormatting sqref="G56">
    <cfRule type="dataBar" priority="12">
      <dataBar>
        <cfvo type="min"/>
        <cfvo type="max"/>
        <color rgb="FF638EC6"/>
      </dataBar>
    </cfRule>
  </conditionalFormatting>
  <conditionalFormatting sqref="G64">
    <cfRule type="dataBar" priority="11">
      <dataBar>
        <cfvo type="min"/>
        <cfvo type="max"/>
        <color rgb="FF638EC6"/>
      </dataBar>
    </cfRule>
  </conditionalFormatting>
  <conditionalFormatting sqref="N64">
    <cfRule type="dataBar" priority="10">
      <dataBar>
        <cfvo type="min"/>
        <cfvo type="max"/>
        <color rgb="FF638EC6"/>
      </dataBar>
    </cfRule>
  </conditionalFormatting>
  <conditionalFormatting sqref="U64">
    <cfRule type="dataBar" priority="9">
      <dataBar>
        <cfvo type="min"/>
        <cfvo type="max"/>
        <color rgb="FF638EC6"/>
      </dataBar>
    </cfRule>
  </conditionalFormatting>
  <conditionalFormatting sqref="AC64">
    <cfRule type="dataBar" priority="8">
      <dataBar>
        <cfvo type="min"/>
        <cfvo type="max"/>
        <color rgb="FF638EC6"/>
      </dataBar>
    </cfRule>
  </conditionalFormatting>
  <conditionalFormatting sqref="AB64">
    <cfRule type="dataBar" priority="7">
      <dataBar>
        <cfvo type="min"/>
        <cfvo type="max"/>
        <color rgb="FF638EC6"/>
      </dataBar>
    </cfRule>
  </conditionalFormatting>
  <conditionalFormatting sqref="AB64:AC64">
    <cfRule type="dataBar" priority="6">
      <dataBar>
        <cfvo type="min"/>
        <cfvo type="max"/>
        <color rgb="FF638EC6"/>
      </dataBar>
    </cfRule>
  </conditionalFormatting>
  <conditionalFormatting sqref="AC62">
    <cfRule type="dataBar" priority="5">
      <dataBar>
        <cfvo type="min"/>
        <cfvo type="max"/>
        <color rgb="FF638EC6"/>
      </dataBar>
    </cfRule>
  </conditionalFormatting>
  <conditionalFormatting sqref="G60">
    <cfRule type="dataBar" priority="4">
      <dataBar>
        <cfvo type="min"/>
        <cfvo type="max"/>
        <color rgb="FF638EC6"/>
      </dataBar>
    </cfRule>
  </conditionalFormatting>
  <conditionalFormatting sqref="N60">
    <cfRule type="dataBar" priority="3">
      <dataBar>
        <cfvo type="min"/>
        <cfvo type="max"/>
        <color rgb="FF638EC6"/>
      </dataBar>
    </cfRule>
  </conditionalFormatting>
  <conditionalFormatting sqref="U60">
    <cfRule type="dataBar" priority="2">
      <dataBar>
        <cfvo type="min"/>
        <cfvo type="max"/>
        <color rgb="FF638EC6"/>
      </dataBar>
    </cfRule>
  </conditionalFormatting>
  <conditionalFormatting sqref="AB60:AC60">
    <cfRule type="dataBar" priority="1">
      <dataBar>
        <cfvo type="min"/>
        <cfvo type="max"/>
        <color rgb="FF638EC6"/>
      </dataBar>
    </cfRule>
  </conditionalFormatting>
  <dataValidations count="6">
    <dataValidation type="list" allowBlank="1" showInputMessage="1" showErrorMessage="1" sqref="B56:AF62 B64:AF65">
      <formula1>КУВТ</formula1>
    </dataValidation>
    <dataValidation type="list" allowBlank="1" showInputMessage="1" showErrorMessage="1" sqref="B67:AF68">
      <formula1>Наркозы</formula1>
    </dataValidation>
    <dataValidation type="list" allowBlank="1" showInputMessage="1" showErrorMessage="1" sqref="B53:AF54">
      <formula1>УЗИ</formula1>
    </dataValidation>
    <dataValidation type="list" allowBlank="1" showInputMessage="1" showErrorMessage="1" sqref="AF41">
      <formula1>кцВРЕМЯ1</formula1>
    </dataValidation>
    <dataValidation type="list" allowBlank="1" showInputMessage="1" showErrorMessage="1" sqref="X47 D49 W51 U42:U43 U50 H50 Q50:R50 I49:J49 AF51 O49 L50:M50 C50 E50 G42:G43 H42:I42 T42 AA50:AA51 B42:F42 B45:B46 B50:B51 V42:AF42 C45:AF45 N51 U48:V49 N48:O48 G48:I48 AB48:AC49">
      <formula1>КЦ</formula1>
    </dataValidation>
    <dataValidation type="list" allowBlank="1" showInputMessage="1" showErrorMessage="1" sqref="P39 B19:AF26 P37 Q37:Q39 O37:O39 W37 X37:X39 V37:V39 H37:J39 AF37 AC37:AE39 Y37:AB37 Y39:AB39 R37:U37 R39:U39 W39 K37:N37 K39:N39 AF39 D37:G37 D39:G39 B37:C39 J42:S42 B3:AF9 B28:AF35 B11:AF17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6"/>
  <sheetViews>
    <sheetView zoomScale="80" zoomScaleNormal="80" workbookViewId="0">
      <selection activeCell="AC41" sqref="AC41:AD41"/>
    </sheetView>
  </sheetViews>
  <sheetFormatPr defaultColWidth="6" defaultRowHeight="15" x14ac:dyDescent="0.25"/>
  <cols>
    <col min="1" max="1" width="29.42578125" style="5" customWidth="1"/>
    <col min="2" max="32" width="6" style="5"/>
    <col min="33" max="33" width="5" style="47" customWidth="1"/>
    <col min="34" max="34" width="8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152</v>
      </c>
      <c r="C1" s="2" t="s">
        <v>153</v>
      </c>
      <c r="D1" s="2" t="s">
        <v>154</v>
      </c>
      <c r="E1" s="2" t="s">
        <v>155</v>
      </c>
      <c r="F1" s="2" t="s">
        <v>149</v>
      </c>
      <c r="G1" s="2" t="s">
        <v>150</v>
      </c>
      <c r="H1" s="2" t="s">
        <v>151</v>
      </c>
      <c r="I1" s="2" t="s">
        <v>152</v>
      </c>
      <c r="J1" s="2" t="s">
        <v>153</v>
      </c>
      <c r="K1" s="2" t="s">
        <v>154</v>
      </c>
      <c r="L1" s="2" t="s">
        <v>155</v>
      </c>
      <c r="M1" s="2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  <c r="S1" s="2" t="s">
        <v>155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149</v>
      </c>
      <c r="AB1" s="2" t="s">
        <v>150</v>
      </c>
      <c r="AC1" s="2" t="s">
        <v>151</v>
      </c>
      <c r="AD1" s="2" t="s">
        <v>152</v>
      </c>
      <c r="AE1" s="264" t="s">
        <v>0</v>
      </c>
      <c r="AF1" s="27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6" t="s">
        <v>3</v>
      </c>
      <c r="B2" s="154" t="s">
        <v>4</v>
      </c>
      <c r="C2" s="154" t="s">
        <v>5</v>
      </c>
      <c r="D2" s="228" t="s">
        <v>6</v>
      </c>
      <c r="E2" s="229" t="s">
        <v>7</v>
      </c>
      <c r="F2" s="229" t="s">
        <v>8</v>
      </c>
      <c r="G2" s="228" t="s">
        <v>9</v>
      </c>
      <c r="H2" s="229" t="s">
        <v>10</v>
      </c>
      <c r="I2" s="154" t="s">
        <v>11</v>
      </c>
      <c r="J2" s="154" t="s">
        <v>12</v>
      </c>
      <c r="K2" s="228" t="s">
        <v>13</v>
      </c>
      <c r="L2" s="229" t="s">
        <v>14</v>
      </c>
      <c r="M2" s="229" t="s">
        <v>15</v>
      </c>
      <c r="N2" s="228" t="s">
        <v>16</v>
      </c>
      <c r="O2" s="228" t="s">
        <v>17</v>
      </c>
      <c r="P2" s="154" t="s">
        <v>18</v>
      </c>
      <c r="Q2" s="154" t="s">
        <v>19</v>
      </c>
      <c r="R2" s="228" t="s">
        <v>20</v>
      </c>
      <c r="S2" s="229" t="s">
        <v>21</v>
      </c>
      <c r="T2" s="229" t="s">
        <v>22</v>
      </c>
      <c r="U2" s="228" t="s">
        <v>23</v>
      </c>
      <c r="V2" s="228" t="s">
        <v>24</v>
      </c>
      <c r="W2" s="154" t="s">
        <v>25</v>
      </c>
      <c r="X2" s="154" t="s">
        <v>26</v>
      </c>
      <c r="Y2" s="228" t="s">
        <v>27</v>
      </c>
      <c r="Z2" s="229" t="s">
        <v>28</v>
      </c>
      <c r="AA2" s="229" t="s">
        <v>29</v>
      </c>
      <c r="AB2" s="228" t="s">
        <v>30</v>
      </c>
      <c r="AC2" s="228" t="s">
        <v>31</v>
      </c>
      <c r="AD2" s="154" t="s">
        <v>32</v>
      </c>
      <c r="AE2" s="265"/>
      <c r="AF2" s="272"/>
      <c r="AG2" s="262"/>
      <c r="AH2" s="262"/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90"/>
      <c r="C3" s="90"/>
      <c r="D3" s="23"/>
      <c r="E3" s="215"/>
      <c r="F3" s="215"/>
      <c r="G3" s="23"/>
      <c r="H3" s="215"/>
      <c r="I3" s="90"/>
      <c r="J3" s="90"/>
      <c r="K3" s="24"/>
      <c r="L3" s="215"/>
      <c r="M3" s="215"/>
      <c r="N3" s="23"/>
      <c r="O3" s="38"/>
      <c r="P3" s="90"/>
      <c r="Q3" s="90"/>
      <c r="R3" s="24"/>
      <c r="S3" s="215"/>
      <c r="T3" s="215"/>
      <c r="U3" s="23"/>
      <c r="V3" s="38"/>
      <c r="W3" s="90"/>
      <c r="X3" s="90"/>
      <c r="Y3" s="70"/>
      <c r="Z3" s="215"/>
      <c r="AA3" s="215"/>
      <c r="AB3" s="23"/>
      <c r="AC3" s="17"/>
      <c r="AD3" s="90"/>
      <c r="AE3" s="245"/>
      <c r="AF3" s="273"/>
      <c r="AG3" s="263"/>
      <c r="AH3" s="223"/>
      <c r="AI3" s="99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90"/>
      <c r="C4" s="90"/>
      <c r="D4" s="17"/>
      <c r="E4" s="215"/>
      <c r="F4" s="215"/>
      <c r="G4" s="17"/>
      <c r="H4" s="215"/>
      <c r="I4" s="90"/>
      <c r="J4" s="90"/>
      <c r="K4" s="17"/>
      <c r="L4" s="215"/>
      <c r="M4" s="215"/>
      <c r="N4" s="26"/>
      <c r="O4" s="17"/>
      <c r="P4" s="90"/>
      <c r="Q4" s="90"/>
      <c r="R4" s="17"/>
      <c r="S4" s="215"/>
      <c r="T4" s="215"/>
      <c r="U4" s="17"/>
      <c r="V4" s="17"/>
      <c r="W4" s="90"/>
      <c r="X4" s="90"/>
      <c r="Y4" s="17"/>
      <c r="Z4" s="215"/>
      <c r="AA4" s="215"/>
      <c r="AB4" s="17"/>
      <c r="AC4" s="17"/>
      <c r="AD4" s="90"/>
      <c r="AE4" s="245"/>
      <c r="AF4" s="273"/>
      <c r="AG4" s="263"/>
      <c r="AH4" s="223"/>
      <c r="AI4" s="99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90"/>
      <c r="C5" s="90"/>
      <c r="D5" s="216"/>
      <c r="E5" s="216"/>
      <c r="F5" s="216"/>
      <c r="G5" s="216"/>
      <c r="H5" s="216"/>
      <c r="I5" s="90"/>
      <c r="J5" s="90"/>
      <c r="K5" s="216"/>
      <c r="L5" s="216"/>
      <c r="M5" s="216"/>
      <c r="N5" s="216"/>
      <c r="O5" s="217"/>
      <c r="P5" s="90"/>
      <c r="Q5" s="90"/>
      <c r="R5" s="67"/>
      <c r="S5" s="215"/>
      <c r="T5" s="215"/>
      <c r="U5" s="17"/>
      <c r="V5" s="217"/>
      <c r="W5" s="90"/>
      <c r="X5" s="90"/>
      <c r="Y5" s="17"/>
      <c r="Z5" s="215"/>
      <c r="AA5" s="215"/>
      <c r="AB5" s="17"/>
      <c r="AC5" s="217"/>
      <c r="AD5" s="90"/>
      <c r="AE5" s="245"/>
      <c r="AF5" s="273"/>
      <c r="AG5" s="263"/>
      <c r="AH5" s="223"/>
      <c r="AI5" s="225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90"/>
      <c r="C6" s="90"/>
      <c r="D6" s="17"/>
      <c r="E6" s="215"/>
      <c r="F6" s="215"/>
      <c r="G6" s="17"/>
      <c r="H6" s="215"/>
      <c r="I6" s="90"/>
      <c r="J6" s="90"/>
      <c r="K6" s="17"/>
      <c r="L6" s="215"/>
      <c r="M6" s="215"/>
      <c r="N6" s="17"/>
      <c r="O6" s="17"/>
      <c r="P6" s="90"/>
      <c r="Q6" s="90"/>
      <c r="R6" s="23"/>
      <c r="S6" s="215"/>
      <c r="T6" s="215"/>
      <c r="U6" s="23"/>
      <c r="V6" s="38"/>
      <c r="W6" s="90"/>
      <c r="X6" s="90"/>
      <c r="Y6" s="17"/>
      <c r="Z6" s="215"/>
      <c r="AA6" s="215"/>
      <c r="AB6" s="17"/>
      <c r="AC6" s="17"/>
      <c r="AD6" s="90"/>
      <c r="AE6" s="248"/>
      <c r="AF6" s="273"/>
      <c r="AG6" s="263"/>
      <c r="AH6" s="223"/>
      <c r="AI6" s="99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90"/>
      <c r="C7" s="90"/>
      <c r="D7" s="17"/>
      <c r="E7" s="215"/>
      <c r="F7" s="215"/>
      <c r="G7" s="26"/>
      <c r="H7" s="215"/>
      <c r="I7" s="90"/>
      <c r="J7" s="90"/>
      <c r="K7" s="23"/>
      <c r="L7" s="215"/>
      <c r="M7" s="215"/>
      <c r="N7" s="23"/>
      <c r="O7" s="23"/>
      <c r="P7" s="90"/>
      <c r="Q7" s="90"/>
      <c r="R7" s="23"/>
      <c r="S7" s="215"/>
      <c r="T7" s="215"/>
      <c r="U7" s="23"/>
      <c r="V7" s="23"/>
      <c r="W7" s="90"/>
      <c r="X7" s="90"/>
      <c r="Y7" s="26"/>
      <c r="Z7" s="215"/>
      <c r="AA7" s="215"/>
      <c r="AB7" s="23"/>
      <c r="AC7" s="23"/>
      <c r="AD7" s="90"/>
      <c r="AE7" s="248"/>
      <c r="AF7" s="273"/>
      <c r="AG7" s="263"/>
      <c r="AH7" s="223"/>
      <c r="AI7" s="99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27" t="s">
        <v>45</v>
      </c>
      <c r="B8" s="90"/>
      <c r="C8" s="90"/>
      <c r="D8" s="23"/>
      <c r="E8" s="215"/>
      <c r="F8" s="215"/>
      <c r="G8" s="23"/>
      <c r="H8" s="215"/>
      <c r="I8" s="90"/>
      <c r="J8" s="90"/>
      <c r="K8" s="23"/>
      <c r="L8" s="215"/>
      <c r="M8" s="215"/>
      <c r="N8" s="23"/>
      <c r="O8" s="23"/>
      <c r="P8" s="90"/>
      <c r="Q8" s="90"/>
      <c r="R8" s="17"/>
      <c r="S8" s="215"/>
      <c r="T8" s="215"/>
      <c r="U8" s="17"/>
      <c r="V8" s="17"/>
      <c r="W8" s="90"/>
      <c r="X8" s="90"/>
      <c r="Y8" s="23"/>
      <c r="Z8" s="215"/>
      <c r="AA8" s="215"/>
      <c r="AB8" s="23"/>
      <c r="AC8" s="23"/>
      <c r="AD8" s="90"/>
      <c r="AE8" s="248"/>
      <c r="AF8" s="273"/>
      <c r="AG8" s="263"/>
      <c r="AH8" s="223"/>
      <c r="AI8" s="99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A9" s="51" t="s">
        <v>47</v>
      </c>
      <c r="B9" s="198"/>
      <c r="C9" s="198"/>
      <c r="D9" s="233"/>
      <c r="E9" s="68"/>
      <c r="F9" s="68"/>
      <c r="G9" s="233"/>
      <c r="H9" s="68"/>
      <c r="I9" s="198"/>
      <c r="J9" s="198"/>
      <c r="K9" s="233"/>
      <c r="L9" s="68"/>
      <c r="M9" s="68"/>
      <c r="N9" s="233"/>
      <c r="O9" s="233"/>
      <c r="P9" s="198"/>
      <c r="Q9" s="198"/>
      <c r="R9" s="234"/>
      <c r="S9" s="68"/>
      <c r="T9" s="68"/>
      <c r="U9" s="234"/>
      <c r="V9" s="234"/>
      <c r="W9" s="198"/>
      <c r="X9" s="198"/>
      <c r="Y9" s="233"/>
      <c r="Z9" s="68"/>
      <c r="AA9" s="68"/>
      <c r="AB9" s="233"/>
      <c r="AC9" s="233"/>
      <c r="AD9" s="198"/>
      <c r="AE9" s="257"/>
      <c r="AF9" s="274"/>
      <c r="AG9" s="263"/>
      <c r="AH9" s="223"/>
      <c r="AI9" s="22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A10" s="36" t="s">
        <v>48</v>
      </c>
      <c r="B10" s="154" t="s">
        <v>4</v>
      </c>
      <c r="C10" s="154" t="s">
        <v>5</v>
      </c>
      <c r="D10" s="228" t="s">
        <v>6</v>
      </c>
      <c r="E10" s="229" t="s">
        <v>7</v>
      </c>
      <c r="F10" s="229" t="s">
        <v>8</v>
      </c>
      <c r="G10" s="228" t="s">
        <v>9</v>
      </c>
      <c r="H10" s="229" t="s">
        <v>10</v>
      </c>
      <c r="I10" s="154" t="s">
        <v>11</v>
      </c>
      <c r="J10" s="154" t="s">
        <v>12</v>
      </c>
      <c r="K10" s="228" t="s">
        <v>13</v>
      </c>
      <c r="L10" s="229" t="s">
        <v>14</v>
      </c>
      <c r="M10" s="229" t="s">
        <v>15</v>
      </c>
      <c r="N10" s="228" t="s">
        <v>16</v>
      </c>
      <c r="O10" s="228" t="s">
        <v>17</v>
      </c>
      <c r="P10" s="154" t="s">
        <v>18</v>
      </c>
      <c r="Q10" s="154" t="s">
        <v>19</v>
      </c>
      <c r="R10" s="228" t="s">
        <v>20</v>
      </c>
      <c r="S10" s="229" t="s">
        <v>21</v>
      </c>
      <c r="T10" s="229" t="s">
        <v>22</v>
      </c>
      <c r="U10" s="228" t="s">
        <v>23</v>
      </c>
      <c r="V10" s="228" t="s">
        <v>24</v>
      </c>
      <c r="W10" s="154" t="s">
        <v>25</v>
      </c>
      <c r="X10" s="154" t="s">
        <v>26</v>
      </c>
      <c r="Y10" s="228" t="s">
        <v>27</v>
      </c>
      <c r="Z10" s="229" t="s">
        <v>28</v>
      </c>
      <c r="AA10" s="229" t="s">
        <v>29</v>
      </c>
      <c r="AB10" s="228" t="s">
        <v>30</v>
      </c>
      <c r="AC10" s="228" t="s">
        <v>31</v>
      </c>
      <c r="AD10" s="154" t="s">
        <v>32</v>
      </c>
      <c r="AE10" s="247"/>
      <c r="AF10" s="275"/>
      <c r="AG10" s="262"/>
      <c r="AH10" s="262"/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90"/>
      <c r="C11" s="90"/>
      <c r="D11" s="23"/>
      <c r="E11" s="215"/>
      <c r="F11" s="215"/>
      <c r="G11" s="17"/>
      <c r="H11" s="215"/>
      <c r="I11" s="90"/>
      <c r="J11" s="90"/>
      <c r="K11" s="17"/>
      <c r="L11" s="215"/>
      <c r="M11" s="215"/>
      <c r="N11" s="17"/>
      <c r="O11" s="17"/>
      <c r="P11" s="90"/>
      <c r="Q11" s="90"/>
      <c r="R11" s="17"/>
      <c r="S11" s="215"/>
      <c r="T11" s="215"/>
      <c r="U11" s="23"/>
      <c r="V11" s="17"/>
      <c r="W11" s="90"/>
      <c r="X11" s="90"/>
      <c r="Y11" s="17"/>
      <c r="Z11" s="215"/>
      <c r="AA11" s="215"/>
      <c r="AB11" s="17"/>
      <c r="AC11" s="17"/>
      <c r="AD11" s="90"/>
      <c r="AE11" s="245"/>
      <c r="AF11" s="273"/>
      <c r="AG11" s="263"/>
      <c r="AH11" s="223"/>
      <c r="AI11" s="227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90"/>
      <c r="C12" s="90"/>
      <c r="D12" s="17"/>
      <c r="E12" s="215"/>
      <c r="F12" s="215"/>
      <c r="G12" s="17"/>
      <c r="H12" s="215"/>
      <c r="I12" s="90"/>
      <c r="J12" s="90"/>
      <c r="K12" s="17"/>
      <c r="L12" s="215"/>
      <c r="M12" s="215"/>
      <c r="N12" s="17"/>
      <c r="O12" s="38"/>
      <c r="P12" s="90"/>
      <c r="Q12" s="90"/>
      <c r="R12" s="23"/>
      <c r="S12" s="215"/>
      <c r="T12" s="215"/>
      <c r="U12" s="17"/>
      <c r="V12" s="17"/>
      <c r="W12" s="90"/>
      <c r="X12" s="90"/>
      <c r="Y12" s="17"/>
      <c r="Z12" s="215"/>
      <c r="AA12" s="215"/>
      <c r="AB12" s="17"/>
      <c r="AC12" s="17"/>
      <c r="AD12" s="90"/>
      <c r="AE12" s="245"/>
      <c r="AF12" s="273"/>
      <c r="AG12" s="263"/>
      <c r="AH12" s="223"/>
      <c r="AI12" s="9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90"/>
      <c r="C13" s="90"/>
      <c r="D13" s="17"/>
      <c r="E13" s="215"/>
      <c r="F13" s="215"/>
      <c r="G13" s="23"/>
      <c r="H13" s="215"/>
      <c r="I13" s="90"/>
      <c r="J13" s="90"/>
      <c r="K13" s="17"/>
      <c r="L13" s="215"/>
      <c r="M13" s="26"/>
      <c r="N13" s="219"/>
      <c r="O13" s="23"/>
      <c r="P13" s="90"/>
      <c r="Q13" s="90"/>
      <c r="R13" s="17"/>
      <c r="S13" s="215"/>
      <c r="T13" s="215"/>
      <c r="U13" s="17"/>
      <c r="V13" s="23"/>
      <c r="W13" s="90"/>
      <c r="X13" s="90"/>
      <c r="Y13" s="17"/>
      <c r="Z13" s="215"/>
      <c r="AA13" s="215"/>
      <c r="AB13" s="23"/>
      <c r="AC13" s="23"/>
      <c r="AD13" s="90"/>
      <c r="AE13" s="245"/>
      <c r="AF13" s="276"/>
      <c r="AG13" s="263"/>
      <c r="AH13" s="223"/>
      <c r="AI13" s="9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90"/>
      <c r="C14" s="90"/>
      <c r="D14" s="23"/>
      <c r="E14" s="215"/>
      <c r="F14" s="215"/>
      <c r="G14" s="17"/>
      <c r="H14" s="215"/>
      <c r="I14" s="90"/>
      <c r="J14" s="90"/>
      <c r="K14" s="17"/>
      <c r="L14" s="215"/>
      <c r="M14" s="215"/>
      <c r="N14" s="23"/>
      <c r="O14" s="17"/>
      <c r="P14" s="90"/>
      <c r="Q14" s="90"/>
      <c r="R14" s="23"/>
      <c r="S14" s="215"/>
      <c r="T14" s="215"/>
      <c r="U14" s="23"/>
      <c r="V14" s="17"/>
      <c r="W14" s="90"/>
      <c r="X14" s="90"/>
      <c r="Y14" s="23"/>
      <c r="Z14" s="215"/>
      <c r="AA14" s="215"/>
      <c r="AB14" s="23"/>
      <c r="AC14" s="23"/>
      <c r="AD14" s="90"/>
      <c r="AE14" s="248"/>
      <c r="AF14" s="276"/>
      <c r="AG14" s="263"/>
      <c r="AH14" s="223"/>
      <c r="AI14" s="22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7.25" customHeight="1" x14ac:dyDescent="0.25">
      <c r="A15" s="27" t="s">
        <v>54</v>
      </c>
      <c r="B15" s="90"/>
      <c r="C15" s="90"/>
      <c r="D15" s="23"/>
      <c r="E15" s="215"/>
      <c r="F15" s="215"/>
      <c r="G15" s="23"/>
      <c r="H15" s="215"/>
      <c r="I15" s="90"/>
      <c r="J15" s="90"/>
      <c r="K15" s="17"/>
      <c r="L15" s="215"/>
      <c r="M15" s="215"/>
      <c r="N15" s="23"/>
      <c r="O15" s="23"/>
      <c r="P15" s="90"/>
      <c r="Q15" s="90"/>
      <c r="R15" s="23"/>
      <c r="S15" s="215"/>
      <c r="T15" s="215"/>
      <c r="U15" s="23"/>
      <c r="V15" s="23"/>
      <c r="W15" s="90"/>
      <c r="X15" s="90"/>
      <c r="Y15" s="23"/>
      <c r="Z15" s="215"/>
      <c r="AA15" s="215"/>
      <c r="AB15" s="23"/>
      <c r="AC15" s="23"/>
      <c r="AD15" s="90"/>
      <c r="AE15" s="250"/>
      <c r="AF15" s="273"/>
      <c r="AG15" s="263"/>
      <c r="AH15" s="223"/>
      <c r="AI15" s="99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5.75" customHeight="1" thickBot="1" x14ac:dyDescent="0.3">
      <c r="A16" s="40" t="s">
        <v>55</v>
      </c>
      <c r="B16" s="198"/>
      <c r="C16" s="198"/>
      <c r="D16" s="233"/>
      <c r="E16" s="68"/>
      <c r="F16" s="68"/>
      <c r="G16" s="235"/>
      <c r="H16" s="68"/>
      <c r="I16" s="198"/>
      <c r="J16" s="198"/>
      <c r="K16" s="236"/>
      <c r="L16" s="236"/>
      <c r="M16" s="236"/>
      <c r="N16" s="236"/>
      <c r="O16" s="236"/>
      <c r="P16" s="198"/>
      <c r="Q16" s="198"/>
      <c r="R16" s="236"/>
      <c r="S16" s="236"/>
      <c r="T16" s="236"/>
      <c r="U16" s="233"/>
      <c r="V16" s="34"/>
      <c r="W16" s="198"/>
      <c r="X16" s="198"/>
      <c r="Y16" s="237"/>
      <c r="Z16" s="68"/>
      <c r="AA16" s="68"/>
      <c r="AB16" s="233"/>
      <c r="AC16" s="34"/>
      <c r="AD16" s="198"/>
      <c r="AE16" s="266"/>
      <c r="AF16" s="277"/>
      <c r="AG16" s="263"/>
      <c r="AH16" s="223"/>
      <c r="AI16" s="99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x14ac:dyDescent="0.25">
      <c r="A17" s="41" t="s">
        <v>56</v>
      </c>
      <c r="B17" s="154" t="s">
        <v>4</v>
      </c>
      <c r="C17" s="154" t="s">
        <v>5</v>
      </c>
      <c r="D17" s="228" t="s">
        <v>6</v>
      </c>
      <c r="E17" s="229" t="s">
        <v>7</v>
      </c>
      <c r="F17" s="229" t="s">
        <v>8</v>
      </c>
      <c r="G17" s="228" t="s">
        <v>9</v>
      </c>
      <c r="H17" s="229" t="s">
        <v>10</v>
      </c>
      <c r="I17" s="154" t="s">
        <v>11</v>
      </c>
      <c r="J17" s="154" t="s">
        <v>12</v>
      </c>
      <c r="K17" s="228" t="s">
        <v>13</v>
      </c>
      <c r="L17" s="229" t="s">
        <v>14</v>
      </c>
      <c r="M17" s="229" t="s">
        <v>15</v>
      </c>
      <c r="N17" s="228" t="s">
        <v>16</v>
      </c>
      <c r="O17" s="228" t="s">
        <v>17</v>
      </c>
      <c r="P17" s="154" t="s">
        <v>18</v>
      </c>
      <c r="Q17" s="154" t="s">
        <v>19</v>
      </c>
      <c r="R17" s="228" t="s">
        <v>20</v>
      </c>
      <c r="S17" s="229" t="s">
        <v>21</v>
      </c>
      <c r="T17" s="229" t="s">
        <v>22</v>
      </c>
      <c r="U17" s="228" t="s">
        <v>23</v>
      </c>
      <c r="V17" s="228" t="s">
        <v>24</v>
      </c>
      <c r="W17" s="154" t="s">
        <v>25</v>
      </c>
      <c r="X17" s="154" t="s">
        <v>26</v>
      </c>
      <c r="Y17" s="228" t="s">
        <v>27</v>
      </c>
      <c r="Z17" s="229" t="s">
        <v>28</v>
      </c>
      <c r="AA17" s="229" t="s">
        <v>29</v>
      </c>
      <c r="AB17" s="228" t="s">
        <v>30</v>
      </c>
      <c r="AC17" s="228" t="s">
        <v>31</v>
      </c>
      <c r="AD17" s="154" t="s">
        <v>32</v>
      </c>
      <c r="AE17" s="247"/>
      <c r="AF17" s="275"/>
      <c r="AG17" s="262"/>
      <c r="AH17" s="262"/>
      <c r="AI17" s="99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x14ac:dyDescent="0.25">
      <c r="A18" s="27" t="s">
        <v>57</v>
      </c>
      <c r="B18" s="90"/>
      <c r="C18" s="90"/>
      <c r="D18" s="23"/>
      <c r="E18" s="215"/>
      <c r="F18" s="215"/>
      <c r="G18" s="17"/>
      <c r="H18" s="215"/>
      <c r="I18" s="90"/>
      <c r="J18" s="90"/>
      <c r="K18" s="17"/>
      <c r="L18" s="215"/>
      <c r="M18" s="215"/>
      <c r="N18" s="17"/>
      <c r="O18" s="17"/>
      <c r="P18" s="90"/>
      <c r="Q18" s="90"/>
      <c r="R18" s="17"/>
      <c r="S18" s="215"/>
      <c r="T18" s="215"/>
      <c r="U18" s="23"/>
      <c r="V18" s="23"/>
      <c r="W18" s="90"/>
      <c r="X18" s="90"/>
      <c r="Y18" s="17"/>
      <c r="Z18" s="216"/>
      <c r="AA18" s="216"/>
      <c r="AB18" s="23"/>
      <c r="AC18" s="23"/>
      <c r="AD18" s="90"/>
      <c r="AE18" s="245"/>
      <c r="AF18" s="273"/>
      <c r="AG18" s="263"/>
      <c r="AH18" s="223"/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42" t="s">
        <v>58</v>
      </c>
      <c r="B19" s="90"/>
      <c r="C19" s="90"/>
      <c r="D19" s="17"/>
      <c r="E19" s="215"/>
      <c r="F19" s="215"/>
      <c r="G19" s="17"/>
      <c r="H19" s="215"/>
      <c r="I19" s="90"/>
      <c r="J19" s="90"/>
      <c r="K19" s="17"/>
      <c r="L19" s="215"/>
      <c r="M19" s="215"/>
      <c r="N19" s="23"/>
      <c r="O19" s="17"/>
      <c r="P19" s="90"/>
      <c r="Q19" s="90"/>
      <c r="R19" s="17"/>
      <c r="S19" s="215"/>
      <c r="T19" s="215"/>
      <c r="U19" s="17"/>
      <c r="V19" s="17"/>
      <c r="W19" s="90"/>
      <c r="X19" s="90"/>
      <c r="Y19" s="17"/>
      <c r="Z19" s="215"/>
      <c r="AA19" s="215"/>
      <c r="AB19" s="17"/>
      <c r="AC19" s="17"/>
      <c r="AD19" s="90"/>
      <c r="AE19" s="245"/>
      <c r="AF19" s="273"/>
      <c r="AG19" s="263"/>
      <c r="AH19" s="223"/>
      <c r="AI19" s="99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59</v>
      </c>
      <c r="B20" s="90"/>
      <c r="C20" s="90"/>
      <c r="D20" s="17"/>
      <c r="E20" s="215"/>
      <c r="F20" s="215"/>
      <c r="G20" s="23"/>
      <c r="H20" s="215"/>
      <c r="I20" s="90"/>
      <c r="J20" s="90"/>
      <c r="K20" s="17"/>
      <c r="L20" s="215"/>
      <c r="M20" s="215"/>
      <c r="N20" s="23"/>
      <c r="O20" s="23"/>
      <c r="P20" s="90"/>
      <c r="Q20" s="90"/>
      <c r="R20" s="17"/>
      <c r="S20" s="215"/>
      <c r="T20" s="215"/>
      <c r="U20" s="17"/>
      <c r="V20" s="17"/>
      <c r="W20" s="90"/>
      <c r="X20" s="90"/>
      <c r="Y20" s="17"/>
      <c r="Z20" s="215"/>
      <c r="AA20" s="215"/>
      <c r="AB20" s="17"/>
      <c r="AC20" s="17"/>
      <c r="AD20" s="90"/>
      <c r="AE20" s="245"/>
      <c r="AF20" s="273"/>
      <c r="AG20" s="263"/>
      <c r="AH20" s="223"/>
      <c r="AI20" s="99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6.5" customHeight="1" x14ac:dyDescent="0.25">
      <c r="A21" s="27" t="s">
        <v>60</v>
      </c>
      <c r="B21" s="90"/>
      <c r="C21" s="90"/>
      <c r="D21" s="26"/>
      <c r="E21" s="215"/>
      <c r="F21" s="215"/>
      <c r="G21" s="23"/>
      <c r="H21" s="215"/>
      <c r="I21" s="90"/>
      <c r="J21" s="90"/>
      <c r="K21" s="17"/>
      <c r="L21" s="215"/>
      <c r="M21" s="215"/>
      <c r="N21" s="17"/>
      <c r="O21" s="17"/>
      <c r="P21" s="90"/>
      <c r="Q21" s="90"/>
      <c r="R21" s="17"/>
      <c r="S21" s="215"/>
      <c r="T21" s="215"/>
      <c r="U21" s="23"/>
      <c r="V21" s="23"/>
      <c r="W21" s="90"/>
      <c r="X21" s="90"/>
      <c r="Y21" s="17"/>
      <c r="Z21" s="215"/>
      <c r="AA21" s="215"/>
      <c r="AB21" s="23"/>
      <c r="AC21" s="23"/>
      <c r="AD21" s="90"/>
      <c r="AE21" s="245"/>
      <c r="AF21" s="273"/>
      <c r="AG21" s="263"/>
      <c r="AH21" s="223"/>
      <c r="AI21" s="99"/>
      <c r="AJ21" s="4"/>
      <c r="AK21" s="4"/>
      <c r="AL21" s="4"/>
      <c r="AM21" s="43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5" customHeight="1" x14ac:dyDescent="0.25">
      <c r="A22" s="42" t="s">
        <v>55</v>
      </c>
      <c r="B22" s="90"/>
      <c r="C22" s="90"/>
      <c r="D22" s="26"/>
      <c r="E22" s="215"/>
      <c r="F22" s="215"/>
      <c r="G22" s="26"/>
      <c r="H22" s="215"/>
      <c r="I22" s="90"/>
      <c r="J22" s="90"/>
      <c r="K22" s="216"/>
      <c r="L22" s="216"/>
      <c r="M22" s="216"/>
      <c r="N22" s="216"/>
      <c r="O22" s="216"/>
      <c r="P22" s="90"/>
      <c r="Q22" s="90"/>
      <c r="R22" s="216"/>
      <c r="S22" s="216"/>
      <c r="T22" s="216"/>
      <c r="U22" s="26"/>
      <c r="V22" s="26"/>
      <c r="W22" s="90"/>
      <c r="X22" s="90"/>
      <c r="Y22" s="26"/>
      <c r="Z22" s="215"/>
      <c r="AA22" s="215"/>
      <c r="AB22" s="26"/>
      <c r="AC22" s="26"/>
      <c r="AD22" s="90"/>
      <c r="AE22" s="250"/>
      <c r="AF22" s="278"/>
      <c r="AG22" s="263"/>
      <c r="AH22" s="223"/>
      <c r="AI22" s="99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2.75" customHeight="1" thickBot="1" x14ac:dyDescent="0.3">
      <c r="A23" s="239" t="s">
        <v>158</v>
      </c>
      <c r="B23" s="198"/>
      <c r="C23" s="198"/>
      <c r="D23" s="236"/>
      <c r="E23" s="236"/>
      <c r="F23" s="236"/>
      <c r="G23" s="236"/>
      <c r="H23" s="236"/>
      <c r="I23" s="198"/>
      <c r="J23" s="198"/>
      <c r="K23" s="236"/>
      <c r="L23" s="236"/>
      <c r="M23" s="236"/>
      <c r="N23" s="234"/>
      <c r="O23" s="234"/>
      <c r="P23" s="198"/>
      <c r="Q23" s="198"/>
      <c r="R23" s="234"/>
      <c r="S23" s="234"/>
      <c r="T23" s="234"/>
      <c r="U23" s="234"/>
      <c r="V23" s="234"/>
      <c r="W23" s="198"/>
      <c r="X23" s="198"/>
      <c r="Y23" s="234"/>
      <c r="Z23" s="234"/>
      <c r="AA23" s="234"/>
      <c r="AB23" s="234"/>
      <c r="AC23" s="234"/>
      <c r="AD23" s="198"/>
      <c r="AE23" s="246"/>
      <c r="AF23" s="274"/>
      <c r="AG23" s="263"/>
      <c r="AH23" s="223"/>
      <c r="AI23" s="99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x14ac:dyDescent="0.25">
      <c r="A24" s="238"/>
      <c r="B24" s="148"/>
      <c r="C24" s="148"/>
      <c r="D24" s="74"/>
      <c r="E24" s="214"/>
      <c r="F24" s="214"/>
      <c r="G24" s="14"/>
      <c r="H24" s="214"/>
      <c r="I24" s="148"/>
      <c r="J24" s="148"/>
      <c r="K24" s="14"/>
      <c r="L24" s="214"/>
      <c r="M24" s="214"/>
      <c r="N24" s="74"/>
      <c r="O24" s="74"/>
      <c r="P24" s="148"/>
      <c r="Q24" s="148"/>
      <c r="R24" s="14"/>
      <c r="S24" s="214"/>
      <c r="T24" s="214"/>
      <c r="U24" s="14"/>
      <c r="V24" s="14"/>
      <c r="W24" s="148"/>
      <c r="X24" s="148"/>
      <c r="Y24" s="14"/>
      <c r="Z24" s="214"/>
      <c r="AA24" s="214"/>
      <c r="AB24" s="14"/>
      <c r="AC24" s="14"/>
      <c r="AD24" s="148"/>
      <c r="AE24" s="251"/>
      <c r="AF24" s="279"/>
      <c r="AG24" s="263"/>
      <c r="AH24" s="223"/>
      <c r="AI24" s="99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4.25" hidden="1" customHeight="1" thickBot="1" x14ac:dyDescent="0.3">
      <c r="A25" s="40"/>
      <c r="B25" s="90"/>
      <c r="C25" s="90"/>
      <c r="D25" s="17"/>
      <c r="E25" s="215"/>
      <c r="F25" s="215"/>
      <c r="G25" s="17"/>
      <c r="H25" s="215"/>
      <c r="I25" s="90"/>
      <c r="J25" s="90"/>
      <c r="K25" s="17"/>
      <c r="L25" s="215"/>
      <c r="M25" s="215"/>
      <c r="N25" s="17"/>
      <c r="O25" s="17"/>
      <c r="P25" s="90"/>
      <c r="Q25" s="90"/>
      <c r="R25" s="70"/>
      <c r="S25" s="215"/>
      <c r="T25" s="215"/>
      <c r="U25" s="26"/>
      <c r="V25" s="17"/>
      <c r="W25" s="90"/>
      <c r="X25" s="90"/>
      <c r="Y25" s="17"/>
      <c r="Z25" s="215"/>
      <c r="AA25" s="215"/>
      <c r="AB25" s="17"/>
      <c r="AC25" s="17"/>
      <c r="AD25" s="90"/>
      <c r="AE25" s="245"/>
      <c r="AF25" s="273"/>
      <c r="AG25" s="263"/>
      <c r="AH25" s="223"/>
      <c r="AI25" s="99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8.75" customHeight="1" x14ac:dyDescent="0.25">
      <c r="A26" s="41" t="s">
        <v>62</v>
      </c>
      <c r="B26" s="154" t="s">
        <v>4</v>
      </c>
      <c r="C26" s="154" t="s">
        <v>5</v>
      </c>
      <c r="D26" s="228" t="s">
        <v>6</v>
      </c>
      <c r="E26" s="229" t="s">
        <v>7</v>
      </c>
      <c r="F26" s="229" t="s">
        <v>8</v>
      </c>
      <c r="G26" s="228" t="s">
        <v>9</v>
      </c>
      <c r="H26" s="229" t="s">
        <v>10</v>
      </c>
      <c r="I26" s="154" t="s">
        <v>11</v>
      </c>
      <c r="J26" s="154" t="s">
        <v>12</v>
      </c>
      <c r="K26" s="228" t="s">
        <v>13</v>
      </c>
      <c r="L26" s="229" t="s">
        <v>14</v>
      </c>
      <c r="M26" s="229" t="s">
        <v>15</v>
      </c>
      <c r="N26" s="228" t="s">
        <v>16</v>
      </c>
      <c r="O26" s="228" t="s">
        <v>17</v>
      </c>
      <c r="P26" s="154" t="s">
        <v>18</v>
      </c>
      <c r="Q26" s="154" t="s">
        <v>19</v>
      </c>
      <c r="R26" s="228" t="s">
        <v>20</v>
      </c>
      <c r="S26" s="229" t="s">
        <v>21</v>
      </c>
      <c r="T26" s="229" t="s">
        <v>22</v>
      </c>
      <c r="U26" s="228" t="s">
        <v>23</v>
      </c>
      <c r="V26" s="228" t="s">
        <v>24</v>
      </c>
      <c r="W26" s="154" t="s">
        <v>25</v>
      </c>
      <c r="X26" s="154" t="s">
        <v>26</v>
      </c>
      <c r="Y26" s="228" t="s">
        <v>27</v>
      </c>
      <c r="Z26" s="229" t="s">
        <v>28</v>
      </c>
      <c r="AA26" s="229" t="s">
        <v>29</v>
      </c>
      <c r="AB26" s="228" t="s">
        <v>30</v>
      </c>
      <c r="AC26" s="228" t="s">
        <v>31</v>
      </c>
      <c r="AD26" s="154" t="s">
        <v>32</v>
      </c>
      <c r="AE26" s="252"/>
      <c r="AF26" s="280"/>
      <c r="AG26" s="262"/>
      <c r="AH26" s="262"/>
      <c r="AI26" s="99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7.25" customHeight="1" x14ac:dyDescent="0.25">
      <c r="A27" s="27" t="s">
        <v>63</v>
      </c>
      <c r="B27" s="90"/>
      <c r="C27" s="90"/>
      <c r="D27" s="17"/>
      <c r="E27" s="215"/>
      <c r="F27" s="215"/>
      <c r="G27" s="17"/>
      <c r="H27" s="215"/>
      <c r="I27" s="90"/>
      <c r="J27" s="90"/>
      <c r="K27" s="17"/>
      <c r="L27" s="215"/>
      <c r="M27" s="215"/>
      <c r="N27" s="17"/>
      <c r="O27" s="17"/>
      <c r="P27" s="90"/>
      <c r="Q27" s="90"/>
      <c r="R27" s="17"/>
      <c r="S27" s="215"/>
      <c r="T27" s="215"/>
      <c r="U27" s="17"/>
      <c r="V27" s="17"/>
      <c r="W27" s="90"/>
      <c r="X27" s="90"/>
      <c r="Y27" s="17"/>
      <c r="Z27" s="215"/>
      <c r="AA27" s="215"/>
      <c r="AB27" s="17"/>
      <c r="AC27" s="17"/>
      <c r="AD27" s="90"/>
      <c r="AE27" s="245"/>
      <c r="AF27" s="276"/>
      <c r="AG27" s="263"/>
      <c r="AH27" s="223"/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5.75" customHeight="1" x14ac:dyDescent="0.25">
      <c r="A28" s="39" t="s">
        <v>64</v>
      </c>
      <c r="B28" s="90"/>
      <c r="C28" s="90"/>
      <c r="D28" s="17"/>
      <c r="E28" s="215"/>
      <c r="F28" s="215"/>
      <c r="G28" s="17"/>
      <c r="H28" s="215"/>
      <c r="I28" s="90"/>
      <c r="J28" s="90"/>
      <c r="K28" s="17"/>
      <c r="L28" s="215"/>
      <c r="M28" s="215"/>
      <c r="N28" s="17"/>
      <c r="O28" s="17"/>
      <c r="P28" s="90"/>
      <c r="Q28" s="90"/>
      <c r="R28" s="17"/>
      <c r="S28" s="215"/>
      <c r="T28" s="215"/>
      <c r="U28" s="17"/>
      <c r="V28" s="17"/>
      <c r="W28" s="90"/>
      <c r="X28" s="90"/>
      <c r="Y28" s="17"/>
      <c r="Z28" s="215"/>
      <c r="AA28" s="215"/>
      <c r="AB28" s="23"/>
      <c r="AC28" s="23"/>
      <c r="AD28" s="90"/>
      <c r="AE28" s="245"/>
      <c r="AF28" s="273"/>
      <c r="AG28" s="263"/>
      <c r="AH28" s="223"/>
      <c r="AI28" s="99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45" t="s">
        <v>65</v>
      </c>
      <c r="B29" s="90"/>
      <c r="C29" s="90"/>
      <c r="D29" s="17"/>
      <c r="E29" s="215"/>
      <c r="F29" s="215"/>
      <c r="G29" s="17"/>
      <c r="H29" s="215"/>
      <c r="I29" s="90"/>
      <c r="J29" s="90"/>
      <c r="K29" s="17"/>
      <c r="L29" s="215"/>
      <c r="M29" s="215"/>
      <c r="N29" s="23"/>
      <c r="O29" s="17"/>
      <c r="P29" s="90"/>
      <c r="Q29" s="90"/>
      <c r="R29" s="23"/>
      <c r="S29" s="215"/>
      <c r="T29" s="215"/>
      <c r="U29" s="17"/>
      <c r="V29" s="17"/>
      <c r="W29" s="90"/>
      <c r="X29" s="90"/>
      <c r="Y29" s="17"/>
      <c r="Z29" s="215"/>
      <c r="AA29" s="215"/>
      <c r="AB29" s="17"/>
      <c r="AC29" s="17"/>
      <c r="AD29" s="90"/>
      <c r="AE29" s="248"/>
      <c r="AF29" s="276"/>
      <c r="AG29" s="263"/>
      <c r="AH29" s="223"/>
      <c r="AI29" s="99"/>
      <c r="AJ29" s="4"/>
      <c r="AK29" s="4"/>
      <c r="AL29" s="46" t="s">
        <v>66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idden="1" x14ac:dyDescent="0.25">
      <c r="B30" s="90"/>
      <c r="C30" s="90"/>
      <c r="D30" s="230"/>
      <c r="E30" s="215"/>
      <c r="F30" s="215"/>
      <c r="G30" s="230"/>
      <c r="H30" s="215"/>
      <c r="I30" s="90"/>
      <c r="J30" s="90"/>
      <c r="K30" s="230"/>
      <c r="L30" s="215"/>
      <c r="M30" s="215"/>
      <c r="N30" s="230"/>
      <c r="O30" s="230"/>
      <c r="P30" s="90"/>
      <c r="Q30" s="90"/>
      <c r="R30" s="230"/>
      <c r="S30" s="215"/>
      <c r="T30" s="215"/>
      <c r="U30" s="230"/>
      <c r="V30" s="230"/>
      <c r="W30" s="90"/>
      <c r="X30" s="90"/>
      <c r="Y30" s="230"/>
      <c r="Z30" s="215"/>
      <c r="AA30" s="215"/>
      <c r="AB30" s="230"/>
      <c r="AC30" s="230"/>
      <c r="AD30" s="90"/>
      <c r="AE30" s="253"/>
      <c r="AF30" s="281"/>
      <c r="AG30" s="222"/>
      <c r="AH30" s="223"/>
    </row>
    <row r="31" spans="1:54" ht="15.75" customHeight="1" x14ac:dyDescent="0.25">
      <c r="A31" s="39" t="s">
        <v>67</v>
      </c>
      <c r="B31" s="90"/>
      <c r="C31" s="90"/>
      <c r="D31" s="216"/>
      <c r="E31" s="216"/>
      <c r="F31" s="216"/>
      <c r="G31" s="23"/>
      <c r="H31" s="215"/>
      <c r="I31" s="90"/>
      <c r="J31" s="90"/>
      <c r="K31" s="23"/>
      <c r="L31" s="215"/>
      <c r="M31" s="215"/>
      <c r="N31" s="23"/>
      <c r="O31" s="23"/>
      <c r="P31" s="90"/>
      <c r="Q31" s="90"/>
      <c r="R31" s="23"/>
      <c r="S31" s="215"/>
      <c r="T31" s="215"/>
      <c r="U31" s="216"/>
      <c r="V31" s="216"/>
      <c r="W31" s="90"/>
      <c r="X31" s="90"/>
      <c r="Y31" s="216"/>
      <c r="Z31" s="216"/>
      <c r="AA31" s="216"/>
      <c r="AB31" s="17"/>
      <c r="AC31" s="17"/>
      <c r="AD31" s="90"/>
      <c r="AE31" s="248"/>
      <c r="AF31" s="276"/>
      <c r="AG31" s="263"/>
      <c r="AH31" s="223"/>
      <c r="AI31" s="99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ht="15.75" hidden="1" customHeight="1" x14ac:dyDescent="0.25">
      <c r="A32" s="45"/>
      <c r="B32" s="90"/>
      <c r="C32" s="90"/>
      <c r="D32" s="26"/>
      <c r="E32" s="215"/>
      <c r="F32" s="215"/>
      <c r="G32" s="17"/>
      <c r="H32" s="215"/>
      <c r="I32" s="90"/>
      <c r="J32" s="90"/>
      <c r="K32" s="17"/>
      <c r="L32" s="215"/>
      <c r="M32" s="215"/>
      <c r="N32" s="23"/>
      <c r="O32" s="17"/>
      <c r="P32" s="90"/>
      <c r="Q32" s="90"/>
      <c r="R32" s="23"/>
      <c r="S32" s="215"/>
      <c r="T32" s="215"/>
      <c r="U32" s="17"/>
      <c r="V32" s="17"/>
      <c r="W32" s="90"/>
      <c r="X32" s="90"/>
      <c r="Y32" s="26"/>
      <c r="Z32" s="215"/>
      <c r="AA32" s="215"/>
      <c r="AB32" s="17"/>
      <c r="AC32" s="17"/>
      <c r="AD32" s="90"/>
      <c r="AE32" s="248"/>
      <c r="AF32" s="276"/>
      <c r="AG32" s="263"/>
      <c r="AH32" s="223"/>
      <c r="AI32" s="99"/>
      <c r="AJ32" s="4"/>
      <c r="AK32" s="4"/>
      <c r="AL32" s="46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customHeight="1" thickBot="1" x14ac:dyDescent="0.3">
      <c r="A33" s="241" t="s">
        <v>68</v>
      </c>
      <c r="B33" s="198"/>
      <c r="C33" s="198"/>
      <c r="D33" s="34"/>
      <c r="E33" s="68"/>
      <c r="F33" s="68"/>
      <c r="G33" s="234"/>
      <c r="H33" s="236"/>
      <c r="I33" s="198"/>
      <c r="J33" s="198"/>
      <c r="K33" s="236"/>
      <c r="L33" s="236"/>
      <c r="M33" s="236"/>
      <c r="N33" s="236"/>
      <c r="O33" s="236"/>
      <c r="P33" s="198"/>
      <c r="Q33" s="198"/>
      <c r="R33" s="236"/>
      <c r="S33" s="68"/>
      <c r="T33" s="68"/>
      <c r="U33" s="234"/>
      <c r="V33" s="236"/>
      <c r="W33" s="198"/>
      <c r="X33" s="198"/>
      <c r="Y33" s="234"/>
      <c r="Z33" s="236"/>
      <c r="AA33" s="236"/>
      <c r="AB33" s="236"/>
      <c r="AC33" s="236"/>
      <c r="AD33" s="198"/>
      <c r="AE33" s="254"/>
      <c r="AF33" s="282"/>
      <c r="AG33" s="263"/>
      <c r="AH33" s="223"/>
      <c r="AI33" s="99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thickBot="1" x14ac:dyDescent="0.3">
      <c r="A34" s="240"/>
      <c r="B34" s="148"/>
      <c r="C34" s="148"/>
      <c r="D34" s="14"/>
      <c r="E34" s="214"/>
      <c r="F34" s="214"/>
      <c r="G34" s="12"/>
      <c r="H34" s="214"/>
      <c r="I34" s="148"/>
      <c r="J34" s="148"/>
      <c r="K34" s="12"/>
      <c r="L34" s="214"/>
      <c r="M34" s="214"/>
      <c r="N34" s="14"/>
      <c r="O34" s="14"/>
      <c r="P34" s="148"/>
      <c r="Q34" s="148"/>
      <c r="R34" s="14"/>
      <c r="S34" s="214"/>
      <c r="T34" s="214"/>
      <c r="U34" s="14"/>
      <c r="V34" s="14"/>
      <c r="W34" s="148"/>
      <c r="X34" s="148"/>
      <c r="Y34" s="14"/>
      <c r="Z34" s="214"/>
      <c r="AA34" s="214"/>
      <c r="AB34" s="12"/>
      <c r="AC34" s="14"/>
      <c r="AD34" s="148"/>
      <c r="AE34" s="251"/>
      <c r="AF34" s="283"/>
      <c r="AG34" s="263"/>
      <c r="AH34" s="223"/>
      <c r="AI34" s="99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x14ac:dyDescent="0.25">
      <c r="A35" s="52" t="s">
        <v>70</v>
      </c>
      <c r="B35" s="154" t="s">
        <v>4</v>
      </c>
      <c r="C35" s="154" t="s">
        <v>5</v>
      </c>
      <c r="D35" s="228" t="s">
        <v>6</v>
      </c>
      <c r="E35" s="229" t="s">
        <v>7</v>
      </c>
      <c r="F35" s="229" t="s">
        <v>8</v>
      </c>
      <c r="G35" s="228" t="s">
        <v>9</v>
      </c>
      <c r="H35" s="229" t="s">
        <v>10</v>
      </c>
      <c r="I35" s="154" t="s">
        <v>11</v>
      </c>
      <c r="J35" s="154" t="s">
        <v>12</v>
      </c>
      <c r="K35" s="228" t="s">
        <v>13</v>
      </c>
      <c r="L35" s="229" t="s">
        <v>14</v>
      </c>
      <c r="M35" s="229" t="s">
        <v>15</v>
      </c>
      <c r="N35" s="228" t="s">
        <v>16</v>
      </c>
      <c r="O35" s="228" t="s">
        <v>17</v>
      </c>
      <c r="P35" s="154" t="s">
        <v>18</v>
      </c>
      <c r="Q35" s="154" t="s">
        <v>19</v>
      </c>
      <c r="R35" s="228" t="s">
        <v>20</v>
      </c>
      <c r="S35" s="229" t="s">
        <v>21</v>
      </c>
      <c r="T35" s="229" t="s">
        <v>22</v>
      </c>
      <c r="U35" s="228" t="s">
        <v>23</v>
      </c>
      <c r="V35" s="228" t="s">
        <v>24</v>
      </c>
      <c r="W35" s="154" t="s">
        <v>25</v>
      </c>
      <c r="X35" s="154" t="s">
        <v>26</v>
      </c>
      <c r="Y35" s="228" t="s">
        <v>27</v>
      </c>
      <c r="Z35" s="229" t="s">
        <v>28</v>
      </c>
      <c r="AA35" s="229" t="s">
        <v>29</v>
      </c>
      <c r="AB35" s="228" t="s">
        <v>30</v>
      </c>
      <c r="AC35" s="228" t="s">
        <v>31</v>
      </c>
      <c r="AD35" s="154" t="s">
        <v>32</v>
      </c>
      <c r="AE35" s="252"/>
      <c r="AF35" s="280"/>
      <c r="AG35" s="262"/>
      <c r="AH35" s="262"/>
      <c r="AI35" s="99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x14ac:dyDescent="0.25">
      <c r="A36" s="27" t="s">
        <v>69</v>
      </c>
      <c r="B36" s="90"/>
      <c r="C36" s="90"/>
      <c r="D36" s="17"/>
      <c r="E36" s="215"/>
      <c r="F36" s="215"/>
      <c r="G36" s="23"/>
      <c r="H36" s="215"/>
      <c r="I36" s="90"/>
      <c r="J36" s="90"/>
      <c r="K36" s="17"/>
      <c r="L36" s="215"/>
      <c r="M36" s="215"/>
      <c r="N36" s="23"/>
      <c r="O36" s="23"/>
      <c r="P36" s="90"/>
      <c r="Q36" s="90"/>
      <c r="R36" s="17"/>
      <c r="S36" s="215"/>
      <c r="T36" s="215"/>
      <c r="U36" s="23"/>
      <c r="V36" s="23"/>
      <c r="W36" s="90"/>
      <c r="X36" s="90"/>
      <c r="Y36" s="23"/>
      <c r="Z36" s="215"/>
      <c r="AA36" s="215"/>
      <c r="AB36" s="17"/>
      <c r="AC36" s="23"/>
      <c r="AD36" s="90"/>
      <c r="AE36" s="245"/>
      <c r="AF36" s="276"/>
      <c r="AG36" s="263"/>
      <c r="AH36" s="223"/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6.5" customHeight="1" thickBot="1" x14ac:dyDescent="0.3">
      <c r="A37" s="40" t="s">
        <v>55</v>
      </c>
      <c r="B37" s="198"/>
      <c r="C37" s="198"/>
      <c r="D37" s="63"/>
      <c r="E37" s="68"/>
      <c r="F37" s="68"/>
      <c r="G37" s="63"/>
      <c r="H37" s="68"/>
      <c r="I37" s="198"/>
      <c r="J37" s="198"/>
      <c r="K37" s="236"/>
      <c r="L37" s="236"/>
      <c r="M37" s="236"/>
      <c r="N37" s="236"/>
      <c r="O37" s="236"/>
      <c r="P37" s="198"/>
      <c r="Q37" s="198"/>
      <c r="R37" s="236"/>
      <c r="S37" s="236"/>
      <c r="T37" s="236"/>
      <c r="U37" s="63"/>
      <c r="V37" s="63"/>
      <c r="W37" s="198"/>
      <c r="X37" s="198"/>
      <c r="Y37" s="63"/>
      <c r="Z37" s="68"/>
      <c r="AA37" s="68"/>
      <c r="AB37" s="63"/>
      <c r="AC37" s="63"/>
      <c r="AD37" s="198"/>
      <c r="AE37" s="255"/>
      <c r="AF37" s="284"/>
      <c r="AG37" s="263"/>
      <c r="AH37" s="223"/>
      <c r="AI37" s="99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2.75" hidden="1" customHeight="1" thickBot="1" x14ac:dyDescent="0.3">
      <c r="B38" s="148"/>
      <c r="C38" s="148"/>
      <c r="D38" s="195"/>
      <c r="E38" s="214"/>
      <c r="F38" s="214"/>
      <c r="G38" s="14"/>
      <c r="H38" s="214"/>
      <c r="I38" s="148"/>
      <c r="J38" s="148"/>
      <c r="K38" s="242"/>
      <c r="L38" s="214"/>
      <c r="M38" s="214"/>
      <c r="N38" s="14"/>
      <c r="O38" s="14"/>
      <c r="P38" s="148"/>
      <c r="Q38" s="148"/>
      <c r="R38" s="195"/>
      <c r="S38" s="214"/>
      <c r="T38" s="214"/>
      <c r="U38" s="195"/>
      <c r="V38" s="195"/>
      <c r="W38" s="148"/>
      <c r="X38" s="148"/>
      <c r="Y38" s="242"/>
      <c r="Z38" s="214"/>
      <c r="AA38" s="214"/>
      <c r="AB38" s="195"/>
      <c r="AC38" s="195"/>
      <c r="AD38" s="148"/>
      <c r="AE38" s="267"/>
      <c r="AF38" s="285"/>
      <c r="AG38" s="263"/>
      <c r="AH38" s="223"/>
      <c r="AI38" s="99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5.75" customHeight="1" thickBot="1" x14ac:dyDescent="0.3">
      <c r="A39" s="57" t="s">
        <v>71</v>
      </c>
      <c r="B39" s="154" t="s">
        <v>4</v>
      </c>
      <c r="C39" s="154" t="s">
        <v>5</v>
      </c>
      <c r="D39" s="228" t="s">
        <v>6</v>
      </c>
      <c r="E39" s="229" t="s">
        <v>7</v>
      </c>
      <c r="F39" s="229" t="s">
        <v>8</v>
      </c>
      <c r="G39" s="228" t="s">
        <v>9</v>
      </c>
      <c r="H39" s="229" t="s">
        <v>10</v>
      </c>
      <c r="I39" s="154" t="s">
        <v>11</v>
      </c>
      <c r="J39" s="154" t="s">
        <v>12</v>
      </c>
      <c r="K39" s="228" t="s">
        <v>13</v>
      </c>
      <c r="L39" s="229" t="s">
        <v>14</v>
      </c>
      <c r="M39" s="229" t="s">
        <v>15</v>
      </c>
      <c r="N39" s="228" t="s">
        <v>16</v>
      </c>
      <c r="O39" s="228" t="s">
        <v>17</v>
      </c>
      <c r="P39" s="154" t="s">
        <v>18</v>
      </c>
      <c r="Q39" s="154" t="s">
        <v>19</v>
      </c>
      <c r="R39" s="228" t="s">
        <v>20</v>
      </c>
      <c r="S39" s="229" t="s">
        <v>21</v>
      </c>
      <c r="T39" s="229" t="s">
        <v>22</v>
      </c>
      <c r="U39" s="228" t="s">
        <v>23</v>
      </c>
      <c r="V39" s="228" t="s">
        <v>24</v>
      </c>
      <c r="W39" s="154" t="s">
        <v>25</v>
      </c>
      <c r="X39" s="154" t="s">
        <v>26</v>
      </c>
      <c r="Y39" s="228" t="s">
        <v>27</v>
      </c>
      <c r="Z39" s="229" t="s">
        <v>28</v>
      </c>
      <c r="AA39" s="229" t="s">
        <v>29</v>
      </c>
      <c r="AB39" s="228" t="s">
        <v>30</v>
      </c>
      <c r="AC39" s="228" t="s">
        <v>31</v>
      </c>
      <c r="AD39" s="154" t="s">
        <v>32</v>
      </c>
      <c r="AE39" s="252"/>
      <c r="AF39" s="280"/>
      <c r="AG39" s="262"/>
      <c r="AH39" s="262"/>
      <c r="AI39" s="99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" hidden="1" customHeight="1" thickBot="1" x14ac:dyDescent="0.3">
      <c r="A40" s="58" t="s">
        <v>72</v>
      </c>
      <c r="B40" s="90"/>
      <c r="C40" s="90"/>
      <c r="D40" s="224"/>
      <c r="E40" s="215"/>
      <c r="F40" s="215"/>
      <c r="G40" s="224"/>
      <c r="H40" s="215"/>
      <c r="I40" s="90"/>
      <c r="J40" s="90"/>
      <c r="K40" s="224"/>
      <c r="L40" s="215"/>
      <c r="M40" s="215"/>
      <c r="N40" s="224"/>
      <c r="O40" s="224"/>
      <c r="P40" s="90"/>
      <c r="Q40" s="90"/>
      <c r="R40" s="224"/>
      <c r="S40" s="215"/>
      <c r="T40" s="215"/>
      <c r="U40" s="224"/>
      <c r="V40" s="224"/>
      <c r="W40" s="90"/>
      <c r="X40" s="90"/>
      <c r="Y40" s="224"/>
      <c r="Z40" s="215"/>
      <c r="AA40" s="215"/>
      <c r="AB40" s="224"/>
      <c r="AC40" s="228" t="s">
        <v>31</v>
      </c>
      <c r="AD40" s="154" t="s">
        <v>32</v>
      </c>
      <c r="AE40" s="252"/>
      <c r="AF40" s="280"/>
      <c r="AG40" s="262"/>
      <c r="AH40" s="262"/>
      <c r="AI40" s="99"/>
    </row>
    <row r="41" spans="1:54" ht="15.75" customHeight="1" x14ac:dyDescent="0.25">
      <c r="A41" s="58" t="s">
        <v>61</v>
      </c>
      <c r="B41" s="90" t="s">
        <v>76</v>
      </c>
      <c r="C41" s="90"/>
      <c r="D41" s="23" t="s">
        <v>77</v>
      </c>
      <c r="E41" s="215" t="s">
        <v>77</v>
      </c>
      <c r="F41" s="60"/>
      <c r="G41" s="215" t="s">
        <v>74</v>
      </c>
      <c r="H41" s="215" t="s">
        <v>74</v>
      </c>
      <c r="I41" s="90" t="s">
        <v>74</v>
      </c>
      <c r="J41" s="90"/>
      <c r="K41" s="23"/>
      <c r="L41" s="215" t="s">
        <v>74</v>
      </c>
      <c r="M41" s="215" t="s">
        <v>74</v>
      </c>
      <c r="N41" s="23" t="s">
        <v>74</v>
      </c>
      <c r="O41" s="23" t="s">
        <v>75</v>
      </c>
      <c r="P41" s="90"/>
      <c r="Q41" s="90"/>
      <c r="R41" s="23" t="s">
        <v>75</v>
      </c>
      <c r="S41" s="215"/>
      <c r="T41" s="215" t="s">
        <v>77</v>
      </c>
      <c r="U41" s="23" t="s">
        <v>77</v>
      </c>
      <c r="V41" s="60"/>
      <c r="W41" s="90"/>
      <c r="X41" s="90" t="s">
        <v>76</v>
      </c>
      <c r="Y41" s="23" t="s">
        <v>74</v>
      </c>
      <c r="Z41" s="215" t="s">
        <v>77</v>
      </c>
      <c r="AA41" s="215" t="s">
        <v>77</v>
      </c>
      <c r="AB41" s="23"/>
      <c r="AC41" s="228" t="s">
        <v>31</v>
      </c>
      <c r="AD41" s="154" t="s">
        <v>32</v>
      </c>
      <c r="AE41" s="252"/>
      <c r="AF41" s="280"/>
      <c r="AG41" s="262"/>
      <c r="AH41" s="262"/>
      <c r="AI41" s="99"/>
    </row>
    <row r="42" spans="1:54" ht="15.75" customHeight="1" x14ac:dyDescent="0.25">
      <c r="A42" s="58" t="s">
        <v>78</v>
      </c>
      <c r="B42" s="90"/>
      <c r="C42" s="90"/>
      <c r="D42" s="215"/>
      <c r="E42" s="215"/>
      <c r="F42" s="215"/>
      <c r="G42" s="61"/>
      <c r="H42" s="215"/>
      <c r="I42" s="90"/>
      <c r="J42" s="90"/>
      <c r="K42" s="60"/>
      <c r="L42" s="215"/>
      <c r="M42" s="215"/>
      <c r="N42" s="60"/>
      <c r="O42" s="215"/>
      <c r="P42" s="90"/>
      <c r="Q42" s="90"/>
      <c r="R42" s="61"/>
      <c r="S42" s="215"/>
      <c r="T42" s="215"/>
      <c r="U42" s="215"/>
      <c r="V42" s="215"/>
      <c r="W42" s="90"/>
      <c r="X42" s="90"/>
      <c r="Y42" s="61"/>
      <c r="Z42" s="60"/>
      <c r="AA42" s="60"/>
      <c r="AB42" s="61"/>
      <c r="AC42" s="215"/>
      <c r="AD42" s="90"/>
      <c r="AE42" s="248"/>
      <c r="AF42" s="286"/>
      <c r="AG42" s="263"/>
      <c r="AH42" s="223"/>
      <c r="AI42" s="99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25">
      <c r="A43" s="58" t="s">
        <v>68</v>
      </c>
      <c r="B43" s="90"/>
      <c r="C43" s="90"/>
      <c r="D43" s="215"/>
      <c r="E43" s="60"/>
      <c r="F43" s="215"/>
      <c r="G43" s="60"/>
      <c r="H43" s="215"/>
      <c r="I43" s="90"/>
      <c r="J43" s="90"/>
      <c r="K43" s="215"/>
      <c r="L43" s="215"/>
      <c r="M43" s="23"/>
      <c r="N43" s="60"/>
      <c r="O43" s="60"/>
      <c r="P43" s="90"/>
      <c r="Q43" s="90"/>
      <c r="R43" s="60"/>
      <c r="S43" s="215"/>
      <c r="T43" s="215"/>
      <c r="U43" s="23"/>
      <c r="V43" s="215"/>
      <c r="W43" s="90"/>
      <c r="X43" s="90"/>
      <c r="Y43" s="60"/>
      <c r="Z43" s="215"/>
      <c r="AA43" s="215"/>
      <c r="AB43" s="23"/>
      <c r="AC43" s="23"/>
      <c r="AD43" s="90"/>
      <c r="AE43" s="248"/>
      <c r="AF43" s="273"/>
      <c r="AG43" s="263"/>
      <c r="AH43" s="223"/>
      <c r="AI43" s="99"/>
    </row>
    <row r="44" spans="1:54" ht="15" customHeight="1" x14ac:dyDescent="0.25">
      <c r="A44" s="45" t="s">
        <v>79</v>
      </c>
      <c r="B44" s="90"/>
      <c r="C44" s="90"/>
      <c r="D44" s="23"/>
      <c r="E44" s="215"/>
      <c r="F44" s="215"/>
      <c r="G44" s="215"/>
      <c r="H44" s="215"/>
      <c r="I44" s="90"/>
      <c r="J44" s="90"/>
      <c r="K44" s="215"/>
      <c r="L44" s="215"/>
      <c r="M44" s="215"/>
      <c r="N44" s="215"/>
      <c r="O44" s="215"/>
      <c r="P44" s="90"/>
      <c r="Q44" s="90"/>
      <c r="R44" s="23"/>
      <c r="S44" s="60"/>
      <c r="T44" s="60"/>
      <c r="U44" s="60"/>
      <c r="V44" s="23"/>
      <c r="W44" s="90"/>
      <c r="X44" s="90"/>
      <c r="Y44" s="60"/>
      <c r="Z44" s="215"/>
      <c r="AA44" s="215"/>
      <c r="AB44" s="23"/>
      <c r="AC44" s="215"/>
      <c r="AD44" s="90"/>
      <c r="AE44" s="256"/>
      <c r="AF44" s="273"/>
      <c r="AG44" s="263"/>
      <c r="AH44" s="223"/>
      <c r="AI44" s="99"/>
    </row>
    <row r="45" spans="1:54" ht="15.75" customHeight="1" x14ac:dyDescent="0.25">
      <c r="A45" s="58" t="s">
        <v>80</v>
      </c>
      <c r="B45" s="90"/>
      <c r="C45" s="90"/>
      <c r="D45" s="60"/>
      <c r="E45" s="215"/>
      <c r="F45" s="215"/>
      <c r="G45" s="23"/>
      <c r="H45" s="215"/>
      <c r="I45" s="90"/>
      <c r="J45" s="90"/>
      <c r="K45" s="23"/>
      <c r="L45" s="215"/>
      <c r="M45" s="215"/>
      <c r="N45" s="23"/>
      <c r="O45" s="23"/>
      <c r="P45" s="90"/>
      <c r="Q45" s="90"/>
      <c r="R45" s="23"/>
      <c r="S45" s="215"/>
      <c r="T45" s="215"/>
      <c r="U45" s="23"/>
      <c r="V45" s="23"/>
      <c r="W45" s="90"/>
      <c r="X45" s="90"/>
      <c r="Y45" s="23"/>
      <c r="Z45" s="215"/>
      <c r="AA45" s="215"/>
      <c r="AB45" s="23"/>
      <c r="AC45" s="23"/>
      <c r="AD45" s="90"/>
      <c r="AE45" s="248"/>
      <c r="AF45" s="276"/>
      <c r="AG45" s="263"/>
      <c r="AH45" s="223"/>
      <c r="AI45" s="99"/>
    </row>
    <row r="46" spans="1:54" ht="15.75" customHeight="1" x14ac:dyDescent="0.25">
      <c r="A46" s="58" t="s">
        <v>81</v>
      </c>
      <c r="B46" s="90"/>
      <c r="C46" s="90"/>
      <c r="D46" s="215"/>
      <c r="E46" s="215"/>
      <c r="F46" s="215"/>
      <c r="G46" s="61"/>
      <c r="H46" s="215"/>
      <c r="I46" s="90"/>
      <c r="J46" s="90"/>
      <c r="K46" s="60"/>
      <c r="L46" s="60"/>
      <c r="M46" s="60"/>
      <c r="N46" s="215"/>
      <c r="O46" s="60"/>
      <c r="P46" s="90"/>
      <c r="Q46" s="90"/>
      <c r="R46" s="215"/>
      <c r="S46" s="215"/>
      <c r="T46" s="215"/>
      <c r="U46" s="61"/>
      <c r="V46" s="61"/>
      <c r="W46" s="90"/>
      <c r="X46" s="90"/>
      <c r="Y46" s="215"/>
      <c r="Z46" s="215"/>
      <c r="AA46" s="215"/>
      <c r="AB46" s="215"/>
      <c r="AC46" s="60"/>
      <c r="AD46" s="90"/>
      <c r="AE46" s="256"/>
      <c r="AF46" s="273"/>
      <c r="AG46" s="263"/>
      <c r="AH46" s="223"/>
      <c r="AI46" s="99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ht="15.75" customHeight="1" thickBot="1" x14ac:dyDescent="0.3">
      <c r="A47" s="62" t="s">
        <v>82</v>
      </c>
      <c r="B47" s="198"/>
      <c r="C47" s="198"/>
      <c r="D47" s="69"/>
      <c r="E47" s="68"/>
      <c r="F47" s="68"/>
      <c r="G47" s="68"/>
      <c r="H47" s="68"/>
      <c r="I47" s="198"/>
      <c r="J47" s="198"/>
      <c r="K47" s="233"/>
      <c r="L47" s="68"/>
      <c r="M47" s="68"/>
      <c r="N47" s="233"/>
      <c r="O47" s="233"/>
      <c r="P47" s="198"/>
      <c r="Q47" s="198"/>
      <c r="R47" s="68"/>
      <c r="S47" s="68"/>
      <c r="T47" s="68"/>
      <c r="U47" s="69"/>
      <c r="V47" s="233"/>
      <c r="W47" s="198"/>
      <c r="X47" s="198"/>
      <c r="Y47" s="233"/>
      <c r="Z47" s="68"/>
      <c r="AA47" s="68"/>
      <c r="AB47" s="233"/>
      <c r="AC47" s="233"/>
      <c r="AD47" s="198"/>
      <c r="AE47" s="268"/>
      <c r="AF47" s="287"/>
      <c r="AG47" s="263"/>
      <c r="AH47" s="223"/>
      <c r="AI47" s="99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ht="15.75" customHeight="1" x14ac:dyDescent="0.25">
      <c r="A48" s="65" t="s">
        <v>83</v>
      </c>
      <c r="B48" s="154" t="s">
        <v>4</v>
      </c>
      <c r="C48" s="154" t="s">
        <v>5</v>
      </c>
      <c r="D48" s="228" t="s">
        <v>6</v>
      </c>
      <c r="E48" s="229" t="s">
        <v>7</v>
      </c>
      <c r="F48" s="229" t="s">
        <v>8</v>
      </c>
      <c r="G48" s="228" t="s">
        <v>9</v>
      </c>
      <c r="H48" s="229" t="s">
        <v>10</v>
      </c>
      <c r="I48" s="154" t="s">
        <v>11</v>
      </c>
      <c r="J48" s="154" t="s">
        <v>12</v>
      </c>
      <c r="K48" s="228" t="s">
        <v>13</v>
      </c>
      <c r="L48" s="229" t="s">
        <v>14</v>
      </c>
      <c r="M48" s="229" t="s">
        <v>15</v>
      </c>
      <c r="N48" s="228" t="s">
        <v>16</v>
      </c>
      <c r="O48" s="228" t="s">
        <v>17</v>
      </c>
      <c r="P48" s="154" t="s">
        <v>18</v>
      </c>
      <c r="Q48" s="154" t="s">
        <v>19</v>
      </c>
      <c r="R48" s="228" t="s">
        <v>20</v>
      </c>
      <c r="S48" s="229" t="s">
        <v>21</v>
      </c>
      <c r="T48" s="229" t="s">
        <v>22</v>
      </c>
      <c r="U48" s="228" t="s">
        <v>23</v>
      </c>
      <c r="V48" s="228" t="s">
        <v>24</v>
      </c>
      <c r="W48" s="154" t="s">
        <v>25</v>
      </c>
      <c r="X48" s="154" t="s">
        <v>26</v>
      </c>
      <c r="Y48" s="228" t="s">
        <v>27</v>
      </c>
      <c r="Z48" s="229" t="s">
        <v>28</v>
      </c>
      <c r="AA48" s="229" t="s">
        <v>29</v>
      </c>
      <c r="AB48" s="228" t="s">
        <v>30</v>
      </c>
      <c r="AC48" s="228" t="s">
        <v>31</v>
      </c>
      <c r="AD48" s="154" t="s">
        <v>32</v>
      </c>
      <c r="AE48" s="247"/>
      <c r="AF48" s="275"/>
      <c r="AG48" s="262"/>
      <c r="AH48" s="262"/>
      <c r="AI48" s="99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x14ac:dyDescent="0.25">
      <c r="A49" s="58" t="s">
        <v>84</v>
      </c>
      <c r="B49" s="90"/>
      <c r="C49" s="90"/>
      <c r="D49" s="67"/>
      <c r="E49" s="215"/>
      <c r="F49" s="215"/>
      <c r="G49" s="17"/>
      <c r="H49" s="215"/>
      <c r="I49" s="90"/>
      <c r="J49" s="90"/>
      <c r="K49" s="67"/>
      <c r="L49" s="215"/>
      <c r="M49" s="215"/>
      <c r="N49" s="17"/>
      <c r="O49" s="17"/>
      <c r="P49" s="90"/>
      <c r="Q49" s="90"/>
      <c r="R49" s="67"/>
      <c r="S49" s="215"/>
      <c r="T49" s="215"/>
      <c r="U49" s="17"/>
      <c r="V49" s="17"/>
      <c r="W49" s="90"/>
      <c r="X49" s="90"/>
      <c r="Y49" s="67"/>
      <c r="Z49" s="215"/>
      <c r="AA49" s="215"/>
      <c r="AB49" s="17"/>
      <c r="AC49" s="17"/>
      <c r="AD49" s="90"/>
      <c r="AE49" s="245"/>
      <c r="AF49" s="288"/>
      <c r="AG49" s="263"/>
      <c r="AH49" s="223"/>
      <c r="AI49" s="99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A50" s="51" t="s">
        <v>85</v>
      </c>
      <c r="B50" s="198"/>
      <c r="C50" s="198"/>
      <c r="D50" s="236"/>
      <c r="E50" s="236"/>
      <c r="F50" s="236"/>
      <c r="G50" s="236"/>
      <c r="H50" s="236"/>
      <c r="I50" s="198"/>
      <c r="J50" s="198"/>
      <c r="K50" s="236"/>
      <c r="L50" s="236"/>
      <c r="M50" s="236"/>
      <c r="N50" s="68"/>
      <c r="O50" s="68"/>
      <c r="P50" s="198"/>
      <c r="Q50" s="198"/>
      <c r="R50" s="69"/>
      <c r="S50" s="68"/>
      <c r="T50" s="68"/>
      <c r="U50" s="68"/>
      <c r="V50" s="68"/>
      <c r="W50" s="198"/>
      <c r="X50" s="198"/>
      <c r="Y50" s="69"/>
      <c r="Z50" s="68"/>
      <c r="AA50" s="68"/>
      <c r="AB50" s="68"/>
      <c r="AC50" s="68"/>
      <c r="AD50" s="198"/>
      <c r="AE50" s="269"/>
      <c r="AF50" s="277"/>
      <c r="AG50" s="263"/>
      <c r="AH50" s="223"/>
      <c r="AI50" s="99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x14ac:dyDescent="0.25">
      <c r="A51" s="41" t="s">
        <v>86</v>
      </c>
      <c r="B51" s="154" t="s">
        <v>4</v>
      </c>
      <c r="C51" s="154" t="s">
        <v>5</v>
      </c>
      <c r="D51" s="228" t="s">
        <v>6</v>
      </c>
      <c r="E51" s="229" t="s">
        <v>7</v>
      </c>
      <c r="F51" s="229" t="s">
        <v>8</v>
      </c>
      <c r="G51" s="228" t="s">
        <v>9</v>
      </c>
      <c r="H51" s="229" t="s">
        <v>10</v>
      </c>
      <c r="I51" s="154" t="s">
        <v>11</v>
      </c>
      <c r="J51" s="154" t="s">
        <v>12</v>
      </c>
      <c r="K51" s="228" t="s">
        <v>13</v>
      </c>
      <c r="L51" s="229" t="s">
        <v>14</v>
      </c>
      <c r="M51" s="229" t="s">
        <v>15</v>
      </c>
      <c r="N51" s="228" t="s">
        <v>16</v>
      </c>
      <c r="O51" s="228" t="s">
        <v>17</v>
      </c>
      <c r="P51" s="154" t="s">
        <v>18</v>
      </c>
      <c r="Q51" s="154" t="s">
        <v>19</v>
      </c>
      <c r="R51" s="228" t="s">
        <v>20</v>
      </c>
      <c r="S51" s="229" t="s">
        <v>21</v>
      </c>
      <c r="T51" s="229" t="s">
        <v>22</v>
      </c>
      <c r="U51" s="228" t="s">
        <v>23</v>
      </c>
      <c r="V51" s="228" t="s">
        <v>24</v>
      </c>
      <c r="W51" s="154" t="s">
        <v>25</v>
      </c>
      <c r="X51" s="154" t="s">
        <v>26</v>
      </c>
      <c r="Y51" s="228" t="s">
        <v>27</v>
      </c>
      <c r="Z51" s="229" t="s">
        <v>28</v>
      </c>
      <c r="AA51" s="229" t="s">
        <v>29</v>
      </c>
      <c r="AB51" s="228" t="s">
        <v>30</v>
      </c>
      <c r="AC51" s="228" t="s">
        <v>31</v>
      </c>
      <c r="AD51" s="154" t="s">
        <v>32</v>
      </c>
      <c r="AE51" s="247"/>
      <c r="AF51" s="275"/>
      <c r="AG51" s="262"/>
      <c r="AH51" s="262"/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87</v>
      </c>
      <c r="B52" s="90"/>
      <c r="C52" s="90"/>
      <c r="D52" s="24"/>
      <c r="E52" s="215"/>
      <c r="F52" s="215"/>
      <c r="G52" s="24"/>
      <c r="H52" s="215"/>
      <c r="I52" s="90"/>
      <c r="J52" s="90"/>
      <c r="K52" s="67"/>
      <c r="L52" s="215"/>
      <c r="M52" s="215"/>
      <c r="N52" s="24"/>
      <c r="O52" s="70"/>
      <c r="P52" s="90"/>
      <c r="Q52" s="90"/>
      <c r="R52" s="67"/>
      <c r="S52" s="215"/>
      <c r="T52" s="215"/>
      <c r="U52" s="24"/>
      <c r="V52" s="70"/>
      <c r="W52" s="90"/>
      <c r="X52" s="90"/>
      <c r="Y52" s="67"/>
      <c r="Z52" s="215"/>
      <c r="AA52" s="215"/>
      <c r="AB52" s="24"/>
      <c r="AC52" s="70"/>
      <c r="AD52" s="90"/>
      <c r="AE52" s="245"/>
      <c r="AF52" s="273"/>
      <c r="AG52" s="263"/>
      <c r="AH52" s="223"/>
      <c r="AI52" s="99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x14ac:dyDescent="0.25">
      <c r="A53" s="58" t="s">
        <v>88</v>
      </c>
      <c r="B53" s="90"/>
      <c r="C53" s="90"/>
      <c r="D53" s="26"/>
      <c r="E53" s="215"/>
      <c r="F53" s="215"/>
      <c r="G53" s="70"/>
      <c r="H53" s="215"/>
      <c r="I53" s="90"/>
      <c r="J53" s="90"/>
      <c r="K53" s="67"/>
      <c r="L53" s="215"/>
      <c r="M53" s="215"/>
      <c r="N53" s="70"/>
      <c r="O53" s="24"/>
      <c r="P53" s="90"/>
      <c r="Q53" s="90"/>
      <c r="R53" s="24"/>
      <c r="S53" s="215"/>
      <c r="T53" s="215"/>
      <c r="U53" s="70"/>
      <c r="V53" s="24"/>
      <c r="W53" s="90"/>
      <c r="X53" s="90"/>
      <c r="Y53" s="24"/>
      <c r="Z53" s="215"/>
      <c r="AA53" s="215"/>
      <c r="AB53" s="70"/>
      <c r="AC53" s="24"/>
      <c r="AD53" s="90"/>
      <c r="AE53" s="250"/>
      <c r="AF53" s="278"/>
      <c r="AG53" s="263"/>
      <c r="AH53" s="223"/>
      <c r="AI53" s="99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x14ac:dyDescent="0.25">
      <c r="A54" s="58" t="s">
        <v>89</v>
      </c>
      <c r="B54" s="90"/>
      <c r="C54" s="90"/>
      <c r="D54" s="24"/>
      <c r="E54" s="215"/>
      <c r="F54" s="215"/>
      <c r="G54" s="71"/>
      <c r="H54" s="215"/>
      <c r="I54" s="90"/>
      <c r="J54" s="90"/>
      <c r="K54" s="24"/>
      <c r="L54" s="215"/>
      <c r="M54" s="215"/>
      <c r="N54" s="71"/>
      <c r="O54" s="71"/>
      <c r="P54" s="90"/>
      <c r="Q54" s="90"/>
      <c r="R54" s="24"/>
      <c r="S54" s="215"/>
      <c r="T54" s="215"/>
      <c r="U54" s="71"/>
      <c r="V54" s="71"/>
      <c r="W54" s="90"/>
      <c r="X54" s="90"/>
      <c r="Y54" s="24"/>
      <c r="Z54" s="215"/>
      <c r="AA54" s="215"/>
      <c r="AB54" s="71"/>
      <c r="AC54" s="71"/>
      <c r="AD54" s="90"/>
      <c r="AE54" s="258"/>
      <c r="AF54" s="273"/>
      <c r="AG54" s="263"/>
      <c r="AH54" s="223"/>
      <c r="AI54" s="99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90</v>
      </c>
      <c r="B55" s="90"/>
      <c r="C55" s="90"/>
      <c r="D55" s="24"/>
      <c r="E55" s="215"/>
      <c r="F55" s="215"/>
      <c r="G55" s="24"/>
      <c r="H55" s="215"/>
      <c r="I55" s="90"/>
      <c r="J55" s="90"/>
      <c r="K55" s="24"/>
      <c r="L55" s="215"/>
      <c r="M55" s="215"/>
      <c r="N55" s="24"/>
      <c r="O55" s="26"/>
      <c r="P55" s="90"/>
      <c r="Q55" s="90"/>
      <c r="R55" s="24"/>
      <c r="S55" s="215"/>
      <c r="T55" s="215"/>
      <c r="U55" s="24"/>
      <c r="V55" s="26"/>
      <c r="W55" s="90"/>
      <c r="X55" s="90"/>
      <c r="Y55" s="24"/>
      <c r="Z55" s="215"/>
      <c r="AA55" s="215"/>
      <c r="AB55" s="24"/>
      <c r="AC55" s="26"/>
      <c r="AD55" s="90"/>
      <c r="AE55" s="259"/>
      <c r="AF55" s="289"/>
      <c r="AG55" s="263"/>
      <c r="AH55" s="223"/>
      <c r="AI55" s="99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27" t="s">
        <v>91</v>
      </c>
      <c r="B56" s="90"/>
      <c r="C56" s="90"/>
      <c r="D56" s="26"/>
      <c r="E56" s="215"/>
      <c r="F56" s="215"/>
      <c r="G56" s="24"/>
      <c r="H56" s="215"/>
      <c r="I56" s="90"/>
      <c r="J56" s="90"/>
      <c r="K56" s="26"/>
      <c r="L56" s="215"/>
      <c r="M56" s="215"/>
      <c r="N56" s="24"/>
      <c r="O56" s="24"/>
      <c r="P56" s="90"/>
      <c r="Q56" s="90"/>
      <c r="R56" s="26"/>
      <c r="S56" s="215"/>
      <c r="T56" s="215"/>
      <c r="U56" s="24"/>
      <c r="V56" s="24"/>
      <c r="W56" s="90"/>
      <c r="X56" s="90"/>
      <c r="Y56" s="26"/>
      <c r="Z56" s="215"/>
      <c r="AA56" s="215"/>
      <c r="AB56" s="24"/>
      <c r="AC56" s="24"/>
      <c r="AD56" s="90"/>
      <c r="AE56" s="250"/>
      <c r="AF56" s="278"/>
      <c r="AG56" s="263"/>
      <c r="AH56" s="223"/>
      <c r="AI56" s="99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27" t="s">
        <v>92</v>
      </c>
      <c r="B57" s="90"/>
      <c r="C57" s="90"/>
      <c r="D57" s="26"/>
      <c r="E57" s="215"/>
      <c r="F57" s="215"/>
      <c r="G57" s="26"/>
      <c r="H57" s="215"/>
      <c r="I57" s="90"/>
      <c r="J57" s="90"/>
      <c r="K57" s="26"/>
      <c r="L57" s="215"/>
      <c r="M57" s="215"/>
      <c r="N57" s="26"/>
      <c r="O57" s="38"/>
      <c r="P57" s="90"/>
      <c r="Q57" s="90"/>
      <c r="R57" s="184"/>
      <c r="S57" s="215"/>
      <c r="T57" s="215"/>
      <c r="U57" s="26"/>
      <c r="V57" s="38"/>
      <c r="W57" s="90"/>
      <c r="X57" s="90"/>
      <c r="Y57" s="184"/>
      <c r="Z57" s="215"/>
      <c r="AA57" s="215"/>
      <c r="AB57" s="26"/>
      <c r="AC57" s="38"/>
      <c r="AD57" s="90"/>
      <c r="AE57" s="250"/>
      <c r="AF57" s="290"/>
      <c r="AG57" s="263"/>
      <c r="AH57" s="223"/>
      <c r="AI57" s="99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thickBot="1" x14ac:dyDescent="0.3">
      <c r="A58" s="51" t="s">
        <v>93</v>
      </c>
      <c r="B58" s="198"/>
      <c r="C58" s="198"/>
      <c r="D58" s="34"/>
      <c r="E58" s="68"/>
      <c r="F58" s="68"/>
      <c r="G58" s="72"/>
      <c r="H58" s="68"/>
      <c r="I58" s="198"/>
      <c r="J58" s="198"/>
      <c r="K58" s="34"/>
      <c r="L58" s="68"/>
      <c r="M58" s="68"/>
      <c r="N58" s="72"/>
      <c r="O58" s="34"/>
      <c r="P58" s="198"/>
      <c r="Q58" s="198"/>
      <c r="R58" s="34"/>
      <c r="S58" s="68"/>
      <c r="T58" s="68"/>
      <c r="U58" s="72"/>
      <c r="V58" s="34"/>
      <c r="W58" s="198"/>
      <c r="X58" s="198"/>
      <c r="Y58" s="34"/>
      <c r="Z58" s="68"/>
      <c r="AA58" s="68"/>
      <c r="AB58" s="72"/>
      <c r="AC58" s="34"/>
      <c r="AD58" s="198"/>
      <c r="AE58" s="249"/>
      <c r="AF58" s="277"/>
      <c r="AG58" s="263"/>
      <c r="AH58" s="223"/>
      <c r="AI58" s="99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7.25" customHeight="1" x14ac:dyDescent="0.25">
      <c r="A59" s="73" t="s">
        <v>94</v>
      </c>
      <c r="B59" s="154" t="s">
        <v>4</v>
      </c>
      <c r="C59" s="154" t="s">
        <v>5</v>
      </c>
      <c r="D59" s="228" t="s">
        <v>6</v>
      </c>
      <c r="E59" s="229" t="s">
        <v>7</v>
      </c>
      <c r="F59" s="229" t="s">
        <v>8</v>
      </c>
      <c r="G59" s="228" t="s">
        <v>9</v>
      </c>
      <c r="H59" s="229" t="s">
        <v>10</v>
      </c>
      <c r="I59" s="154" t="s">
        <v>11</v>
      </c>
      <c r="J59" s="154" t="s">
        <v>12</v>
      </c>
      <c r="K59" s="228" t="s">
        <v>13</v>
      </c>
      <c r="L59" s="229" t="s">
        <v>14</v>
      </c>
      <c r="M59" s="229" t="s">
        <v>15</v>
      </c>
      <c r="N59" s="228" t="s">
        <v>16</v>
      </c>
      <c r="O59" s="228" t="s">
        <v>17</v>
      </c>
      <c r="P59" s="154" t="s">
        <v>18</v>
      </c>
      <c r="Q59" s="154" t="s">
        <v>19</v>
      </c>
      <c r="R59" s="228" t="s">
        <v>20</v>
      </c>
      <c r="S59" s="229" t="s">
        <v>21</v>
      </c>
      <c r="T59" s="229" t="s">
        <v>22</v>
      </c>
      <c r="U59" s="228" t="s">
        <v>23</v>
      </c>
      <c r="V59" s="228" t="s">
        <v>24</v>
      </c>
      <c r="W59" s="154" t="s">
        <v>25</v>
      </c>
      <c r="X59" s="154" t="s">
        <v>26</v>
      </c>
      <c r="Y59" s="228" t="s">
        <v>27</v>
      </c>
      <c r="Z59" s="229" t="s">
        <v>28</v>
      </c>
      <c r="AA59" s="229" t="s">
        <v>29</v>
      </c>
      <c r="AB59" s="228" t="s">
        <v>30</v>
      </c>
      <c r="AC59" s="228" t="s">
        <v>31</v>
      </c>
      <c r="AD59" s="154" t="s">
        <v>32</v>
      </c>
      <c r="AE59" s="247"/>
      <c r="AF59" s="275"/>
      <c r="AG59" s="262"/>
      <c r="AH59" s="262"/>
      <c r="AI59" s="99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58" t="s">
        <v>95</v>
      </c>
      <c r="B60" s="90"/>
      <c r="C60" s="90"/>
      <c r="D60" s="26"/>
      <c r="E60" s="215"/>
      <c r="F60" s="215"/>
      <c r="G60" s="70"/>
      <c r="H60" s="215"/>
      <c r="I60" s="90"/>
      <c r="J60" s="90"/>
      <c r="K60" s="26"/>
      <c r="L60" s="215"/>
      <c r="M60" s="215"/>
      <c r="N60" s="70"/>
      <c r="O60" s="24"/>
      <c r="P60" s="90"/>
      <c r="Q60" s="90"/>
      <c r="R60" s="26"/>
      <c r="S60" s="215"/>
      <c r="T60" s="215"/>
      <c r="U60" s="70"/>
      <c r="V60" s="24"/>
      <c r="W60" s="90"/>
      <c r="X60" s="90"/>
      <c r="Y60" s="26"/>
      <c r="Z60" s="215"/>
      <c r="AA60" s="215"/>
      <c r="AB60" s="70"/>
      <c r="AC60" s="24"/>
      <c r="AD60" s="90"/>
      <c r="AE60" s="250"/>
      <c r="AF60" s="278"/>
      <c r="AG60" s="263"/>
      <c r="AH60" s="223"/>
      <c r="AI60" s="99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6.5" customHeight="1" thickBot="1" x14ac:dyDescent="0.3">
      <c r="A61" s="51" t="s">
        <v>96</v>
      </c>
      <c r="B61" s="90"/>
      <c r="C61" s="90"/>
      <c r="D61" s="231"/>
      <c r="E61" s="215"/>
      <c r="F61" s="215"/>
      <c r="G61" s="232"/>
      <c r="H61" s="215"/>
      <c r="I61" s="90"/>
      <c r="J61" s="90"/>
      <c r="K61" s="231"/>
      <c r="L61" s="215"/>
      <c r="M61" s="215"/>
      <c r="N61" s="232"/>
      <c r="O61" s="231"/>
      <c r="P61" s="90"/>
      <c r="Q61" s="90"/>
      <c r="R61" s="231"/>
      <c r="S61" s="215"/>
      <c r="T61" s="215"/>
      <c r="U61" s="232"/>
      <c r="V61" s="231"/>
      <c r="W61" s="90"/>
      <c r="X61" s="90"/>
      <c r="Y61" s="231"/>
      <c r="Z61" s="215"/>
      <c r="AA61" s="215"/>
      <c r="AB61" s="232"/>
      <c r="AC61" s="231"/>
      <c r="AD61" s="90"/>
      <c r="AE61" s="260"/>
      <c r="AF61" s="291"/>
      <c r="AG61" s="263"/>
      <c r="AH61" s="223"/>
      <c r="AI61" s="99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4.25" customHeight="1" thickBot="1" x14ac:dyDescent="0.3">
      <c r="A62" s="244" t="s">
        <v>97</v>
      </c>
      <c r="B62" s="198"/>
      <c r="C62" s="198"/>
      <c r="D62" s="63"/>
      <c r="E62" s="68"/>
      <c r="F62" s="68"/>
      <c r="G62" s="63"/>
      <c r="H62" s="68"/>
      <c r="I62" s="198"/>
      <c r="J62" s="198"/>
      <c r="K62" s="63"/>
      <c r="L62" s="68"/>
      <c r="M62" s="68"/>
      <c r="N62" s="63"/>
      <c r="O62" s="63"/>
      <c r="P62" s="198"/>
      <c r="Q62" s="198"/>
      <c r="R62" s="63"/>
      <c r="S62" s="68"/>
      <c r="T62" s="68"/>
      <c r="U62" s="63"/>
      <c r="V62" s="63"/>
      <c r="W62" s="198"/>
      <c r="X62" s="198"/>
      <c r="Y62" s="63"/>
      <c r="Z62" s="68"/>
      <c r="AA62" s="68"/>
      <c r="AB62" s="63"/>
      <c r="AC62" s="63"/>
      <c r="AD62" s="198"/>
      <c r="AE62" s="261"/>
      <c r="AF62" s="292"/>
      <c r="AG62" s="262"/>
      <c r="AH62" s="262"/>
      <c r="AI62" s="99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3.5" customHeight="1" x14ac:dyDescent="0.25">
      <c r="A63" s="243" t="s">
        <v>98</v>
      </c>
      <c r="B63" s="148"/>
      <c r="C63" s="148"/>
      <c r="D63" s="194"/>
      <c r="E63" s="214"/>
      <c r="F63" s="214"/>
      <c r="G63" s="193"/>
      <c r="H63" s="214"/>
      <c r="I63" s="148"/>
      <c r="J63" s="148"/>
      <c r="K63" s="193"/>
      <c r="L63" s="74"/>
      <c r="M63" s="74"/>
      <c r="N63" s="193"/>
      <c r="O63" s="193"/>
      <c r="P63" s="148"/>
      <c r="Q63" s="148"/>
      <c r="R63" s="193"/>
      <c r="S63" s="74"/>
      <c r="T63" s="74"/>
      <c r="U63" s="193"/>
      <c r="V63" s="193"/>
      <c r="W63" s="148"/>
      <c r="X63" s="148"/>
      <c r="Y63" s="193"/>
      <c r="Z63" s="74"/>
      <c r="AA63" s="74"/>
      <c r="AB63" s="193"/>
      <c r="AC63" s="193"/>
      <c r="AD63" s="148"/>
      <c r="AE63" s="270"/>
      <c r="AF63" s="285"/>
      <c r="AG63" s="263"/>
      <c r="AH63" s="223"/>
      <c r="AI63" s="99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3.5" customHeight="1" thickBot="1" x14ac:dyDescent="0.3">
      <c r="A64" s="51" t="s">
        <v>99</v>
      </c>
      <c r="B64" s="198"/>
      <c r="C64" s="198"/>
      <c r="D64" s="63"/>
      <c r="E64" s="68"/>
      <c r="F64" s="68"/>
      <c r="G64" s="63"/>
      <c r="H64" s="68"/>
      <c r="I64" s="198"/>
      <c r="J64" s="198"/>
      <c r="K64" s="201"/>
      <c r="L64" s="34"/>
      <c r="M64" s="34"/>
      <c r="N64" s="201"/>
      <c r="O64" s="201"/>
      <c r="P64" s="198"/>
      <c r="Q64" s="198"/>
      <c r="R64" s="201"/>
      <c r="S64" s="34"/>
      <c r="T64" s="34"/>
      <c r="U64" s="201"/>
      <c r="V64" s="201"/>
      <c r="W64" s="198"/>
      <c r="X64" s="198"/>
      <c r="Y64" s="201"/>
      <c r="Z64" s="34"/>
      <c r="AA64" s="34"/>
      <c r="AB64" s="201"/>
      <c r="AC64" s="201"/>
      <c r="AD64" s="198"/>
      <c r="AE64" s="261"/>
      <c r="AF64" s="293"/>
      <c r="AG64" s="263"/>
      <c r="AH64" s="223"/>
      <c r="AI64" s="99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3.5" customHeight="1" x14ac:dyDescent="0.25">
      <c r="A65" s="46"/>
      <c r="B65" s="81"/>
      <c r="C65" s="82"/>
      <c r="D65" s="46"/>
      <c r="E65" s="46"/>
      <c r="F65" s="82"/>
      <c r="G65" s="83"/>
      <c r="H65" s="83"/>
      <c r="I65" s="84"/>
      <c r="J65" s="84"/>
      <c r="K65" s="83"/>
      <c r="L65" s="84"/>
      <c r="M65" s="83"/>
      <c r="N65" s="83"/>
      <c r="O65" s="84"/>
      <c r="P65" s="85"/>
      <c r="Q65" s="85"/>
      <c r="R65" s="84"/>
      <c r="S65" s="83"/>
      <c r="T65" s="83"/>
      <c r="U65" s="84"/>
      <c r="V65" s="83"/>
      <c r="W65" s="84"/>
      <c r="X65" s="84"/>
      <c r="Y65" s="83"/>
      <c r="Z65" s="83"/>
      <c r="AA65" s="84"/>
      <c r="AB65" s="83"/>
      <c r="AC65" s="83"/>
      <c r="AD65" s="84"/>
      <c r="AE65" s="85"/>
      <c r="AF65" s="86"/>
      <c r="AG65" s="87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" customHeight="1" x14ac:dyDescent="0.25">
      <c r="A66" s="46"/>
      <c r="B66" s="82"/>
      <c r="C66" s="82"/>
      <c r="D66" s="82"/>
      <c r="E66" s="46"/>
      <c r="F66" s="46"/>
      <c r="G66" s="84"/>
      <c r="H66" s="88"/>
      <c r="I66" s="84"/>
      <c r="J66" s="84"/>
      <c r="K66" s="83"/>
      <c r="L66" s="83"/>
      <c r="M66" s="84"/>
      <c r="N66" s="83"/>
      <c r="O66" s="83"/>
      <c r="P66" s="84"/>
      <c r="Q66" s="84"/>
      <c r="R66" s="83"/>
      <c r="S66" s="84"/>
      <c r="T66" s="83"/>
      <c r="U66" s="83"/>
      <c r="V66" s="84"/>
      <c r="W66" s="85"/>
      <c r="X66" s="85"/>
      <c r="Y66" s="84"/>
      <c r="Z66" s="83"/>
      <c r="AA66" s="83"/>
      <c r="AB66" s="84"/>
      <c r="AC66" s="83"/>
      <c r="AD66" s="85"/>
      <c r="AE66" s="84"/>
      <c r="AF66" s="86"/>
      <c r="AG66" s="87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4.25" customHeight="1" x14ac:dyDescent="0.25">
      <c r="A67" s="46"/>
      <c r="B67" s="82"/>
      <c r="C67" s="82"/>
      <c r="D67" s="46"/>
      <c r="E67" s="82"/>
      <c r="F67" s="46"/>
      <c r="G67" s="83"/>
      <c r="H67" s="84"/>
      <c r="I67" s="85"/>
      <c r="J67" s="85"/>
      <c r="K67" s="84"/>
      <c r="L67" s="83"/>
      <c r="M67" s="83"/>
      <c r="N67" s="84"/>
      <c r="O67" s="83"/>
      <c r="P67" s="84"/>
      <c r="Q67" s="84"/>
      <c r="R67" s="83"/>
      <c r="S67" s="83"/>
      <c r="T67" s="84"/>
      <c r="U67" s="83"/>
      <c r="V67" s="83"/>
      <c r="W67" s="84"/>
      <c r="X67" s="84"/>
      <c r="Y67" s="83"/>
      <c r="Z67" s="84"/>
      <c r="AA67" s="83"/>
      <c r="AB67" s="83"/>
      <c r="AC67" s="84"/>
      <c r="AD67" s="85"/>
      <c r="AE67" s="85"/>
      <c r="AF67" s="86"/>
      <c r="AG67" s="87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5.75" customHeight="1" x14ac:dyDescent="0.25">
      <c r="A68" s="46"/>
      <c r="B68" s="82"/>
      <c r="C68" s="82"/>
      <c r="D68" s="4"/>
      <c r="E68" s="4"/>
      <c r="F68" s="4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6"/>
      <c r="AG68" s="87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</row>
    <row r="69" spans="1:54" ht="15.75" customHeight="1" x14ac:dyDescent="0.25">
      <c r="B69" s="90"/>
      <c r="C69" s="1044" t="s">
        <v>100</v>
      </c>
      <c r="D69" s="1045"/>
      <c r="E69" s="1045"/>
      <c r="F69" s="1045"/>
      <c r="G69" s="1045"/>
      <c r="H69" s="1045"/>
      <c r="I69" s="104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6"/>
      <c r="AG69" s="87"/>
      <c r="AI69" s="91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</row>
    <row r="70" spans="1:54" ht="15.75" customHeight="1" x14ac:dyDescent="0.25">
      <c r="B70" s="92"/>
      <c r="C70" s="1044" t="s">
        <v>101</v>
      </c>
      <c r="D70" s="1045"/>
      <c r="E70" s="1045"/>
      <c r="F70" s="1045"/>
      <c r="G70" s="1045"/>
      <c r="H70" s="1045"/>
      <c r="I70" s="104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6"/>
      <c r="AG70" s="87"/>
      <c r="AI70" s="91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</row>
    <row r="71" spans="1:54" ht="15.75" customHeight="1" x14ac:dyDescent="0.25">
      <c r="B71" s="93" t="s">
        <v>102</v>
      </c>
      <c r="C71" s="1044" t="s">
        <v>103</v>
      </c>
      <c r="D71" s="1045"/>
      <c r="E71" s="1045"/>
      <c r="F71" s="1045"/>
      <c r="G71" s="1045"/>
      <c r="H71" s="1045"/>
      <c r="I71" s="104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I71" s="91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3"/>
      <c r="C72" s="1044" t="s">
        <v>104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1046" t="s">
        <v>105</v>
      </c>
      <c r="C73" s="1047"/>
      <c r="D73" s="1047"/>
      <c r="E73" s="1047"/>
      <c r="F73" s="1047"/>
      <c r="G73" s="1047"/>
      <c r="H73" s="1047"/>
      <c r="I73" s="1048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A74" s="89"/>
      <c r="B74" s="21" t="s">
        <v>38</v>
      </c>
      <c r="C74" s="1044" t="s">
        <v>106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A75" s="89"/>
      <c r="B75" s="53" t="s">
        <v>37</v>
      </c>
      <c r="C75" s="1044" t="s">
        <v>107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A76" s="89"/>
      <c r="B76" s="28" t="s">
        <v>46</v>
      </c>
      <c r="C76" s="1044" t="s">
        <v>108</v>
      </c>
      <c r="D76" s="1045"/>
      <c r="E76" s="1045"/>
      <c r="F76" s="1045"/>
      <c r="G76" s="1045"/>
      <c r="H76" s="1045"/>
      <c r="I76" s="104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5" t="s">
        <v>34</v>
      </c>
      <c r="C77" s="1044" t="s">
        <v>109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21" t="s">
        <v>42</v>
      </c>
      <c r="C78" s="1044" t="s">
        <v>110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 t="s">
        <v>111</v>
      </c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1" t="s">
        <v>41</v>
      </c>
      <c r="C79" s="1044" t="s">
        <v>112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x14ac:dyDescent="0.25">
      <c r="B80" s="94" t="s">
        <v>39</v>
      </c>
      <c r="C80" s="1044" t="s">
        <v>113</v>
      </c>
      <c r="D80" s="1045"/>
      <c r="E80" s="1045"/>
      <c r="F80" s="1045"/>
      <c r="G80" s="1045"/>
      <c r="H80" s="1045"/>
      <c r="I80" s="1045"/>
    </row>
    <row r="81" spans="2:9" x14ac:dyDescent="0.25">
      <c r="B81" s="94" t="s">
        <v>35</v>
      </c>
      <c r="C81" s="1044" t="s">
        <v>114</v>
      </c>
      <c r="D81" s="1045"/>
      <c r="E81" s="1045"/>
      <c r="F81" s="1045"/>
      <c r="G81" s="1045"/>
      <c r="H81" s="1045"/>
      <c r="I81" s="1045"/>
    </row>
    <row r="82" spans="2:9" x14ac:dyDescent="0.25">
      <c r="B82" s="95" t="s">
        <v>39</v>
      </c>
      <c r="C82" s="1044" t="s">
        <v>115</v>
      </c>
      <c r="D82" s="1045"/>
      <c r="E82" s="1045"/>
      <c r="F82" s="1045"/>
      <c r="G82" s="1045"/>
      <c r="H82" s="1045"/>
      <c r="I82" s="1045"/>
    </row>
    <row r="83" spans="2:9" x14ac:dyDescent="0.25">
      <c r="B83" s="95" t="s">
        <v>35</v>
      </c>
      <c r="C83" s="1044" t="s">
        <v>116</v>
      </c>
      <c r="D83" s="1045"/>
      <c r="E83" s="1045"/>
      <c r="F83" s="1045"/>
      <c r="G83" s="1045"/>
      <c r="H83" s="1045"/>
      <c r="I83" s="1045"/>
    </row>
    <row r="84" spans="2:9" x14ac:dyDescent="0.25">
      <c r="B84" s="1046" t="s">
        <v>71</v>
      </c>
      <c r="C84" s="1047"/>
      <c r="D84" s="1047"/>
      <c r="E84" s="1047"/>
      <c r="F84" s="1047"/>
      <c r="G84" s="1047"/>
      <c r="H84" s="1047"/>
      <c r="I84" s="1048"/>
    </row>
    <row r="85" spans="2:9" x14ac:dyDescent="0.25">
      <c r="B85" s="20" t="s">
        <v>76</v>
      </c>
      <c r="C85" s="1044" t="s">
        <v>117</v>
      </c>
      <c r="D85" s="1045"/>
      <c r="E85" s="1045"/>
      <c r="F85" s="1045"/>
      <c r="G85" s="1045"/>
      <c r="H85" s="1045"/>
      <c r="I85" s="1045"/>
    </row>
    <row r="86" spans="2:9" x14ac:dyDescent="0.25">
      <c r="B86" s="53" t="s">
        <v>74</v>
      </c>
      <c r="C86" s="1044" t="s">
        <v>118</v>
      </c>
      <c r="D86" s="1045"/>
      <c r="E86" s="1045"/>
      <c r="F86" s="1045"/>
      <c r="G86" s="1045"/>
      <c r="H86" s="1045"/>
      <c r="I86" s="1045"/>
    </row>
    <row r="87" spans="2:9" x14ac:dyDescent="0.25">
      <c r="B87" s="21" t="s">
        <v>77</v>
      </c>
      <c r="C87" s="1044" t="s">
        <v>119</v>
      </c>
      <c r="D87" s="1045"/>
      <c r="E87" s="1045"/>
      <c r="F87" s="1045"/>
      <c r="G87" s="1045"/>
      <c r="H87" s="1045"/>
      <c r="I87" s="1045"/>
    </row>
    <row r="88" spans="2:9" x14ac:dyDescent="0.25">
      <c r="B88" s="28" t="s">
        <v>75</v>
      </c>
      <c r="C88" s="1044" t="s">
        <v>120</v>
      </c>
      <c r="D88" s="1045"/>
      <c r="E88" s="1045"/>
      <c r="F88" s="1045"/>
      <c r="G88" s="1045"/>
      <c r="H88" s="1045"/>
      <c r="I88" s="1045"/>
    </row>
    <row r="89" spans="2:9" x14ac:dyDescent="0.25">
      <c r="B89" s="1046" t="s">
        <v>83</v>
      </c>
      <c r="C89" s="1047"/>
      <c r="D89" s="1047"/>
      <c r="E89" s="1047"/>
      <c r="F89" s="1047"/>
      <c r="G89" s="1047"/>
      <c r="H89" s="1047"/>
      <c r="I89" s="1048"/>
    </row>
    <row r="90" spans="2:9" x14ac:dyDescent="0.25">
      <c r="B90" s="22" t="s">
        <v>121</v>
      </c>
      <c r="C90" s="1044" t="s">
        <v>122</v>
      </c>
      <c r="D90" s="1045"/>
      <c r="E90" s="1045"/>
      <c r="F90" s="1045"/>
      <c r="G90" s="1045"/>
      <c r="H90" s="1045"/>
      <c r="I90" s="1045"/>
    </row>
    <row r="91" spans="2:9" x14ac:dyDescent="0.25">
      <c r="B91" s="22" t="s">
        <v>123</v>
      </c>
      <c r="C91" s="1044" t="s">
        <v>124</v>
      </c>
      <c r="D91" s="1045"/>
      <c r="E91" s="1045"/>
      <c r="F91" s="1045"/>
      <c r="G91" s="1045"/>
      <c r="H91" s="1045"/>
      <c r="I91" s="1045"/>
    </row>
    <row r="92" spans="2:9" x14ac:dyDescent="0.25">
      <c r="B92" s="22" t="s">
        <v>125</v>
      </c>
      <c r="C92" s="1044" t="s">
        <v>126</v>
      </c>
      <c r="D92" s="1045"/>
      <c r="E92" s="1045"/>
      <c r="F92" s="1045"/>
      <c r="G92" s="1045"/>
      <c r="H92" s="1045"/>
      <c r="I92" s="1045"/>
    </row>
    <row r="93" spans="2:9" x14ac:dyDescent="0.25">
      <c r="B93" s="22" t="s">
        <v>127</v>
      </c>
      <c r="C93" s="1044" t="s">
        <v>128</v>
      </c>
      <c r="D93" s="1045"/>
      <c r="E93" s="1045"/>
      <c r="F93" s="1045"/>
      <c r="G93" s="1045"/>
      <c r="H93" s="1045"/>
      <c r="I93" s="1045"/>
    </row>
    <row r="94" spans="2:9" x14ac:dyDescent="0.25">
      <c r="B94" s="1046" t="s">
        <v>129</v>
      </c>
      <c r="C94" s="1047"/>
      <c r="D94" s="1047"/>
      <c r="E94" s="1047"/>
      <c r="F94" s="1047"/>
      <c r="G94" s="1047"/>
      <c r="H94" s="1047"/>
      <c r="I94" s="1048"/>
    </row>
    <row r="95" spans="2:9" x14ac:dyDescent="0.25">
      <c r="B95" s="22" t="s">
        <v>123</v>
      </c>
      <c r="C95" s="1044" t="s">
        <v>130</v>
      </c>
      <c r="D95" s="1045"/>
      <c r="E95" s="1045"/>
      <c r="F95" s="1045"/>
      <c r="G95" s="1045"/>
      <c r="H95" s="1045"/>
      <c r="I95" s="1045"/>
    </row>
    <row r="96" spans="2:9" x14ac:dyDescent="0.25">
      <c r="B96" s="96" t="s">
        <v>123</v>
      </c>
      <c r="C96" s="1044" t="s">
        <v>131</v>
      </c>
      <c r="D96" s="1045"/>
      <c r="E96" s="1045"/>
      <c r="F96" s="1045"/>
      <c r="G96" s="1045"/>
      <c r="H96" s="1045"/>
      <c r="I96" s="1045"/>
    </row>
    <row r="97" spans="2:9" x14ac:dyDescent="0.25">
      <c r="B97" s="22" t="s">
        <v>132</v>
      </c>
      <c r="C97" s="1044" t="s">
        <v>133</v>
      </c>
      <c r="D97" s="1045"/>
      <c r="E97" s="1045"/>
      <c r="F97" s="1045"/>
      <c r="G97" s="1045"/>
      <c r="H97" s="1045"/>
      <c r="I97" s="1045"/>
    </row>
    <row r="98" spans="2:9" x14ac:dyDescent="0.25">
      <c r="B98" s="22" t="s">
        <v>134</v>
      </c>
      <c r="C98" s="1044" t="s">
        <v>135</v>
      </c>
      <c r="D98" s="1045"/>
      <c r="E98" s="1045"/>
      <c r="F98" s="1045"/>
      <c r="G98" s="1045"/>
      <c r="H98" s="1045"/>
      <c r="I98" s="1045"/>
    </row>
    <row r="99" spans="2:9" x14ac:dyDescent="0.25">
      <c r="B99" s="96" t="s">
        <v>136</v>
      </c>
      <c r="C99" s="1044" t="s">
        <v>137</v>
      </c>
      <c r="D99" s="1045"/>
      <c r="E99" s="1045"/>
      <c r="F99" s="1045"/>
      <c r="G99" s="1045"/>
      <c r="H99" s="1045"/>
      <c r="I99" s="1045"/>
    </row>
    <row r="100" spans="2:9" x14ac:dyDescent="0.25">
      <c r="B100" s="96" t="s">
        <v>138</v>
      </c>
      <c r="C100" s="1044" t="s">
        <v>139</v>
      </c>
      <c r="D100" s="1045"/>
      <c r="E100" s="1045"/>
      <c r="F100" s="1045"/>
      <c r="G100" s="1045"/>
      <c r="H100" s="1045"/>
      <c r="I100" s="1045"/>
    </row>
    <row r="101" spans="2:9" x14ac:dyDescent="0.25">
      <c r="B101" s="96" t="s">
        <v>140</v>
      </c>
      <c r="C101" s="1044" t="s">
        <v>141</v>
      </c>
      <c r="D101" s="1045"/>
      <c r="E101" s="1045"/>
      <c r="F101" s="1045"/>
      <c r="G101" s="1045"/>
      <c r="H101" s="1045"/>
      <c r="I101" s="1045"/>
    </row>
    <row r="102" spans="2:9" x14ac:dyDescent="0.25">
      <c r="B102" s="96" t="s">
        <v>142</v>
      </c>
      <c r="C102" s="1044" t="s">
        <v>143</v>
      </c>
      <c r="D102" s="1045"/>
      <c r="E102" s="1045"/>
      <c r="F102" s="1045"/>
      <c r="G102" s="1045"/>
      <c r="H102" s="1045"/>
      <c r="I102" s="1045"/>
    </row>
    <row r="103" spans="2:9" x14ac:dyDescent="0.25">
      <c r="B103" s="96" t="s">
        <v>144</v>
      </c>
      <c r="C103" s="1044" t="s">
        <v>145</v>
      </c>
      <c r="D103" s="1045"/>
      <c r="E103" s="1045"/>
      <c r="F103" s="1045"/>
      <c r="G103" s="1045"/>
      <c r="H103" s="1045"/>
      <c r="I103" s="1045"/>
    </row>
    <row r="104" spans="2:9" x14ac:dyDescent="0.25">
      <c r="B104" s="1046" t="s">
        <v>97</v>
      </c>
      <c r="C104" s="1047"/>
      <c r="D104" s="1047"/>
      <c r="E104" s="1047"/>
      <c r="F104" s="1047"/>
      <c r="G104" s="1047"/>
      <c r="H104" s="1047"/>
      <c r="I104" s="1048"/>
    </row>
    <row r="105" spans="2:9" x14ac:dyDescent="0.25">
      <c r="B105" s="96" t="s">
        <v>146</v>
      </c>
      <c r="C105" s="1044" t="s">
        <v>147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142</v>
      </c>
      <c r="C106" s="1044" t="s">
        <v>148</v>
      </c>
      <c r="D106" s="1045"/>
      <c r="E106" s="1045"/>
      <c r="F106" s="1045"/>
      <c r="G106" s="1045"/>
      <c r="H106" s="1045"/>
      <c r="I106" s="1045"/>
    </row>
  </sheetData>
  <mergeCells count="38">
    <mergeCell ref="C105:I105"/>
    <mergeCell ref="C106:I106"/>
    <mergeCell ref="C99:I99"/>
    <mergeCell ref="C100:I100"/>
    <mergeCell ref="C101:I101"/>
    <mergeCell ref="C102:I102"/>
    <mergeCell ref="C103:I103"/>
    <mergeCell ref="B104:I104"/>
    <mergeCell ref="C98:I98"/>
    <mergeCell ref="C87:I87"/>
    <mergeCell ref="C88:I88"/>
    <mergeCell ref="B89:I89"/>
    <mergeCell ref="C90:I90"/>
    <mergeCell ref="C91:I91"/>
    <mergeCell ref="C92:I92"/>
    <mergeCell ref="C93:I93"/>
    <mergeCell ref="B94:I94"/>
    <mergeCell ref="C95:I95"/>
    <mergeCell ref="C96:I96"/>
    <mergeCell ref="C97:I97"/>
    <mergeCell ref="C86:I86"/>
    <mergeCell ref="C75:I75"/>
    <mergeCell ref="C76:I76"/>
    <mergeCell ref="C77:I77"/>
    <mergeCell ref="C78:I78"/>
    <mergeCell ref="C79:I79"/>
    <mergeCell ref="C80:I80"/>
    <mergeCell ref="C81:I81"/>
    <mergeCell ref="C82:I82"/>
    <mergeCell ref="C83:I83"/>
    <mergeCell ref="B84:I84"/>
    <mergeCell ref="C85:I85"/>
    <mergeCell ref="C74:I74"/>
    <mergeCell ref="C69:I69"/>
    <mergeCell ref="C70:I70"/>
    <mergeCell ref="C71:I71"/>
    <mergeCell ref="C72:I72"/>
    <mergeCell ref="B73:I73"/>
  </mergeCells>
  <conditionalFormatting sqref="O53">
    <cfRule type="dataBar" priority="115">
      <dataBar>
        <cfvo type="min"/>
        <cfvo type="max"/>
        <color rgb="FF638EC6"/>
      </dataBar>
    </cfRule>
  </conditionalFormatting>
  <conditionalFormatting sqref="N53">
    <cfRule type="dataBar" priority="113">
      <dataBar>
        <cfvo type="min"/>
        <cfvo type="max"/>
        <color rgb="FF638EC6"/>
      </dataBar>
    </cfRule>
  </conditionalFormatting>
  <conditionalFormatting sqref="N53:O53">
    <cfRule type="dataBar" priority="111">
      <dataBar>
        <cfvo type="min"/>
        <cfvo type="max"/>
        <color rgb="FF638EC6"/>
      </dataBar>
    </cfRule>
  </conditionalFormatting>
  <conditionalFormatting sqref="V53">
    <cfRule type="dataBar" priority="108">
      <dataBar>
        <cfvo type="min"/>
        <cfvo type="max"/>
        <color rgb="FF638EC6"/>
      </dataBar>
    </cfRule>
  </conditionalFormatting>
  <conditionalFormatting sqref="U53">
    <cfRule type="dataBar" priority="106">
      <dataBar>
        <cfvo type="min"/>
        <cfvo type="max"/>
        <color rgb="FF638EC6"/>
      </dataBar>
    </cfRule>
  </conditionalFormatting>
  <conditionalFormatting sqref="U53:V53">
    <cfRule type="dataBar" priority="104">
      <dataBar>
        <cfvo type="min"/>
        <cfvo type="max"/>
        <color rgb="FF638EC6"/>
      </dataBar>
    </cfRule>
  </conditionalFormatting>
  <conditionalFormatting sqref="AC53">
    <cfRule type="dataBar" priority="101">
      <dataBar>
        <cfvo type="min"/>
        <cfvo type="max"/>
        <color rgb="FF638EC6"/>
      </dataBar>
    </cfRule>
  </conditionalFormatting>
  <conditionalFormatting sqref="AB53">
    <cfRule type="dataBar" priority="99">
      <dataBar>
        <cfvo type="min"/>
        <cfvo type="max"/>
        <color rgb="FF638EC6"/>
      </dataBar>
    </cfRule>
  </conditionalFormatting>
  <conditionalFormatting sqref="AB53:AC53">
    <cfRule type="dataBar" priority="97">
      <dataBar>
        <cfvo type="min"/>
        <cfvo type="max"/>
        <color rgb="FF638EC6"/>
      </dataBar>
    </cfRule>
  </conditionalFormatting>
  <conditionalFormatting sqref="G53">
    <cfRule type="dataBar" priority="93">
      <dataBar>
        <cfvo type="min"/>
        <cfvo type="max"/>
        <color rgb="FF638EC6"/>
      </dataBar>
    </cfRule>
  </conditionalFormatting>
  <conditionalFormatting sqref="O54">
    <cfRule type="dataBar" priority="92">
      <dataBar>
        <cfvo type="min"/>
        <cfvo type="max"/>
        <color rgb="FF638EC6"/>
      </dataBar>
    </cfRule>
  </conditionalFormatting>
  <conditionalFormatting sqref="N54">
    <cfRule type="dataBar" priority="91">
      <dataBar>
        <cfvo type="min"/>
        <cfvo type="max"/>
        <color rgb="FF638EC6"/>
      </dataBar>
    </cfRule>
  </conditionalFormatting>
  <conditionalFormatting sqref="N54:O54">
    <cfRule type="dataBar" priority="90">
      <dataBar>
        <cfvo type="min"/>
        <cfvo type="max"/>
        <color rgb="FF638EC6"/>
      </dataBar>
    </cfRule>
  </conditionalFormatting>
  <conditionalFormatting sqref="V54">
    <cfRule type="dataBar" priority="88">
      <dataBar>
        <cfvo type="min"/>
        <cfvo type="max"/>
        <color rgb="FF638EC6"/>
      </dataBar>
    </cfRule>
  </conditionalFormatting>
  <conditionalFormatting sqref="U54">
    <cfRule type="dataBar" priority="87">
      <dataBar>
        <cfvo type="min"/>
        <cfvo type="max"/>
        <color rgb="FF638EC6"/>
      </dataBar>
    </cfRule>
  </conditionalFormatting>
  <conditionalFormatting sqref="U54:V54">
    <cfRule type="dataBar" priority="86">
      <dataBar>
        <cfvo type="min"/>
        <cfvo type="max"/>
        <color rgb="FF638EC6"/>
      </dataBar>
    </cfRule>
  </conditionalFormatting>
  <conditionalFormatting sqref="AC54">
    <cfRule type="dataBar" priority="84">
      <dataBar>
        <cfvo type="min"/>
        <cfvo type="max"/>
        <color rgb="FF638EC6"/>
      </dataBar>
    </cfRule>
  </conditionalFormatting>
  <conditionalFormatting sqref="AB54">
    <cfRule type="dataBar" priority="83">
      <dataBar>
        <cfvo type="min"/>
        <cfvo type="max"/>
        <color rgb="FF638EC6"/>
      </dataBar>
    </cfRule>
  </conditionalFormatting>
  <conditionalFormatting sqref="AB54:AC54">
    <cfRule type="dataBar" priority="82">
      <dataBar>
        <cfvo type="min"/>
        <cfvo type="max"/>
        <color rgb="FF638EC6"/>
      </dataBar>
    </cfRule>
  </conditionalFormatting>
  <conditionalFormatting sqref="G54">
    <cfRule type="dataBar" priority="80">
      <dataBar>
        <cfvo type="min"/>
        <cfvo type="max"/>
        <color rgb="FF638EC6"/>
      </dataBar>
    </cfRule>
  </conditionalFormatting>
  <conditionalFormatting sqref="G61">
    <cfRule type="dataBar" priority="78">
      <dataBar>
        <cfvo type="min"/>
        <cfvo type="max"/>
        <color rgb="FF638EC6"/>
      </dataBar>
    </cfRule>
  </conditionalFormatting>
  <conditionalFormatting sqref="O61">
    <cfRule type="dataBar" priority="76">
      <dataBar>
        <cfvo type="min"/>
        <cfvo type="max"/>
        <color rgb="FF638EC6"/>
      </dataBar>
    </cfRule>
  </conditionalFormatting>
  <conditionalFormatting sqref="N61">
    <cfRule type="dataBar" priority="75">
      <dataBar>
        <cfvo type="min"/>
        <cfvo type="max"/>
        <color rgb="FF638EC6"/>
      </dataBar>
    </cfRule>
  </conditionalFormatting>
  <conditionalFormatting sqref="N61:O61">
    <cfRule type="dataBar" priority="74">
      <dataBar>
        <cfvo type="min"/>
        <cfvo type="max"/>
        <color rgb="FF638EC6"/>
      </dataBar>
    </cfRule>
  </conditionalFormatting>
  <conditionalFormatting sqref="V61">
    <cfRule type="dataBar" priority="72">
      <dataBar>
        <cfvo type="min"/>
        <cfvo type="max"/>
        <color rgb="FF638EC6"/>
      </dataBar>
    </cfRule>
  </conditionalFormatting>
  <conditionalFormatting sqref="U61">
    <cfRule type="dataBar" priority="71">
      <dataBar>
        <cfvo type="min"/>
        <cfvo type="max"/>
        <color rgb="FF638EC6"/>
      </dataBar>
    </cfRule>
  </conditionalFormatting>
  <conditionalFormatting sqref="U61:V61">
    <cfRule type="dataBar" priority="70">
      <dataBar>
        <cfvo type="min"/>
        <cfvo type="max"/>
        <color rgb="FF638EC6"/>
      </dataBar>
    </cfRule>
  </conditionalFormatting>
  <conditionalFormatting sqref="AC61">
    <cfRule type="dataBar" priority="68">
      <dataBar>
        <cfvo type="min"/>
        <cfvo type="max"/>
        <color rgb="FF638EC6"/>
      </dataBar>
    </cfRule>
  </conditionalFormatting>
  <conditionalFormatting sqref="AB61">
    <cfRule type="dataBar" priority="67">
      <dataBar>
        <cfvo type="min"/>
        <cfvo type="max"/>
        <color rgb="FF638EC6"/>
      </dataBar>
    </cfRule>
  </conditionalFormatting>
  <conditionalFormatting sqref="AB61:AC61">
    <cfRule type="dataBar" priority="66">
      <dataBar>
        <cfvo type="min"/>
        <cfvo type="max"/>
        <color rgb="FF638EC6"/>
      </dataBar>
    </cfRule>
  </conditionalFormatting>
  <conditionalFormatting sqref="G55">
    <cfRule type="dataBar" priority="64">
      <dataBar>
        <cfvo type="min"/>
        <cfvo type="max"/>
        <color rgb="FF638EC6"/>
      </dataBar>
    </cfRule>
  </conditionalFormatting>
  <conditionalFormatting sqref="O55">
    <cfRule type="dataBar" priority="63">
      <dataBar>
        <cfvo type="min"/>
        <cfvo type="max"/>
        <color rgb="FF638EC6"/>
      </dataBar>
    </cfRule>
  </conditionalFormatting>
  <conditionalFormatting sqref="N55">
    <cfRule type="dataBar" priority="62">
      <dataBar>
        <cfvo type="min"/>
        <cfvo type="max"/>
        <color rgb="FF638EC6"/>
      </dataBar>
    </cfRule>
  </conditionalFormatting>
  <conditionalFormatting sqref="N55:O55">
    <cfRule type="dataBar" priority="61">
      <dataBar>
        <cfvo type="min"/>
        <cfvo type="max"/>
        <color rgb="FF638EC6"/>
      </dataBar>
    </cfRule>
  </conditionalFormatting>
  <conditionalFormatting sqref="V55">
    <cfRule type="dataBar" priority="60">
      <dataBar>
        <cfvo type="min"/>
        <cfvo type="max"/>
        <color rgb="FF638EC6"/>
      </dataBar>
    </cfRule>
  </conditionalFormatting>
  <conditionalFormatting sqref="U55">
    <cfRule type="dataBar" priority="59">
      <dataBar>
        <cfvo type="min"/>
        <cfvo type="max"/>
        <color rgb="FF638EC6"/>
      </dataBar>
    </cfRule>
  </conditionalFormatting>
  <conditionalFormatting sqref="U55:V55">
    <cfRule type="dataBar" priority="58">
      <dataBar>
        <cfvo type="min"/>
        <cfvo type="max"/>
        <color rgb="FF638EC6"/>
      </dataBar>
    </cfRule>
  </conditionalFormatting>
  <conditionalFormatting sqref="AC55">
    <cfRule type="dataBar" priority="57">
      <dataBar>
        <cfvo type="min"/>
        <cfvo type="max"/>
        <color rgb="FF638EC6"/>
      </dataBar>
    </cfRule>
  </conditionalFormatting>
  <conditionalFormatting sqref="AB55">
    <cfRule type="dataBar" priority="56">
      <dataBar>
        <cfvo type="min"/>
        <cfvo type="max"/>
        <color rgb="FF638EC6"/>
      </dataBar>
    </cfRule>
  </conditionalFormatting>
  <conditionalFormatting sqref="AB55:AC55">
    <cfRule type="dataBar" priority="55">
      <dataBar>
        <cfvo type="min"/>
        <cfvo type="max"/>
        <color rgb="FF638EC6"/>
      </dataBar>
    </cfRule>
  </conditionalFormatting>
  <conditionalFormatting sqref="O56">
    <cfRule type="dataBar" priority="54">
      <dataBar>
        <cfvo type="min"/>
        <cfvo type="max"/>
        <color rgb="FF638EC6"/>
      </dataBar>
    </cfRule>
  </conditionalFormatting>
  <conditionalFormatting sqref="O57">
    <cfRule type="dataBar" priority="53">
      <dataBar>
        <cfvo type="min"/>
        <cfvo type="max"/>
        <color rgb="FF638EC6"/>
      </dataBar>
    </cfRule>
  </conditionalFormatting>
  <conditionalFormatting sqref="V56">
    <cfRule type="dataBar" priority="52">
      <dataBar>
        <cfvo type="min"/>
        <cfvo type="max"/>
        <color rgb="FF638EC6"/>
      </dataBar>
    </cfRule>
  </conditionalFormatting>
  <conditionalFormatting sqref="V57">
    <cfRule type="dataBar" priority="51">
      <dataBar>
        <cfvo type="min"/>
        <cfvo type="max"/>
        <color rgb="FF638EC6"/>
      </dataBar>
    </cfRule>
  </conditionalFormatting>
  <conditionalFormatting sqref="AC56">
    <cfRule type="dataBar" priority="50">
      <dataBar>
        <cfvo type="min"/>
        <cfvo type="max"/>
        <color rgb="FF638EC6"/>
      </dataBar>
    </cfRule>
  </conditionalFormatting>
  <conditionalFormatting sqref="AC57">
    <cfRule type="dataBar" priority="49">
      <dataBar>
        <cfvo type="min"/>
        <cfvo type="max"/>
        <color rgb="FF638EC6"/>
      </dataBar>
    </cfRule>
  </conditionalFormatting>
  <conditionalFormatting sqref="G57">
    <cfRule type="dataBar" priority="48">
      <dataBar>
        <cfvo type="min"/>
        <cfvo type="max"/>
        <color rgb="FF638EC6"/>
      </dataBar>
    </cfRule>
  </conditionalFormatting>
  <conditionalFormatting sqref="N57:O57">
    <cfRule type="dataBar" priority="47">
      <dataBar>
        <cfvo type="min"/>
        <cfvo type="max"/>
        <color rgb="FF638EC6"/>
      </dataBar>
    </cfRule>
  </conditionalFormatting>
  <conditionalFormatting sqref="U57:V57">
    <cfRule type="dataBar" priority="46">
      <dataBar>
        <cfvo type="min"/>
        <cfvo type="max"/>
        <color rgb="FF638EC6"/>
      </dataBar>
    </cfRule>
  </conditionalFormatting>
  <conditionalFormatting sqref="AB57:AC57">
    <cfRule type="dataBar" priority="45">
      <dataBar>
        <cfvo type="min"/>
        <cfvo type="max"/>
        <color rgb="FF638EC6"/>
      </dataBar>
    </cfRule>
  </conditionalFormatting>
  <conditionalFormatting sqref="O52">
    <cfRule type="dataBar" priority="44">
      <dataBar>
        <cfvo type="min"/>
        <cfvo type="max"/>
        <color rgb="FF638EC6"/>
      </dataBar>
    </cfRule>
  </conditionalFormatting>
  <conditionalFormatting sqref="N52">
    <cfRule type="dataBar" priority="42">
      <dataBar>
        <cfvo type="min"/>
        <cfvo type="max"/>
        <color rgb="FF638EC6"/>
      </dataBar>
    </cfRule>
  </conditionalFormatting>
  <conditionalFormatting sqref="N52:O52">
    <cfRule type="dataBar" priority="40">
      <dataBar>
        <cfvo type="min"/>
        <cfvo type="max"/>
        <color rgb="FF638EC6"/>
      </dataBar>
    </cfRule>
  </conditionalFormatting>
  <conditionalFormatting sqref="V52">
    <cfRule type="dataBar" priority="37">
      <dataBar>
        <cfvo type="min"/>
        <cfvo type="max"/>
        <color rgb="FF638EC6"/>
      </dataBar>
    </cfRule>
  </conditionalFormatting>
  <conditionalFormatting sqref="U52">
    <cfRule type="dataBar" priority="35">
      <dataBar>
        <cfvo type="min"/>
        <cfvo type="max"/>
        <color rgb="FF638EC6"/>
      </dataBar>
    </cfRule>
  </conditionalFormatting>
  <conditionalFormatting sqref="U52:V52">
    <cfRule type="dataBar" priority="33">
      <dataBar>
        <cfvo type="min"/>
        <cfvo type="max"/>
        <color rgb="FF638EC6"/>
      </dataBar>
    </cfRule>
  </conditionalFormatting>
  <conditionalFormatting sqref="AC52">
    <cfRule type="dataBar" priority="30">
      <dataBar>
        <cfvo type="min"/>
        <cfvo type="max"/>
        <color rgb="FF638EC6"/>
      </dataBar>
    </cfRule>
  </conditionalFormatting>
  <conditionalFormatting sqref="AB52">
    <cfRule type="dataBar" priority="28">
      <dataBar>
        <cfvo type="min"/>
        <cfvo type="max"/>
        <color rgb="FF638EC6"/>
      </dataBar>
    </cfRule>
  </conditionalFormatting>
  <conditionalFormatting sqref="AB52:AC52">
    <cfRule type="dataBar" priority="26">
      <dataBar>
        <cfvo type="min"/>
        <cfvo type="max"/>
        <color rgb="FF638EC6"/>
      </dataBar>
    </cfRule>
  </conditionalFormatting>
  <conditionalFormatting sqref="G52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O60">
    <cfRule type="dataBar" priority="19">
      <dataBar>
        <cfvo type="min"/>
        <cfvo type="max"/>
        <color rgb="FF638EC6"/>
      </dataBar>
    </cfRule>
  </conditionalFormatting>
  <conditionalFormatting sqref="N60">
    <cfRule type="dataBar" priority="18">
      <dataBar>
        <cfvo type="min"/>
        <cfvo type="max"/>
        <color rgb="FF638EC6"/>
      </dataBar>
    </cfRule>
  </conditionalFormatting>
  <conditionalFormatting sqref="N60:O60">
    <cfRule type="dataBar" priority="17">
      <dataBar>
        <cfvo type="min"/>
        <cfvo type="max"/>
        <color rgb="FF638EC6"/>
      </dataBar>
    </cfRule>
  </conditionalFormatting>
  <conditionalFormatting sqref="V60">
    <cfRule type="dataBar" priority="15">
      <dataBar>
        <cfvo type="min"/>
        <cfvo type="max"/>
        <color rgb="FF638EC6"/>
      </dataBar>
    </cfRule>
  </conditionalFormatting>
  <conditionalFormatting sqref="U60">
    <cfRule type="dataBar" priority="14">
      <dataBar>
        <cfvo type="min"/>
        <cfvo type="max"/>
        <color rgb="FF638EC6"/>
      </dataBar>
    </cfRule>
  </conditionalFormatting>
  <conditionalFormatting sqref="U60:V60">
    <cfRule type="dataBar" priority="13">
      <dataBar>
        <cfvo type="min"/>
        <cfvo type="max"/>
        <color rgb="FF638EC6"/>
      </dataBar>
    </cfRule>
  </conditionalFormatting>
  <conditionalFormatting sqref="AC60">
    <cfRule type="dataBar" priority="11">
      <dataBar>
        <cfvo type="min"/>
        <cfvo type="max"/>
        <color rgb="FF638EC6"/>
      </dataBar>
    </cfRule>
  </conditionalFormatting>
  <conditionalFormatting sqref="AB60">
    <cfRule type="dataBar" priority="10">
      <dataBar>
        <cfvo type="min"/>
        <cfvo type="max"/>
        <color rgb="FF638EC6"/>
      </dataBar>
    </cfRule>
  </conditionalFormatting>
  <conditionalFormatting sqref="AB60:AC60">
    <cfRule type="dataBar" priority="9">
      <dataBar>
        <cfvo type="min"/>
        <cfvo type="max"/>
        <color rgb="FF638EC6"/>
      </dataBar>
    </cfRule>
  </conditionalFormatting>
  <conditionalFormatting sqref="O58">
    <cfRule type="dataBar" priority="7">
      <dataBar>
        <cfvo type="min"/>
        <cfvo type="max"/>
        <color rgb="FF638EC6"/>
      </dataBar>
    </cfRule>
  </conditionalFormatting>
  <conditionalFormatting sqref="V58">
    <cfRule type="dataBar" priority="6">
      <dataBar>
        <cfvo type="min"/>
        <cfvo type="max"/>
        <color rgb="FF638EC6"/>
      </dataBar>
    </cfRule>
  </conditionalFormatting>
  <conditionalFormatting sqref="AC58">
    <cfRule type="dataBar" priority="5">
      <dataBar>
        <cfvo type="min"/>
        <cfvo type="max"/>
        <color rgb="FF638EC6"/>
      </dataBar>
    </cfRule>
  </conditionalFormatting>
  <conditionalFormatting sqref="G56">
    <cfRule type="dataBar" priority="4">
      <dataBar>
        <cfvo type="min"/>
        <cfvo type="max"/>
        <color rgb="FF638EC6"/>
      </dataBar>
    </cfRule>
  </conditionalFormatting>
  <conditionalFormatting sqref="N56:O56">
    <cfRule type="dataBar" priority="3">
      <dataBar>
        <cfvo type="min"/>
        <cfvo type="max"/>
        <color rgb="FF638EC6"/>
      </dataBar>
    </cfRule>
  </conditionalFormatting>
  <conditionalFormatting sqref="U56:V56">
    <cfRule type="dataBar" priority="2">
      <dataBar>
        <cfvo type="min"/>
        <cfvo type="max"/>
        <color rgb="FF638EC6"/>
      </dataBar>
    </cfRule>
  </conditionalFormatting>
  <conditionalFormatting sqref="AB56:AC56">
    <cfRule type="dataBar" priority="1">
      <dataBar>
        <cfvo type="min"/>
        <cfvo type="max"/>
        <color rgb="FF638EC6"/>
      </dataBar>
    </cfRule>
  </conditionalFormatting>
  <dataValidations count="11">
    <dataValidation type="list" allowBlank="1" showInputMessage="1" showErrorMessage="1" sqref="B49:AF50">
      <formula1>УЗИ</formula1>
    </dataValidation>
    <dataValidation type="list" allowBlank="1" showInputMessage="1" showErrorMessage="1" sqref="B63:AF64">
      <formula1>Наркозы</formula1>
    </dataValidation>
    <dataValidation type="list" allowBlank="1" showInputMessage="1" showErrorMessage="1" sqref="B52:AF58">
      <formula1>КУВТ</formula1>
    </dataValidation>
    <dataValidation type="list" allowBlank="1" showInputMessage="1" showErrorMessage="1" sqref="B60:AF61">
      <formula1>КУВТ</formula1>
    </dataValidation>
    <dataValidation type="list" allowBlank="1" showInputMessage="1" showErrorMessage="1" sqref="B41:AB47">
      <formula1>КЦ</formula1>
    </dataValidation>
    <dataValidation type="list" allowBlank="1" showInputMessage="1" showErrorMessage="1" sqref="AC42:AF47">
      <formula1>КЦ</formula1>
    </dataValidation>
    <dataValidation type="list" allowBlank="1" showInputMessage="1" showErrorMessage="1" sqref="B27:AF34">
      <formula1>МРТ</formula1>
    </dataValidation>
    <dataValidation type="list" allowBlank="1" showInputMessage="1" showErrorMessage="1" sqref="B18:AF25">
      <formula1>МРТ</formula1>
    </dataValidation>
    <dataValidation type="list" allowBlank="1" showInputMessage="1" showErrorMessage="1" sqref="B36:AF38">
      <formula1>МРТ</formula1>
    </dataValidation>
    <dataValidation type="list" allowBlank="1" showInputMessage="1" showErrorMessage="1" sqref="B11:AF16">
      <formula1>МРТ</formula1>
    </dataValidation>
    <dataValidation type="list" allowBlank="1" showInputMessage="1" showErrorMessage="1" sqref="B3:AF9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opLeftCell="A13" zoomScale="80" zoomScaleNormal="80" workbookViewId="0">
      <selection activeCell="G60" sqref="G60"/>
    </sheetView>
  </sheetViews>
  <sheetFormatPr defaultColWidth="6" defaultRowHeight="15" x14ac:dyDescent="0.25"/>
  <cols>
    <col min="1" max="1" width="29.42578125" style="5" customWidth="1"/>
    <col min="2" max="32" width="6" style="5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152</v>
      </c>
      <c r="C1" s="2" t="s">
        <v>153</v>
      </c>
      <c r="D1" s="2" t="s">
        <v>154</v>
      </c>
      <c r="E1" s="2" t="s">
        <v>155</v>
      </c>
      <c r="F1" s="2" t="s">
        <v>149</v>
      </c>
      <c r="G1" s="2" t="s">
        <v>150</v>
      </c>
      <c r="H1" s="2" t="s">
        <v>151</v>
      </c>
      <c r="I1" s="90" t="s">
        <v>152</v>
      </c>
      <c r="J1" s="90" t="s">
        <v>153</v>
      </c>
      <c r="K1" s="2" t="s">
        <v>154</v>
      </c>
      <c r="L1" s="2" t="s">
        <v>155</v>
      </c>
      <c r="M1" s="2" t="s">
        <v>149</v>
      </c>
      <c r="N1" s="2" t="s">
        <v>150</v>
      </c>
      <c r="O1" s="2" t="s">
        <v>151</v>
      </c>
      <c r="P1" s="154" t="s">
        <v>152</v>
      </c>
      <c r="Q1" s="154" t="s">
        <v>153</v>
      </c>
      <c r="R1" s="2" t="s">
        <v>154</v>
      </c>
      <c r="S1" s="2" t="s">
        <v>155</v>
      </c>
      <c r="T1" s="2" t="s">
        <v>149</v>
      </c>
      <c r="U1" s="2" t="s">
        <v>150</v>
      </c>
      <c r="V1" s="2" t="s">
        <v>151</v>
      </c>
      <c r="W1" s="90" t="s">
        <v>152</v>
      </c>
      <c r="X1" s="90" t="s">
        <v>153</v>
      </c>
      <c r="Y1" s="2" t="s">
        <v>154</v>
      </c>
      <c r="Z1" s="2" t="s">
        <v>155</v>
      </c>
      <c r="AA1" s="2" t="s">
        <v>149</v>
      </c>
      <c r="AB1" s="2" t="s">
        <v>150</v>
      </c>
      <c r="AC1" s="2" t="s">
        <v>151</v>
      </c>
      <c r="AD1" s="154" t="s">
        <v>152</v>
      </c>
      <c r="AE1" s="2"/>
      <c r="AF1" s="2"/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90" t="s">
        <v>4</v>
      </c>
      <c r="C2" s="90" t="s">
        <v>5</v>
      </c>
      <c r="D2" s="7" t="s">
        <v>6</v>
      </c>
      <c r="E2" s="213" t="s">
        <v>7</v>
      </c>
      <c r="F2" s="213" t="s">
        <v>8</v>
      </c>
      <c r="G2" s="7" t="s">
        <v>9</v>
      </c>
      <c r="H2" s="213" t="s">
        <v>10</v>
      </c>
      <c r="I2" s="90" t="s">
        <v>11</v>
      </c>
      <c r="J2" s="90" t="s">
        <v>12</v>
      </c>
      <c r="K2" s="7" t="s">
        <v>13</v>
      </c>
      <c r="L2" s="213" t="s">
        <v>14</v>
      </c>
      <c r="M2" s="213" t="s">
        <v>15</v>
      </c>
      <c r="N2" s="7" t="s">
        <v>16</v>
      </c>
      <c r="O2" s="326" t="s">
        <v>17</v>
      </c>
      <c r="P2" s="322" t="s">
        <v>18</v>
      </c>
      <c r="Q2" s="328" t="s">
        <v>19</v>
      </c>
      <c r="R2" s="327" t="s">
        <v>20</v>
      </c>
      <c r="S2" s="213" t="s">
        <v>21</v>
      </c>
      <c r="T2" s="213" t="s">
        <v>22</v>
      </c>
      <c r="U2" s="7" t="s">
        <v>23</v>
      </c>
      <c r="V2" s="7" t="s">
        <v>24</v>
      </c>
      <c r="W2" s="90" t="s">
        <v>25</v>
      </c>
      <c r="X2" s="90" t="s">
        <v>26</v>
      </c>
      <c r="Y2" s="7" t="s">
        <v>27</v>
      </c>
      <c r="Z2" s="213" t="s">
        <v>28</v>
      </c>
      <c r="AA2" s="213" t="s">
        <v>29</v>
      </c>
      <c r="AB2" s="7" t="s">
        <v>30</v>
      </c>
      <c r="AC2" s="326" t="s">
        <v>31</v>
      </c>
      <c r="AD2" s="329" t="s">
        <v>32</v>
      </c>
      <c r="AE2" s="189"/>
      <c r="AF2" s="104"/>
      <c r="AG2" s="105">
        <f>SUM(AG3:AG9)</f>
        <v>69</v>
      </c>
      <c r="AH2" s="106">
        <f>SUM(AH3:AH9)</f>
        <v>710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118" t="s">
        <v>35</v>
      </c>
      <c r="C3" s="90"/>
      <c r="D3" s="12"/>
      <c r="E3" s="214"/>
      <c r="F3" s="344" t="s">
        <v>34</v>
      </c>
      <c r="G3" s="12"/>
      <c r="H3" s="214"/>
      <c r="I3" s="118" t="s">
        <v>35</v>
      </c>
      <c r="J3" s="90"/>
      <c r="K3" s="15"/>
      <c r="L3" s="214"/>
      <c r="M3" s="344" t="s">
        <v>34</v>
      </c>
      <c r="N3" s="12"/>
      <c r="O3" s="13"/>
      <c r="P3" s="149" t="s">
        <v>35</v>
      </c>
      <c r="Q3" s="148"/>
      <c r="R3" s="15"/>
      <c r="S3" s="214"/>
      <c r="T3" s="214"/>
      <c r="U3" s="12"/>
      <c r="V3" s="13"/>
      <c r="W3" s="114" t="s">
        <v>35</v>
      </c>
      <c r="X3" s="118" t="s">
        <v>35</v>
      </c>
      <c r="Y3" s="16"/>
      <c r="Z3" s="214"/>
      <c r="AA3" s="344" t="s">
        <v>34</v>
      </c>
      <c r="AB3" s="12"/>
      <c r="AC3" s="14"/>
      <c r="AD3" s="149" t="s">
        <v>35</v>
      </c>
      <c r="AE3" s="14"/>
      <c r="AF3" s="14"/>
      <c r="AG3" s="102">
        <f>COUNTIF(B3:AF3,"*")</f>
        <v>9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96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114" t="s">
        <v>35</v>
      </c>
      <c r="C4" s="90"/>
      <c r="D4" s="113" t="s">
        <v>39</v>
      </c>
      <c r="E4" s="343" t="s">
        <v>37</v>
      </c>
      <c r="F4" s="341" t="s">
        <v>39</v>
      </c>
      <c r="G4" s="113" t="s">
        <v>39</v>
      </c>
      <c r="H4" s="215"/>
      <c r="I4" s="90"/>
      <c r="J4" s="90"/>
      <c r="K4" s="113" t="s">
        <v>39</v>
      </c>
      <c r="L4" s="215"/>
      <c r="M4" s="341" t="s">
        <v>39</v>
      </c>
      <c r="N4" s="374" t="s">
        <v>39</v>
      </c>
      <c r="O4" s="17"/>
      <c r="P4" s="114" t="s">
        <v>35</v>
      </c>
      <c r="Q4" s="90"/>
      <c r="R4" s="113" t="s">
        <v>39</v>
      </c>
      <c r="S4" s="215"/>
      <c r="T4" s="341" t="s">
        <v>39</v>
      </c>
      <c r="U4" s="113" t="s">
        <v>39</v>
      </c>
      <c r="V4" s="17"/>
      <c r="W4" s="90"/>
      <c r="X4" s="111"/>
      <c r="Y4" s="113" t="s">
        <v>39</v>
      </c>
      <c r="Z4" s="214"/>
      <c r="AA4" s="341" t="s">
        <v>39</v>
      </c>
      <c r="AB4" s="113" t="s">
        <v>39</v>
      </c>
      <c r="AC4" s="17"/>
      <c r="AD4" s="114" t="s">
        <v>35</v>
      </c>
      <c r="AE4" s="17"/>
      <c r="AF4" s="17"/>
      <c r="AG4" s="18">
        <f t="shared" ref="AG4:AG67" si="1">COUNTIF(B4:AF4,"*")</f>
        <v>16</v>
      </c>
      <c r="AH4" s="19">
        <f t="shared" si="0"/>
        <v>188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90"/>
      <c r="C5" s="90"/>
      <c r="D5" s="216"/>
      <c r="E5" s="21" t="s">
        <v>41</v>
      </c>
      <c r="F5" s="53" t="s">
        <v>37</v>
      </c>
      <c r="G5" s="216"/>
      <c r="H5" s="177" t="s">
        <v>42</v>
      </c>
      <c r="I5" s="90"/>
      <c r="J5" s="90"/>
      <c r="K5" s="17"/>
      <c r="L5" s="21" t="s">
        <v>41</v>
      </c>
      <c r="M5" s="53" t="s">
        <v>37</v>
      </c>
      <c r="N5" s="17"/>
      <c r="O5" s="177" t="s">
        <v>42</v>
      </c>
      <c r="P5" s="332"/>
      <c r="Q5" s="332"/>
      <c r="R5" s="67"/>
      <c r="S5" s="21" t="s">
        <v>41</v>
      </c>
      <c r="T5" s="53" t="s">
        <v>37</v>
      </c>
      <c r="U5" s="17"/>
      <c r="V5" s="177" t="s">
        <v>42</v>
      </c>
      <c r="W5" s="332"/>
      <c r="X5" s="354"/>
      <c r="Y5" s="17"/>
      <c r="Z5" s="21" t="s">
        <v>41</v>
      </c>
      <c r="AA5" s="53" t="s">
        <v>37</v>
      </c>
      <c r="AB5" s="17"/>
      <c r="AC5" s="177" t="s">
        <v>42</v>
      </c>
      <c r="AD5" s="332"/>
      <c r="AE5" s="17"/>
      <c r="AF5" s="17"/>
      <c r="AG5" s="18">
        <f t="shared" si="1"/>
        <v>12</v>
      </c>
      <c r="AH5" s="19">
        <f t="shared" si="0"/>
        <v>108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90"/>
      <c r="C6" s="118" t="s">
        <v>35</v>
      </c>
      <c r="D6" s="138" t="s">
        <v>39</v>
      </c>
      <c r="E6" s="215"/>
      <c r="F6" s="215"/>
      <c r="G6" s="53" t="s">
        <v>37</v>
      </c>
      <c r="H6" s="352" t="s">
        <v>39</v>
      </c>
      <c r="I6" s="111"/>
      <c r="J6" s="111"/>
      <c r="K6" s="138" t="s">
        <v>39</v>
      </c>
      <c r="L6" s="351" t="s">
        <v>37</v>
      </c>
      <c r="M6" s="215"/>
      <c r="N6" s="145" t="s">
        <v>37</v>
      </c>
      <c r="O6" s="138" t="s">
        <v>39</v>
      </c>
      <c r="P6" s="90"/>
      <c r="Q6" s="118" t="s">
        <v>35</v>
      </c>
      <c r="R6" s="119" t="s">
        <v>39</v>
      </c>
      <c r="S6" s="351" t="s">
        <v>37</v>
      </c>
      <c r="T6" s="215"/>
      <c r="U6" s="142" t="s">
        <v>37</v>
      </c>
      <c r="V6" s="353" t="s">
        <v>39</v>
      </c>
      <c r="W6" s="118" t="s">
        <v>35</v>
      </c>
      <c r="X6" s="111"/>
      <c r="Y6" s="128"/>
      <c r="Z6" s="351" t="s">
        <v>37</v>
      </c>
      <c r="AA6" s="215"/>
      <c r="AB6" s="145" t="s">
        <v>37</v>
      </c>
      <c r="AC6" s="138" t="s">
        <v>39</v>
      </c>
      <c r="AD6" s="111"/>
      <c r="AE6" s="23"/>
      <c r="AF6" s="17"/>
      <c r="AG6" s="18">
        <f t="shared" si="1"/>
        <v>17</v>
      </c>
      <c r="AH6" s="19">
        <f t="shared" si="0"/>
        <v>176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90"/>
      <c r="C7" s="90"/>
      <c r="D7" s="17"/>
      <c r="E7" s="215"/>
      <c r="F7" s="215"/>
      <c r="G7" s="347" t="s">
        <v>34</v>
      </c>
      <c r="H7" s="215"/>
      <c r="I7" s="90"/>
      <c r="J7" s="118" t="s">
        <v>42</v>
      </c>
      <c r="K7" s="23"/>
      <c r="L7" s="215"/>
      <c r="M7" s="215"/>
      <c r="N7" s="348" t="s">
        <v>34</v>
      </c>
      <c r="O7" s="23"/>
      <c r="P7" s="90"/>
      <c r="Q7" s="90"/>
      <c r="R7" s="23"/>
      <c r="S7" s="215"/>
      <c r="T7" s="215"/>
      <c r="U7" s="348" t="s">
        <v>34</v>
      </c>
      <c r="V7" s="23"/>
      <c r="W7" s="90"/>
      <c r="X7" s="111"/>
      <c r="Y7" s="26"/>
      <c r="Z7" s="215"/>
      <c r="AA7" s="215"/>
      <c r="AB7" s="23"/>
      <c r="AC7" s="23"/>
      <c r="AD7" s="90"/>
      <c r="AE7" s="23"/>
      <c r="AF7" s="17"/>
      <c r="AG7" s="18">
        <f t="shared" si="1"/>
        <v>4</v>
      </c>
      <c r="AH7" s="19">
        <f t="shared" si="0"/>
        <v>34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6.5" thickBot="1" x14ac:dyDescent="0.3">
      <c r="A8" s="51" t="s">
        <v>47</v>
      </c>
      <c r="B8" s="198"/>
      <c r="C8" s="349" t="s">
        <v>35</v>
      </c>
      <c r="D8" s="233"/>
      <c r="E8" s="350" t="s">
        <v>34</v>
      </c>
      <c r="F8" s="339"/>
      <c r="G8" s="233"/>
      <c r="H8" s="68"/>
      <c r="I8" s="349" t="s">
        <v>35</v>
      </c>
      <c r="J8" s="349" t="s">
        <v>35</v>
      </c>
      <c r="K8" s="233"/>
      <c r="L8" s="350" t="s">
        <v>34</v>
      </c>
      <c r="M8" s="339"/>
      <c r="N8" s="233"/>
      <c r="O8" s="233"/>
      <c r="P8" s="313"/>
      <c r="Q8" s="349" t="s">
        <v>35</v>
      </c>
      <c r="R8" s="234"/>
      <c r="S8" s="350" t="s">
        <v>34</v>
      </c>
      <c r="T8" s="350" t="s">
        <v>34</v>
      </c>
      <c r="U8" s="234"/>
      <c r="V8" s="234"/>
      <c r="W8" s="313"/>
      <c r="X8" s="313"/>
      <c r="Y8" s="355" t="s">
        <v>39</v>
      </c>
      <c r="Z8" s="350" t="s">
        <v>34</v>
      </c>
      <c r="AA8" s="339"/>
      <c r="AB8" s="356" t="s">
        <v>34</v>
      </c>
      <c r="AC8" s="233"/>
      <c r="AD8" s="313"/>
      <c r="AE8" s="233"/>
      <c r="AF8" s="234"/>
      <c r="AG8" s="315">
        <f t="shared" si="1"/>
        <v>11</v>
      </c>
      <c r="AH8" s="316">
        <f t="shared" si="0"/>
        <v>108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B9" s="148"/>
      <c r="C9" s="148"/>
      <c r="D9" s="333"/>
      <c r="E9" s="318"/>
      <c r="F9" s="318"/>
      <c r="G9" s="333"/>
      <c r="H9" s="318"/>
      <c r="I9" s="148"/>
      <c r="J9" s="148"/>
      <c r="K9" s="333"/>
      <c r="L9" s="318"/>
      <c r="M9" s="318"/>
      <c r="N9" s="333"/>
      <c r="O9" s="333"/>
      <c r="P9" s="317"/>
      <c r="Q9" s="317"/>
      <c r="R9" s="55"/>
      <c r="S9" s="318"/>
      <c r="T9" s="318"/>
      <c r="U9" s="55"/>
      <c r="V9" s="55"/>
      <c r="W9" s="148"/>
      <c r="X9" s="148"/>
      <c r="Y9" s="333"/>
      <c r="Z9" s="318"/>
      <c r="AA9" s="318"/>
      <c r="AB9" s="333"/>
      <c r="AC9" s="333"/>
      <c r="AD9" s="317"/>
      <c r="AE9" s="333"/>
      <c r="AF9" s="55"/>
      <c r="AG9" s="320">
        <f t="shared" si="1"/>
        <v>0</v>
      </c>
      <c r="AH9" s="321">
        <f t="shared" si="0"/>
        <v>0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90" t="s">
        <v>4</v>
      </c>
      <c r="C10" s="90" t="s">
        <v>5</v>
      </c>
      <c r="D10" s="7" t="s">
        <v>6</v>
      </c>
      <c r="E10" s="213" t="s">
        <v>7</v>
      </c>
      <c r="F10" s="213" t="s">
        <v>8</v>
      </c>
      <c r="G10" s="7" t="s">
        <v>9</v>
      </c>
      <c r="H10" s="213" t="s">
        <v>10</v>
      </c>
      <c r="I10" s="90" t="s">
        <v>11</v>
      </c>
      <c r="J10" s="90" t="s">
        <v>12</v>
      </c>
      <c r="K10" s="7" t="s">
        <v>13</v>
      </c>
      <c r="L10" s="213" t="s">
        <v>14</v>
      </c>
      <c r="M10" s="213" t="s">
        <v>15</v>
      </c>
      <c r="N10" s="7" t="s">
        <v>16</v>
      </c>
      <c r="O10" s="326" t="s">
        <v>17</v>
      </c>
      <c r="P10" s="322" t="s">
        <v>18</v>
      </c>
      <c r="Q10" s="328" t="s">
        <v>19</v>
      </c>
      <c r="R10" s="327" t="s">
        <v>20</v>
      </c>
      <c r="S10" s="213" t="s">
        <v>21</v>
      </c>
      <c r="T10" s="213" t="s">
        <v>22</v>
      </c>
      <c r="U10" s="7" t="s">
        <v>23</v>
      </c>
      <c r="V10" s="7" t="s">
        <v>24</v>
      </c>
      <c r="W10" s="90" t="s">
        <v>25</v>
      </c>
      <c r="X10" s="90" t="s">
        <v>26</v>
      </c>
      <c r="Y10" s="7" t="s">
        <v>27</v>
      </c>
      <c r="Z10" s="213" t="s">
        <v>28</v>
      </c>
      <c r="AA10" s="213" t="s">
        <v>29</v>
      </c>
      <c r="AB10" s="7" t="s">
        <v>30</v>
      </c>
      <c r="AC10" s="326" t="s">
        <v>31</v>
      </c>
      <c r="AD10" s="329" t="s">
        <v>32</v>
      </c>
      <c r="AE10" s="189"/>
      <c r="AF10" s="158"/>
      <c r="AG10" s="105">
        <f>SUM(AG11:AG17)</f>
        <v>69</v>
      </c>
      <c r="AH10" s="106">
        <f>SUM(AH11:AH17)</f>
        <v>710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90"/>
      <c r="C11" s="114" t="s">
        <v>35</v>
      </c>
      <c r="D11" s="358" t="s">
        <v>39</v>
      </c>
      <c r="E11" s="214"/>
      <c r="F11" s="361" t="s">
        <v>39</v>
      </c>
      <c r="G11" s="129" t="s">
        <v>39</v>
      </c>
      <c r="H11" s="214"/>
      <c r="I11" s="114" t="s">
        <v>35</v>
      </c>
      <c r="J11" s="114" t="s">
        <v>35</v>
      </c>
      <c r="K11" s="14"/>
      <c r="L11" s="214"/>
      <c r="M11" s="361" t="s">
        <v>39</v>
      </c>
      <c r="N11" s="210" t="s">
        <v>37</v>
      </c>
      <c r="O11" s="14"/>
      <c r="P11" s="163" t="s">
        <v>35</v>
      </c>
      <c r="Q11" s="148"/>
      <c r="R11" s="136"/>
      <c r="S11" s="365" t="s">
        <v>41</v>
      </c>
      <c r="T11" s="361" t="s">
        <v>39</v>
      </c>
      <c r="U11" s="12"/>
      <c r="V11" s="14"/>
      <c r="W11" s="114" t="s">
        <v>39</v>
      </c>
      <c r="X11" s="90"/>
      <c r="Y11" s="14"/>
      <c r="Z11" s="365" t="s">
        <v>41</v>
      </c>
      <c r="AA11" s="361" t="s">
        <v>39</v>
      </c>
      <c r="AB11" s="136"/>
      <c r="AC11" s="176" t="s">
        <v>42</v>
      </c>
      <c r="AD11" s="148"/>
      <c r="AE11" s="14"/>
      <c r="AF11" s="14"/>
      <c r="AG11" s="102">
        <f t="shared" si="1"/>
        <v>15</v>
      </c>
      <c r="AH11" s="103">
        <f t="shared" si="0"/>
        <v>168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114" t="s">
        <v>35</v>
      </c>
      <c r="C12" s="90"/>
      <c r="D12" s="113" t="s">
        <v>39</v>
      </c>
      <c r="E12" s="295" t="s">
        <v>41</v>
      </c>
      <c r="F12" s="215"/>
      <c r="G12" s="17"/>
      <c r="H12" s="342" t="s">
        <v>42</v>
      </c>
      <c r="I12" s="111"/>
      <c r="J12" s="111"/>
      <c r="K12" s="113" t="s">
        <v>39</v>
      </c>
      <c r="L12" s="295" t="s">
        <v>41</v>
      </c>
      <c r="M12" s="215"/>
      <c r="N12" s="113" t="s">
        <v>39</v>
      </c>
      <c r="O12" s="369" t="s">
        <v>42</v>
      </c>
      <c r="P12" s="90"/>
      <c r="Q12" s="114" t="s">
        <v>35</v>
      </c>
      <c r="R12" s="167" t="s">
        <v>39</v>
      </c>
      <c r="S12" s="215"/>
      <c r="T12" s="215"/>
      <c r="U12" s="113" t="s">
        <v>39</v>
      </c>
      <c r="V12" s="177" t="s">
        <v>42</v>
      </c>
      <c r="W12" s="357"/>
      <c r="X12" s="90"/>
      <c r="Y12" s="113" t="s">
        <v>39</v>
      </c>
      <c r="Z12" s="215"/>
      <c r="AA12" s="215"/>
      <c r="AB12" s="113" t="s">
        <v>39</v>
      </c>
      <c r="AC12" s="17"/>
      <c r="AD12" s="114" t="s">
        <v>35</v>
      </c>
      <c r="AE12" s="17"/>
      <c r="AF12" s="17"/>
      <c r="AG12" s="18">
        <f t="shared" si="1"/>
        <v>15</v>
      </c>
      <c r="AH12" s="19">
        <f t="shared" si="0"/>
        <v>168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111"/>
      <c r="C13" s="111"/>
      <c r="D13" s="17"/>
      <c r="E13" s="343" t="s">
        <v>37</v>
      </c>
      <c r="F13" s="343" t="s">
        <v>37</v>
      </c>
      <c r="G13" s="348" t="s">
        <v>34</v>
      </c>
      <c r="H13" s="215"/>
      <c r="I13" s="118" t="s">
        <v>35</v>
      </c>
      <c r="J13" s="118" t="s">
        <v>42</v>
      </c>
      <c r="K13" s="17"/>
      <c r="L13" s="351" t="s">
        <v>37</v>
      </c>
      <c r="M13" s="345" t="s">
        <v>37</v>
      </c>
      <c r="N13" s="362" t="s">
        <v>34</v>
      </c>
      <c r="O13" s="23"/>
      <c r="P13" s="90"/>
      <c r="Q13" s="118" t="s">
        <v>35</v>
      </c>
      <c r="R13" s="17"/>
      <c r="S13" s="351" t="s">
        <v>37</v>
      </c>
      <c r="T13" s="343" t="s">
        <v>37</v>
      </c>
      <c r="U13" s="364" t="s">
        <v>34</v>
      </c>
      <c r="V13" s="23"/>
      <c r="W13" s="118" t="s">
        <v>35</v>
      </c>
      <c r="X13" s="90"/>
      <c r="Y13" s="138" t="s">
        <v>39</v>
      </c>
      <c r="Z13" s="351" t="s">
        <v>37</v>
      </c>
      <c r="AA13" s="343" t="s">
        <v>37</v>
      </c>
      <c r="AB13" s="348" t="s">
        <v>34</v>
      </c>
      <c r="AC13" s="23"/>
      <c r="AD13" s="118" t="s">
        <v>35</v>
      </c>
      <c r="AE13" s="17"/>
      <c r="AF13" s="23"/>
      <c r="AG13" s="18">
        <f t="shared" si="1"/>
        <v>18</v>
      </c>
      <c r="AH13" s="19">
        <f t="shared" si="0"/>
        <v>166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118" t="s">
        <v>35</v>
      </c>
      <c r="C14" s="118" t="s">
        <v>35</v>
      </c>
      <c r="D14" s="23"/>
      <c r="E14" s="359" t="s">
        <v>34</v>
      </c>
      <c r="F14" s="215"/>
      <c r="G14" s="145" t="s">
        <v>37</v>
      </c>
      <c r="H14" s="352" t="s">
        <v>39</v>
      </c>
      <c r="I14" s="90"/>
      <c r="J14" s="90"/>
      <c r="K14" s="138" t="s">
        <v>39</v>
      </c>
      <c r="L14" s="215"/>
      <c r="M14" s="359" t="s">
        <v>34</v>
      </c>
      <c r="N14" s="23"/>
      <c r="O14" s="138" t="s">
        <v>39</v>
      </c>
      <c r="P14" s="118" t="s">
        <v>35</v>
      </c>
      <c r="Q14" s="90"/>
      <c r="R14" s="119" t="s">
        <v>39</v>
      </c>
      <c r="S14" s="359" t="s">
        <v>34</v>
      </c>
      <c r="T14" s="215"/>
      <c r="U14" s="142" t="s">
        <v>37</v>
      </c>
      <c r="V14" s="138" t="s">
        <v>39</v>
      </c>
      <c r="W14" s="90"/>
      <c r="X14" s="118" t="s">
        <v>35</v>
      </c>
      <c r="Y14" s="23"/>
      <c r="Z14" s="359" t="s">
        <v>34</v>
      </c>
      <c r="AA14" s="215"/>
      <c r="AB14" s="142" t="s">
        <v>37</v>
      </c>
      <c r="AC14" s="119" t="s">
        <v>39</v>
      </c>
      <c r="AD14" s="90"/>
      <c r="AE14" s="23"/>
      <c r="AF14" s="23"/>
      <c r="AG14" s="18">
        <f t="shared" si="1"/>
        <v>17</v>
      </c>
      <c r="AH14" s="19">
        <f t="shared" si="0"/>
        <v>176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customHeight="1" x14ac:dyDescent="0.25">
      <c r="A15" s="42" t="s">
        <v>55</v>
      </c>
      <c r="B15" s="90"/>
      <c r="C15" s="90"/>
      <c r="D15" s="26"/>
      <c r="E15" s="215"/>
      <c r="F15" s="380"/>
      <c r="G15" s="23"/>
      <c r="H15" s="215"/>
      <c r="I15" s="90"/>
      <c r="J15" s="90"/>
      <c r="K15" s="23"/>
      <c r="L15" s="215"/>
      <c r="M15" s="215"/>
      <c r="N15" s="23"/>
      <c r="O15" s="23"/>
      <c r="P15" s="90"/>
      <c r="Q15" s="90"/>
      <c r="R15" s="23"/>
      <c r="S15" s="215"/>
      <c r="T15" s="380"/>
      <c r="U15" s="23"/>
      <c r="V15" s="23"/>
      <c r="W15" s="111"/>
      <c r="X15" s="111"/>
      <c r="Y15" s="70"/>
      <c r="Z15" s="215"/>
      <c r="AA15" s="380"/>
      <c r="AB15" s="23"/>
      <c r="AC15" s="23"/>
      <c r="AD15" s="90"/>
      <c r="AE15" s="23"/>
      <c r="AF15" s="17"/>
      <c r="AG15" s="18">
        <f t="shared" si="1"/>
        <v>0</v>
      </c>
      <c r="AH15" s="19">
        <f t="shared" si="0"/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thickBot="1" x14ac:dyDescent="0.3">
      <c r="A16" s="51" t="s">
        <v>54</v>
      </c>
      <c r="B16" s="198"/>
      <c r="C16" s="198"/>
      <c r="D16" s="338"/>
      <c r="E16" s="339"/>
      <c r="F16" s="350" t="s">
        <v>34</v>
      </c>
      <c r="G16" s="338"/>
      <c r="H16" s="68"/>
      <c r="I16" s="313"/>
      <c r="J16" s="198"/>
      <c r="K16" s="340"/>
      <c r="L16" s="350" t="s">
        <v>34</v>
      </c>
      <c r="M16" s="339"/>
      <c r="N16" s="233"/>
      <c r="O16" s="338"/>
      <c r="P16" s="198"/>
      <c r="Q16" s="198"/>
      <c r="R16" s="233"/>
      <c r="S16" s="339"/>
      <c r="T16" s="350" t="s">
        <v>34</v>
      </c>
      <c r="U16" s="338"/>
      <c r="V16" s="233"/>
      <c r="W16" s="198"/>
      <c r="X16" s="198"/>
      <c r="Y16" s="233"/>
      <c r="Z16" s="339"/>
      <c r="AA16" s="350" t="s">
        <v>34</v>
      </c>
      <c r="AB16" s="338"/>
      <c r="AC16" s="233"/>
      <c r="AD16" s="313"/>
      <c r="AE16" s="26"/>
      <c r="AF16" s="17"/>
      <c r="AG16" s="18">
        <f t="shared" si="1"/>
        <v>4</v>
      </c>
      <c r="AH16" s="19">
        <f t="shared" si="0"/>
        <v>32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thickBot="1" x14ac:dyDescent="0.3">
      <c r="B17" s="148"/>
      <c r="C17" s="148"/>
      <c r="D17" s="333"/>
      <c r="E17" s="318"/>
      <c r="F17" s="318"/>
      <c r="G17" s="334"/>
      <c r="H17" s="318"/>
      <c r="I17" s="148"/>
      <c r="J17" s="148"/>
      <c r="K17" s="335"/>
      <c r="L17" s="335"/>
      <c r="M17" s="335"/>
      <c r="N17" s="335"/>
      <c r="O17" s="335"/>
      <c r="P17" s="317"/>
      <c r="Q17" s="317"/>
      <c r="R17" s="335"/>
      <c r="S17" s="335"/>
      <c r="T17" s="335"/>
      <c r="U17" s="333"/>
      <c r="V17" s="336"/>
      <c r="W17" s="148"/>
      <c r="X17" s="148"/>
      <c r="Y17" s="337"/>
      <c r="Z17" s="318"/>
      <c r="AA17" s="318"/>
      <c r="AB17" s="333"/>
      <c r="AC17" s="336"/>
      <c r="AD17" s="317"/>
      <c r="AE17" s="159"/>
      <c r="AF17" s="32"/>
      <c r="AG17" s="156">
        <f t="shared" si="1"/>
        <v>0</v>
      </c>
      <c r="AH17" s="157">
        <f t="shared" si="0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90" t="s">
        <v>4</v>
      </c>
      <c r="C18" s="90" t="s">
        <v>5</v>
      </c>
      <c r="D18" s="7" t="s">
        <v>6</v>
      </c>
      <c r="E18" s="213" t="s">
        <v>7</v>
      </c>
      <c r="F18" s="213" t="s">
        <v>8</v>
      </c>
      <c r="G18" s="7" t="s">
        <v>9</v>
      </c>
      <c r="H18" s="213" t="s">
        <v>10</v>
      </c>
      <c r="I18" s="90" t="s">
        <v>11</v>
      </c>
      <c r="J18" s="90" t="s">
        <v>12</v>
      </c>
      <c r="K18" s="7" t="s">
        <v>13</v>
      </c>
      <c r="L18" s="213" t="s">
        <v>14</v>
      </c>
      <c r="M18" s="213" t="s">
        <v>15</v>
      </c>
      <c r="N18" s="7" t="s">
        <v>16</v>
      </c>
      <c r="O18" s="326" t="s">
        <v>17</v>
      </c>
      <c r="P18" s="322" t="s">
        <v>18</v>
      </c>
      <c r="Q18" s="328" t="s">
        <v>19</v>
      </c>
      <c r="R18" s="327" t="s">
        <v>20</v>
      </c>
      <c r="S18" s="213" t="s">
        <v>21</v>
      </c>
      <c r="T18" s="213" t="s">
        <v>22</v>
      </c>
      <c r="U18" s="7" t="s">
        <v>23</v>
      </c>
      <c r="V18" s="7" t="s">
        <v>24</v>
      </c>
      <c r="W18" s="90" t="s">
        <v>25</v>
      </c>
      <c r="X18" s="90" t="s">
        <v>26</v>
      </c>
      <c r="Y18" s="7" t="s">
        <v>27</v>
      </c>
      <c r="Z18" s="213" t="s">
        <v>28</v>
      </c>
      <c r="AA18" s="213" t="s">
        <v>29</v>
      </c>
      <c r="AB18" s="7" t="s">
        <v>30</v>
      </c>
      <c r="AC18" s="326" t="s">
        <v>31</v>
      </c>
      <c r="AD18" s="329" t="s">
        <v>32</v>
      </c>
      <c r="AE18" s="189"/>
      <c r="AF18" s="158"/>
      <c r="AG18" s="105">
        <f>SUM(AG19:AG26)</f>
        <v>65</v>
      </c>
      <c r="AH18" s="106">
        <f>SUM(AH19:AH26)</f>
        <v>710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27" t="s">
        <v>57</v>
      </c>
      <c r="B19" s="90"/>
      <c r="C19" s="90"/>
      <c r="D19" s="179" t="s">
        <v>35</v>
      </c>
      <c r="E19" s="365" t="s">
        <v>42</v>
      </c>
      <c r="F19" s="368" t="s">
        <v>42</v>
      </c>
      <c r="G19" s="14"/>
      <c r="H19" s="214"/>
      <c r="I19" s="114" t="s">
        <v>35</v>
      </c>
      <c r="J19" s="114" t="s">
        <v>35</v>
      </c>
      <c r="K19" s="14"/>
      <c r="L19" s="365" t="s">
        <v>42</v>
      </c>
      <c r="M19" s="361" t="s">
        <v>39</v>
      </c>
      <c r="N19" s="14"/>
      <c r="O19" s="14"/>
      <c r="P19" s="148"/>
      <c r="Q19" s="163" t="s">
        <v>35</v>
      </c>
      <c r="R19" s="129" t="s">
        <v>35</v>
      </c>
      <c r="S19" s="214"/>
      <c r="T19" s="214"/>
      <c r="U19" s="180" t="s">
        <v>39</v>
      </c>
      <c r="V19" s="180" t="s">
        <v>42</v>
      </c>
      <c r="W19" s="114" t="s">
        <v>35</v>
      </c>
      <c r="X19" s="90"/>
      <c r="Y19" s="14"/>
      <c r="Z19" s="370" t="s">
        <v>42</v>
      </c>
      <c r="AA19" s="371" t="s">
        <v>39</v>
      </c>
      <c r="AB19" s="12"/>
      <c r="AC19" s="180" t="s">
        <v>42</v>
      </c>
      <c r="AD19" s="148"/>
      <c r="AE19" s="14"/>
      <c r="AF19" s="14"/>
      <c r="AG19" s="102">
        <f t="shared" si="1"/>
        <v>15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168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58</v>
      </c>
      <c r="B20" s="114" t="s">
        <v>35</v>
      </c>
      <c r="C20" s="90"/>
      <c r="D20" s="17"/>
      <c r="E20" s="295" t="s">
        <v>42</v>
      </c>
      <c r="F20" s="215"/>
      <c r="G20" s="113" t="s">
        <v>35</v>
      </c>
      <c r="H20" s="295" t="s">
        <v>42</v>
      </c>
      <c r="I20" s="111"/>
      <c r="J20" s="111"/>
      <c r="K20" s="113" t="s">
        <v>35</v>
      </c>
      <c r="L20" s="295" t="s">
        <v>42</v>
      </c>
      <c r="M20" s="359" t="s">
        <v>34</v>
      </c>
      <c r="N20" s="23"/>
      <c r="O20" s="176" t="s">
        <v>42</v>
      </c>
      <c r="P20" s="114" t="s">
        <v>35</v>
      </c>
      <c r="Q20" s="90"/>
      <c r="R20" s="17"/>
      <c r="S20" s="295" t="s">
        <v>42</v>
      </c>
      <c r="T20" s="341" t="s">
        <v>39</v>
      </c>
      <c r="U20" s="17"/>
      <c r="V20" s="17"/>
      <c r="W20" s="114" t="s">
        <v>35</v>
      </c>
      <c r="X20" s="375" t="s">
        <v>42</v>
      </c>
      <c r="Y20" s="17"/>
      <c r="Z20" s="295" t="s">
        <v>42</v>
      </c>
      <c r="AA20" s="215"/>
      <c r="AB20" s="113" t="s">
        <v>39</v>
      </c>
      <c r="AC20" s="173" t="s">
        <v>42</v>
      </c>
      <c r="AD20" s="90"/>
      <c r="AE20" s="17"/>
      <c r="AF20" s="17"/>
      <c r="AG20" s="18">
        <f t="shared" si="1"/>
        <v>16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172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42" t="s">
        <v>59</v>
      </c>
      <c r="B21" s="114" t="s">
        <v>35</v>
      </c>
      <c r="C21" s="114" t="s">
        <v>35</v>
      </c>
      <c r="D21" s="17"/>
      <c r="E21" s="215"/>
      <c r="F21" s="357" t="s">
        <v>42</v>
      </c>
      <c r="G21" s="142" t="s">
        <v>37</v>
      </c>
      <c r="H21" s="295" t="s">
        <v>42</v>
      </c>
      <c r="I21" s="90"/>
      <c r="J21" s="90"/>
      <c r="K21" s="113" t="s">
        <v>35</v>
      </c>
      <c r="L21" s="215"/>
      <c r="M21" s="215"/>
      <c r="N21" s="206" t="s">
        <v>38</v>
      </c>
      <c r="O21" s="133" t="s">
        <v>42</v>
      </c>
      <c r="P21" s="114" t="s">
        <v>35</v>
      </c>
      <c r="Q21" s="90"/>
      <c r="R21" s="17"/>
      <c r="S21" s="295" t="s">
        <v>42</v>
      </c>
      <c r="T21" s="341" t="s">
        <v>39</v>
      </c>
      <c r="U21" s="173" t="s">
        <v>39</v>
      </c>
      <c r="V21" s="177" t="s">
        <v>42</v>
      </c>
      <c r="W21" s="90"/>
      <c r="X21" s="90"/>
      <c r="Y21" s="113" t="s">
        <v>35</v>
      </c>
      <c r="Z21" s="215"/>
      <c r="AA21" s="341" t="s">
        <v>39</v>
      </c>
      <c r="AB21" s="113" t="s">
        <v>39</v>
      </c>
      <c r="AC21" s="17"/>
      <c r="AD21" s="114" t="s">
        <v>35</v>
      </c>
      <c r="AE21" s="17"/>
      <c r="AF21" s="17"/>
      <c r="AG21" s="18">
        <f t="shared" si="1"/>
        <v>17</v>
      </c>
      <c r="AH21" s="19">
        <f t="shared" si="2"/>
        <v>186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27" t="s">
        <v>60</v>
      </c>
      <c r="B22" s="360"/>
      <c r="C22" s="114" t="s">
        <v>35</v>
      </c>
      <c r="D22" s="367" t="s">
        <v>35</v>
      </c>
      <c r="E22" s="215"/>
      <c r="F22" s="351" t="s">
        <v>37</v>
      </c>
      <c r="G22" s="167" t="s">
        <v>35</v>
      </c>
      <c r="H22" s="215"/>
      <c r="I22" s="114" t="s">
        <v>35</v>
      </c>
      <c r="J22" s="114" t="s">
        <v>35</v>
      </c>
      <c r="K22" s="17"/>
      <c r="L22" s="215"/>
      <c r="M22" s="341" t="s">
        <v>39</v>
      </c>
      <c r="N22" s="177" t="s">
        <v>38</v>
      </c>
      <c r="O22" s="138" t="s">
        <v>39</v>
      </c>
      <c r="P22" s="111"/>
      <c r="Q22" s="114" t="s">
        <v>35</v>
      </c>
      <c r="R22" s="113" t="s">
        <v>35</v>
      </c>
      <c r="S22" s="363" t="s">
        <v>37</v>
      </c>
      <c r="T22" s="359" t="s">
        <v>34</v>
      </c>
      <c r="U22" s="23"/>
      <c r="V22" s="119" t="s">
        <v>39</v>
      </c>
      <c r="W22" s="90"/>
      <c r="X22" s="90"/>
      <c r="Y22" s="113" t="s">
        <v>35</v>
      </c>
      <c r="Z22" s="215"/>
      <c r="AA22" s="359" t="s">
        <v>34</v>
      </c>
      <c r="AB22" s="23"/>
      <c r="AC22" s="23"/>
      <c r="AD22" s="114" t="s">
        <v>35</v>
      </c>
      <c r="AE22" s="17"/>
      <c r="AF22" s="17"/>
      <c r="AG22" s="18">
        <f t="shared" si="1"/>
        <v>17</v>
      </c>
      <c r="AH22" s="19">
        <f t="shared" si="2"/>
        <v>184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customHeight="1" x14ac:dyDescent="0.25">
      <c r="A23" s="42" t="s">
        <v>55</v>
      </c>
      <c r="B23" s="90"/>
      <c r="C23" s="90"/>
      <c r="D23" s="26"/>
      <c r="E23" s="215"/>
      <c r="F23" s="215"/>
      <c r="G23" s="26"/>
      <c r="H23" s="215"/>
      <c r="I23" s="90"/>
      <c r="J23" s="90"/>
      <c r="K23" s="216"/>
      <c r="L23" s="216"/>
      <c r="M23" s="216"/>
      <c r="N23" s="216"/>
      <c r="O23" s="216"/>
      <c r="P23" s="90"/>
      <c r="Q23" s="90"/>
      <c r="R23" s="216"/>
      <c r="S23" s="216"/>
      <c r="T23" s="346"/>
      <c r="U23" s="26"/>
      <c r="V23" s="26"/>
      <c r="W23" s="90"/>
      <c r="X23" s="90"/>
      <c r="Y23" s="26"/>
      <c r="Z23" s="215"/>
      <c r="AA23" s="215"/>
      <c r="AB23" s="26"/>
      <c r="AC23" s="26"/>
      <c r="AD23" s="90"/>
      <c r="AE23" s="26"/>
      <c r="AF23" s="26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customHeight="1" thickBot="1" x14ac:dyDescent="0.3">
      <c r="A24" s="39"/>
      <c r="B24" s="90"/>
      <c r="C24" s="90"/>
      <c r="D24" s="216"/>
      <c r="E24" s="216"/>
      <c r="F24" s="216"/>
      <c r="G24" s="216"/>
      <c r="H24" s="216"/>
      <c r="I24" s="90"/>
      <c r="J24" s="90"/>
      <c r="K24" s="216"/>
      <c r="L24" s="216"/>
      <c r="M24" s="216"/>
      <c r="N24" s="17"/>
      <c r="O24" s="17"/>
      <c r="P24" s="90"/>
      <c r="Q24" s="90"/>
      <c r="R24" s="17"/>
      <c r="S24" s="17"/>
      <c r="T24" s="17"/>
      <c r="U24" s="17"/>
      <c r="V24" s="17"/>
      <c r="W24" s="90"/>
      <c r="X24" s="90"/>
      <c r="Y24" s="17"/>
      <c r="Z24" s="17"/>
      <c r="AA24" s="17"/>
      <c r="AB24" s="17"/>
      <c r="AC24" s="17"/>
      <c r="AD24" s="90"/>
      <c r="AE24" s="17"/>
      <c r="AF24" s="17"/>
      <c r="AG24" s="18">
        <f t="shared" si="1"/>
        <v>0</v>
      </c>
      <c r="AH24" s="19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90"/>
      <c r="C25" s="90"/>
      <c r="D25" s="32"/>
      <c r="E25" s="215"/>
      <c r="F25" s="215"/>
      <c r="G25" s="31"/>
      <c r="H25" s="215"/>
      <c r="I25" s="90"/>
      <c r="J25" s="90"/>
      <c r="K25" s="31"/>
      <c r="L25" s="215"/>
      <c r="M25" s="215"/>
      <c r="N25" s="32"/>
      <c r="O25" s="32"/>
      <c r="P25" s="90"/>
      <c r="Q25" s="90"/>
      <c r="R25" s="31"/>
      <c r="S25" s="215"/>
      <c r="T25" s="215"/>
      <c r="U25" s="31"/>
      <c r="V25" s="31"/>
      <c r="W25" s="90"/>
      <c r="X25" s="90"/>
      <c r="Y25" s="31"/>
      <c r="Z25" s="215"/>
      <c r="AA25" s="215"/>
      <c r="AB25" s="31"/>
      <c r="AC25" s="31"/>
      <c r="AD25" s="90"/>
      <c r="AE25" s="31"/>
      <c r="AF25" s="17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thickBot="1" x14ac:dyDescent="0.3">
      <c r="A26" s="40"/>
      <c r="B26" s="90"/>
      <c r="C26" s="90"/>
      <c r="D26" s="31"/>
      <c r="E26" s="218"/>
      <c r="F26" s="218"/>
      <c r="G26" s="31"/>
      <c r="H26" s="218"/>
      <c r="I26" s="154"/>
      <c r="J26" s="154"/>
      <c r="K26" s="31"/>
      <c r="L26" s="218"/>
      <c r="M26" s="218"/>
      <c r="N26" s="31"/>
      <c r="O26" s="31"/>
      <c r="P26" s="154"/>
      <c r="Q26" s="154"/>
      <c r="R26" s="159"/>
      <c r="S26" s="218"/>
      <c r="T26" s="218"/>
      <c r="U26" s="32"/>
      <c r="V26" s="31"/>
      <c r="W26" s="154"/>
      <c r="X26" s="154"/>
      <c r="Y26" s="31"/>
      <c r="Z26" s="218"/>
      <c r="AA26" s="218"/>
      <c r="AB26" s="31"/>
      <c r="AC26" s="31"/>
      <c r="AD26" s="154"/>
      <c r="AE26" s="31"/>
      <c r="AF26" s="31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thickBot="1" x14ac:dyDescent="0.3">
      <c r="A27" s="41" t="s">
        <v>62</v>
      </c>
      <c r="B27" s="90" t="s">
        <v>4</v>
      </c>
      <c r="C27" s="90" t="s">
        <v>5</v>
      </c>
      <c r="D27" s="7" t="s">
        <v>6</v>
      </c>
      <c r="E27" s="213" t="s">
        <v>7</v>
      </c>
      <c r="F27" s="213" t="s">
        <v>8</v>
      </c>
      <c r="G27" s="7" t="s">
        <v>9</v>
      </c>
      <c r="H27" s="323" t="s">
        <v>10</v>
      </c>
      <c r="I27" s="322" t="s">
        <v>11</v>
      </c>
      <c r="J27" s="152" t="s">
        <v>12</v>
      </c>
      <c r="K27" s="7" t="s">
        <v>13</v>
      </c>
      <c r="L27" s="213" t="s">
        <v>14</v>
      </c>
      <c r="M27" s="213" t="s">
        <v>15</v>
      </c>
      <c r="N27" s="7" t="s">
        <v>16</v>
      </c>
      <c r="O27" s="326" t="s">
        <v>17</v>
      </c>
      <c r="P27" s="322" t="s">
        <v>18</v>
      </c>
      <c r="Q27" s="328" t="s">
        <v>19</v>
      </c>
      <c r="R27" s="327" t="s">
        <v>20</v>
      </c>
      <c r="S27" s="213" t="s">
        <v>21</v>
      </c>
      <c r="T27" s="213" t="s">
        <v>22</v>
      </c>
      <c r="U27" s="7" t="s">
        <v>23</v>
      </c>
      <c r="V27" s="7" t="s">
        <v>24</v>
      </c>
      <c r="W27" s="152" t="s">
        <v>25</v>
      </c>
      <c r="X27" s="328" t="s">
        <v>26</v>
      </c>
      <c r="Y27" s="327" t="s">
        <v>27</v>
      </c>
      <c r="Z27" s="213" t="s">
        <v>28</v>
      </c>
      <c r="AA27" s="213" t="s">
        <v>29</v>
      </c>
      <c r="AB27" s="7" t="s">
        <v>30</v>
      </c>
      <c r="AC27" s="326" t="s">
        <v>31</v>
      </c>
      <c r="AD27" s="329" t="s">
        <v>32</v>
      </c>
      <c r="AE27" s="189"/>
      <c r="AF27" s="158"/>
      <c r="AG27" s="105">
        <f>SUM(AG28:AG35)</f>
        <v>66</v>
      </c>
      <c r="AH27" s="106">
        <f>SUM(AH28:AH35)</f>
        <v>644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27" t="s">
        <v>63</v>
      </c>
      <c r="B28" s="90"/>
      <c r="C28" s="118" t="s">
        <v>35</v>
      </c>
      <c r="D28" s="165" t="s">
        <v>39</v>
      </c>
      <c r="E28" s="214"/>
      <c r="F28" s="372" t="s">
        <v>37</v>
      </c>
      <c r="G28" s="210" t="s">
        <v>37</v>
      </c>
      <c r="H28" s="373" t="s">
        <v>39</v>
      </c>
      <c r="I28" s="148"/>
      <c r="J28" s="149" t="s">
        <v>42</v>
      </c>
      <c r="K28" s="165" t="s">
        <v>39</v>
      </c>
      <c r="L28" s="372" t="s">
        <v>37</v>
      </c>
      <c r="M28" s="372" t="s">
        <v>37</v>
      </c>
      <c r="N28" s="210" t="s">
        <v>37</v>
      </c>
      <c r="O28" s="14"/>
      <c r="P28" s="148"/>
      <c r="Q28" s="149" t="s">
        <v>35</v>
      </c>
      <c r="R28" s="165" t="s">
        <v>39</v>
      </c>
      <c r="S28" s="372" t="s">
        <v>37</v>
      </c>
      <c r="T28" s="366" t="s">
        <v>37</v>
      </c>
      <c r="U28" s="182" t="s">
        <v>37</v>
      </c>
      <c r="V28" s="14"/>
      <c r="W28" s="148"/>
      <c r="X28" s="149" t="s">
        <v>38</v>
      </c>
      <c r="Y28" s="165" t="s">
        <v>39</v>
      </c>
      <c r="Z28" s="214"/>
      <c r="AA28" s="214"/>
      <c r="AB28" s="14"/>
      <c r="AC28" s="165" t="s">
        <v>39</v>
      </c>
      <c r="AD28" s="149" t="s">
        <v>35</v>
      </c>
      <c r="AE28" s="14"/>
      <c r="AF28" s="12"/>
      <c r="AG28" s="102">
        <f t="shared" si="1"/>
        <v>19</v>
      </c>
      <c r="AH28" s="103">
        <f t="shared" si="2"/>
        <v>190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39" t="s">
        <v>64</v>
      </c>
      <c r="B29" s="90"/>
      <c r="C29" s="90"/>
      <c r="D29" s="138" t="s">
        <v>39</v>
      </c>
      <c r="E29" s="351" t="s">
        <v>37</v>
      </c>
      <c r="F29" s="359" t="s">
        <v>34</v>
      </c>
      <c r="G29" s="17"/>
      <c r="H29" s="352" t="s">
        <v>39</v>
      </c>
      <c r="I29" s="111"/>
      <c r="J29" s="111"/>
      <c r="K29" s="128"/>
      <c r="L29" s="363" t="s">
        <v>37</v>
      </c>
      <c r="M29" s="359" t="s">
        <v>34</v>
      </c>
      <c r="N29" s="364" t="s">
        <v>34</v>
      </c>
      <c r="O29" s="17"/>
      <c r="P29" s="118" t="s">
        <v>35</v>
      </c>
      <c r="Q29" s="118" t="s">
        <v>35</v>
      </c>
      <c r="R29" s="138" t="s">
        <v>39</v>
      </c>
      <c r="S29" s="215"/>
      <c r="T29" s="351" t="s">
        <v>37</v>
      </c>
      <c r="U29" s="145" t="s">
        <v>37</v>
      </c>
      <c r="V29" s="138" t="s">
        <v>39</v>
      </c>
      <c r="W29" s="90"/>
      <c r="X29" s="118" t="s">
        <v>34</v>
      </c>
      <c r="Y29" s="138" t="s">
        <v>39</v>
      </c>
      <c r="Z29" s="351" t="s">
        <v>37</v>
      </c>
      <c r="AA29" s="351" t="s">
        <v>37</v>
      </c>
      <c r="AB29" s="142" t="s">
        <v>37</v>
      </c>
      <c r="AC29" s="23"/>
      <c r="AD29" s="90"/>
      <c r="AE29" s="17"/>
      <c r="AF29" s="17"/>
      <c r="AG29" s="18">
        <f t="shared" si="1"/>
        <v>18</v>
      </c>
      <c r="AH29" s="19">
        <f t="shared" si="2"/>
        <v>172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118" t="s">
        <v>35</v>
      </c>
      <c r="C30" s="118" t="s">
        <v>35</v>
      </c>
      <c r="D30" s="17"/>
      <c r="E30" s="363" t="s">
        <v>37</v>
      </c>
      <c r="F30" s="359" t="s">
        <v>34</v>
      </c>
      <c r="G30" s="364" t="s">
        <v>34</v>
      </c>
      <c r="H30" s="215"/>
      <c r="I30" s="118" t="s">
        <v>35</v>
      </c>
      <c r="J30" s="118" t="s">
        <v>42</v>
      </c>
      <c r="K30" s="138" t="s">
        <v>39</v>
      </c>
      <c r="L30" s="215"/>
      <c r="M30" s="351" t="s">
        <v>37</v>
      </c>
      <c r="N30" s="142" t="s">
        <v>37</v>
      </c>
      <c r="O30" s="138" t="s">
        <v>39</v>
      </c>
      <c r="P30" s="118" t="s">
        <v>35</v>
      </c>
      <c r="Q30" s="93"/>
      <c r="R30" s="93"/>
      <c r="S30" s="93"/>
      <c r="T30" s="93"/>
      <c r="U30" s="93"/>
      <c r="V30" s="93"/>
      <c r="W30" s="93"/>
      <c r="X30" s="93"/>
      <c r="Y30" s="93"/>
      <c r="Z30" s="363" t="s">
        <v>37</v>
      </c>
      <c r="AA30" s="363" t="s">
        <v>37</v>
      </c>
      <c r="AB30" s="168" t="s">
        <v>37</v>
      </c>
      <c r="AC30" s="138" t="s">
        <v>39</v>
      </c>
      <c r="AD30" s="90"/>
      <c r="AE30" s="23"/>
      <c r="AF30" s="23"/>
      <c r="AG30" s="18">
        <f t="shared" si="1"/>
        <v>16</v>
      </c>
      <c r="AH30" s="19">
        <f t="shared" si="2"/>
        <v>158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90"/>
      <c r="C31" s="90"/>
      <c r="D31" s="98"/>
      <c r="E31" s="215"/>
      <c r="F31" s="215"/>
      <c r="G31" s="98"/>
      <c r="H31" s="215"/>
      <c r="I31" s="90"/>
      <c r="J31" s="90"/>
      <c r="K31" s="98"/>
      <c r="L31" s="215"/>
      <c r="M31" s="215"/>
      <c r="N31" s="98"/>
      <c r="O31" s="98"/>
      <c r="P31" s="90"/>
      <c r="Q31" s="90"/>
      <c r="R31" s="98"/>
      <c r="S31" s="215"/>
      <c r="T31" s="215"/>
      <c r="U31" s="98"/>
      <c r="V31" s="98"/>
      <c r="W31" s="90"/>
      <c r="X31" s="90"/>
      <c r="Y31" s="98"/>
      <c r="Z31" s="215"/>
      <c r="AA31" s="215"/>
      <c r="AB31" s="98"/>
      <c r="AC31" s="98"/>
      <c r="AD31" s="90"/>
      <c r="AE31" s="98"/>
      <c r="AF31" s="98"/>
    </row>
    <row r="32" spans="1:54" ht="15.75" customHeight="1" x14ac:dyDescent="0.25">
      <c r="A32" s="39" t="s">
        <v>67</v>
      </c>
      <c r="B32" s="118" t="s">
        <v>35</v>
      </c>
      <c r="C32" s="90"/>
      <c r="D32" s="216"/>
      <c r="E32" s="347" t="s">
        <v>34</v>
      </c>
      <c r="F32" s="216"/>
      <c r="G32" s="348" t="s">
        <v>34</v>
      </c>
      <c r="H32" s="215"/>
      <c r="I32" s="111"/>
      <c r="J32" s="111"/>
      <c r="K32" s="23"/>
      <c r="L32" s="359" t="s">
        <v>34</v>
      </c>
      <c r="M32" s="215"/>
      <c r="N32" s="348" t="s">
        <v>34</v>
      </c>
      <c r="O32" s="23"/>
      <c r="P32" s="111"/>
      <c r="Q32" s="111"/>
      <c r="R32" s="23"/>
      <c r="S32" s="359" t="s">
        <v>34</v>
      </c>
      <c r="T32" s="215"/>
      <c r="U32" s="347" t="s">
        <v>34</v>
      </c>
      <c r="V32" s="346"/>
      <c r="W32" s="118" t="s">
        <v>35</v>
      </c>
      <c r="X32" s="90"/>
      <c r="Y32" s="216"/>
      <c r="Z32" s="347" t="s">
        <v>34</v>
      </c>
      <c r="AA32" s="216"/>
      <c r="AB32" s="364" t="s">
        <v>34</v>
      </c>
      <c r="AC32" s="17"/>
      <c r="AD32" s="118" t="s">
        <v>35</v>
      </c>
      <c r="AE32" s="23"/>
      <c r="AF32" s="23"/>
      <c r="AG32" s="18">
        <f t="shared" si="1"/>
        <v>11</v>
      </c>
      <c r="AH32" s="19">
        <f t="shared" si="2"/>
        <v>100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90"/>
      <c r="C33" s="90"/>
      <c r="D33" s="26"/>
      <c r="E33" s="215"/>
      <c r="F33" s="215"/>
      <c r="G33" s="17"/>
      <c r="H33" s="215"/>
      <c r="I33" s="90"/>
      <c r="J33" s="90"/>
      <c r="K33" s="17"/>
      <c r="L33" s="215"/>
      <c r="M33" s="215"/>
      <c r="N33" s="23"/>
      <c r="O33" s="17"/>
      <c r="P33" s="90"/>
      <c r="Q33" s="90"/>
      <c r="R33" s="23"/>
      <c r="S33" s="215"/>
      <c r="T33" s="215"/>
      <c r="U33" s="17"/>
      <c r="V33" s="17"/>
      <c r="W33" s="90"/>
      <c r="X33" s="90"/>
      <c r="Y33" s="26"/>
      <c r="Z33" s="215"/>
      <c r="AA33" s="215"/>
      <c r="AB33" s="17"/>
      <c r="AC33" s="17"/>
      <c r="AD33" s="90"/>
      <c r="AE33" s="23"/>
      <c r="AF33" s="23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thickBot="1" x14ac:dyDescent="0.3">
      <c r="A34" s="27" t="s">
        <v>69</v>
      </c>
      <c r="B34" s="90"/>
      <c r="C34" s="90"/>
      <c r="D34" s="32"/>
      <c r="E34" s="215"/>
      <c r="F34" s="215"/>
      <c r="G34" s="31"/>
      <c r="H34" s="216"/>
      <c r="I34" s="118" t="s">
        <v>35</v>
      </c>
      <c r="J34" s="90"/>
      <c r="K34" s="216"/>
      <c r="L34" s="216"/>
      <c r="M34" s="216"/>
      <c r="N34" s="216"/>
      <c r="O34" s="216"/>
      <c r="P34" s="90"/>
      <c r="Q34" s="90"/>
      <c r="R34" s="216"/>
      <c r="S34" s="215"/>
      <c r="T34" s="215"/>
      <c r="U34" s="31"/>
      <c r="V34" s="216"/>
      <c r="W34" s="118" t="s">
        <v>35</v>
      </c>
      <c r="X34" s="90"/>
      <c r="Y34" s="17"/>
      <c r="Z34" s="216"/>
      <c r="AA34" s="216"/>
      <c r="AB34" s="216"/>
      <c r="AC34" s="216"/>
      <c r="AD34" s="90"/>
      <c r="AE34" s="216"/>
      <c r="AF34" s="216"/>
      <c r="AG34" s="18">
        <f t="shared" si="1"/>
        <v>2</v>
      </c>
      <c r="AH34" s="19">
        <f t="shared" si="2"/>
        <v>24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thickBot="1" x14ac:dyDescent="0.3">
      <c r="A35" s="51"/>
      <c r="B35" s="90"/>
      <c r="C35" s="90"/>
      <c r="D35" s="31"/>
      <c r="E35" s="218"/>
      <c r="F35" s="218"/>
      <c r="G35" s="30"/>
      <c r="H35" s="218"/>
      <c r="I35" s="154"/>
      <c r="J35" s="154"/>
      <c r="K35" s="30"/>
      <c r="L35" s="218"/>
      <c r="M35" s="218"/>
      <c r="N35" s="31"/>
      <c r="O35" s="31"/>
      <c r="P35" s="154"/>
      <c r="Q35" s="154"/>
      <c r="R35" s="31"/>
      <c r="S35" s="218"/>
      <c r="T35" s="218"/>
      <c r="U35" s="31"/>
      <c r="V35" s="31"/>
      <c r="W35" s="90"/>
      <c r="X35" s="90"/>
      <c r="Y35" s="31"/>
      <c r="Z35" s="218"/>
      <c r="AA35" s="218"/>
      <c r="AB35" s="30"/>
      <c r="AC35" s="31"/>
      <c r="AD35" s="154"/>
      <c r="AE35" s="31"/>
      <c r="AF35" s="30"/>
      <c r="AG35" s="156">
        <f t="shared" si="1"/>
        <v>0</v>
      </c>
      <c r="AH35" s="157">
        <f t="shared" si="2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90" t="s">
        <v>4</v>
      </c>
      <c r="C36" s="90" t="s">
        <v>5</v>
      </c>
      <c r="D36" s="7" t="s">
        <v>6</v>
      </c>
      <c r="E36" s="213" t="s">
        <v>7</v>
      </c>
      <c r="F36" s="213" t="s">
        <v>8</v>
      </c>
      <c r="G36" s="7" t="s">
        <v>9</v>
      </c>
      <c r="H36" s="323" t="s">
        <v>10</v>
      </c>
      <c r="I36" s="322" t="s">
        <v>11</v>
      </c>
      <c r="J36" s="328" t="s">
        <v>12</v>
      </c>
      <c r="K36" s="327" t="s">
        <v>13</v>
      </c>
      <c r="L36" s="213" t="s">
        <v>14</v>
      </c>
      <c r="M36" s="213" t="s">
        <v>15</v>
      </c>
      <c r="N36" s="7" t="s">
        <v>16</v>
      </c>
      <c r="O36" s="326" t="s">
        <v>17</v>
      </c>
      <c r="P36" s="322" t="s">
        <v>18</v>
      </c>
      <c r="Q36" s="328" t="s">
        <v>19</v>
      </c>
      <c r="R36" s="327" t="s">
        <v>20</v>
      </c>
      <c r="S36" s="213" t="s">
        <v>21</v>
      </c>
      <c r="T36" s="213" t="s">
        <v>22</v>
      </c>
      <c r="U36" s="7" t="s">
        <v>23</v>
      </c>
      <c r="V36" s="7" t="s">
        <v>24</v>
      </c>
      <c r="W36" s="90" t="s">
        <v>25</v>
      </c>
      <c r="X36" s="90" t="s">
        <v>26</v>
      </c>
      <c r="Y36" s="7" t="s">
        <v>27</v>
      </c>
      <c r="Z36" s="213" t="s">
        <v>28</v>
      </c>
      <c r="AA36" s="213" t="s">
        <v>29</v>
      </c>
      <c r="AB36" s="7" t="s">
        <v>30</v>
      </c>
      <c r="AC36" s="326" t="s">
        <v>31</v>
      </c>
      <c r="AD36" s="329" t="s">
        <v>32</v>
      </c>
      <c r="AE36" s="189"/>
      <c r="AF36" s="158"/>
      <c r="AG36" s="105">
        <f>SUM(AG37:AG39)</f>
        <v>40</v>
      </c>
      <c r="AH36" s="106">
        <f>SUM(AH37:AH39)</f>
        <v>320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27" t="s">
        <v>69</v>
      </c>
      <c r="B37" s="90"/>
      <c r="C37" s="90"/>
      <c r="D37" s="379" t="s">
        <v>37</v>
      </c>
      <c r="E37" s="379" t="s">
        <v>37</v>
      </c>
      <c r="F37" s="379" t="s">
        <v>37</v>
      </c>
      <c r="G37" s="379" t="s">
        <v>37</v>
      </c>
      <c r="H37" s="379" t="s">
        <v>37</v>
      </c>
      <c r="I37" s="148"/>
      <c r="J37" s="148"/>
      <c r="K37" s="379" t="s">
        <v>37</v>
      </c>
      <c r="L37" s="379" t="s">
        <v>37</v>
      </c>
      <c r="M37" s="379" t="s">
        <v>37</v>
      </c>
      <c r="N37" s="379" t="s">
        <v>37</v>
      </c>
      <c r="O37" s="379" t="s">
        <v>37</v>
      </c>
      <c r="P37" s="148"/>
      <c r="Q37" s="148"/>
      <c r="R37" s="379" t="s">
        <v>37</v>
      </c>
      <c r="S37" s="379" t="s">
        <v>37</v>
      </c>
      <c r="T37" s="379" t="s">
        <v>37</v>
      </c>
      <c r="U37" s="379" t="s">
        <v>37</v>
      </c>
      <c r="V37" s="379" t="s">
        <v>37</v>
      </c>
      <c r="W37" s="90"/>
      <c r="X37" s="90"/>
      <c r="Y37" s="379" t="s">
        <v>37</v>
      </c>
      <c r="Z37" s="379" t="s">
        <v>37</v>
      </c>
      <c r="AA37" s="379" t="s">
        <v>37</v>
      </c>
      <c r="AB37" s="379" t="s">
        <v>37</v>
      </c>
      <c r="AC37" s="379" t="s">
        <v>37</v>
      </c>
      <c r="AD37" s="148"/>
      <c r="AE37" s="14"/>
      <c r="AF37" s="12"/>
      <c r="AG37" s="102">
        <f t="shared" si="1"/>
        <v>20</v>
      </c>
      <c r="AH37" s="103">
        <f t="shared" si="2"/>
        <v>160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90"/>
      <c r="C38" s="90"/>
      <c r="D38" s="212" t="s">
        <v>38</v>
      </c>
      <c r="E38" s="212" t="s">
        <v>38</v>
      </c>
      <c r="F38" s="212" t="s">
        <v>38</v>
      </c>
      <c r="G38" s="212" t="s">
        <v>38</v>
      </c>
      <c r="H38" s="212" t="s">
        <v>38</v>
      </c>
      <c r="I38" s="90"/>
      <c r="J38" s="90"/>
      <c r="K38" s="212" t="s">
        <v>38</v>
      </c>
      <c r="L38" s="212" t="s">
        <v>38</v>
      </c>
      <c r="M38" s="212" t="s">
        <v>38</v>
      </c>
      <c r="N38" s="212" t="s">
        <v>38</v>
      </c>
      <c r="O38" s="212" t="s">
        <v>38</v>
      </c>
      <c r="P38" s="90"/>
      <c r="Q38" s="90"/>
      <c r="R38" s="212" t="s">
        <v>38</v>
      </c>
      <c r="S38" s="212" t="s">
        <v>38</v>
      </c>
      <c r="T38" s="212" t="s">
        <v>38</v>
      </c>
      <c r="U38" s="212" t="s">
        <v>38</v>
      </c>
      <c r="V38" s="212" t="s">
        <v>38</v>
      </c>
      <c r="W38" s="90"/>
      <c r="X38" s="90"/>
      <c r="Y38" s="212" t="s">
        <v>38</v>
      </c>
      <c r="Z38" s="212" t="s">
        <v>38</v>
      </c>
      <c r="AA38" s="212" t="s">
        <v>38</v>
      </c>
      <c r="AB38" s="212" t="s">
        <v>38</v>
      </c>
      <c r="AC38" s="212" t="s">
        <v>38</v>
      </c>
      <c r="AD38" s="90"/>
      <c r="AE38" s="224"/>
      <c r="AF38" s="224"/>
      <c r="AG38" s="18">
        <f t="shared" si="1"/>
        <v>20</v>
      </c>
      <c r="AH38" s="19">
        <f t="shared" si="2"/>
        <v>160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154"/>
      <c r="C39" s="154"/>
      <c r="D39" s="54"/>
      <c r="E39" s="218"/>
      <c r="F39" s="218"/>
      <c r="G39" s="55"/>
      <c r="H39" s="218"/>
      <c r="I39" s="154"/>
      <c r="J39" s="154"/>
      <c r="K39" s="56"/>
      <c r="L39" s="218"/>
      <c r="M39" s="218"/>
      <c r="N39" s="55"/>
      <c r="O39" s="55"/>
      <c r="P39" s="154"/>
      <c r="Q39" s="154"/>
      <c r="R39" s="54"/>
      <c r="S39" s="218"/>
      <c r="T39" s="218"/>
      <c r="U39" s="54"/>
      <c r="V39" s="54"/>
      <c r="W39" s="154"/>
      <c r="X39" s="154"/>
      <c r="Y39" s="56"/>
      <c r="Z39" s="218"/>
      <c r="AA39" s="218"/>
      <c r="AB39" s="54"/>
      <c r="AC39" s="54"/>
      <c r="AD39" s="154"/>
      <c r="AE39" s="56"/>
      <c r="AF39" s="162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322" t="s">
        <v>4</v>
      </c>
      <c r="C40" s="152" t="s">
        <v>5</v>
      </c>
      <c r="D40" s="7" t="s">
        <v>6</v>
      </c>
      <c r="E40" s="213" t="s">
        <v>7</v>
      </c>
      <c r="F40" s="213" t="s">
        <v>8</v>
      </c>
      <c r="G40" s="7" t="s">
        <v>9</v>
      </c>
      <c r="H40" s="213" t="s">
        <v>10</v>
      </c>
      <c r="I40" s="152" t="s">
        <v>11</v>
      </c>
      <c r="J40" s="152" t="s">
        <v>12</v>
      </c>
      <c r="K40" s="7" t="s">
        <v>13</v>
      </c>
      <c r="L40" s="213" t="s">
        <v>14</v>
      </c>
      <c r="M40" s="213" t="s">
        <v>15</v>
      </c>
      <c r="N40" s="7" t="s">
        <v>16</v>
      </c>
      <c r="O40" s="326" t="s">
        <v>17</v>
      </c>
      <c r="P40" s="322" t="s">
        <v>18</v>
      </c>
      <c r="Q40" s="328" t="s">
        <v>19</v>
      </c>
      <c r="R40" s="327" t="s">
        <v>20</v>
      </c>
      <c r="S40" s="213" t="s">
        <v>21</v>
      </c>
      <c r="T40" s="213" t="s">
        <v>22</v>
      </c>
      <c r="U40" s="7" t="s">
        <v>23</v>
      </c>
      <c r="V40" s="7" t="s">
        <v>24</v>
      </c>
      <c r="W40" s="152" t="s">
        <v>25</v>
      </c>
      <c r="X40" s="152" t="s">
        <v>26</v>
      </c>
      <c r="Y40" s="7" t="s">
        <v>27</v>
      </c>
      <c r="Z40" s="213" t="s">
        <v>28</v>
      </c>
      <c r="AA40" s="213" t="s">
        <v>29</v>
      </c>
      <c r="AB40" s="7" t="s">
        <v>30</v>
      </c>
      <c r="AC40" s="326" t="s">
        <v>31</v>
      </c>
      <c r="AD40" s="329" t="s">
        <v>32</v>
      </c>
      <c r="AE40" s="189"/>
      <c r="AF40" s="158"/>
      <c r="AG40" s="105">
        <f>SUM(AG41:AG50)</f>
        <v>123</v>
      </c>
      <c r="AH40" s="106">
        <f>SUM(AH41:AH50)</f>
        <v>1328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148"/>
      <c r="C41" s="148"/>
      <c r="D41" s="59"/>
      <c r="E41" s="214"/>
      <c r="F41" s="214"/>
      <c r="G41" s="59"/>
      <c r="H41" s="214"/>
      <c r="I41" s="148"/>
      <c r="J41" s="148"/>
      <c r="K41" s="59"/>
      <c r="L41" s="214"/>
      <c r="M41" s="214"/>
      <c r="N41" s="59"/>
      <c r="O41" s="59"/>
      <c r="P41" s="148"/>
      <c r="Q41" s="148"/>
      <c r="R41" s="59"/>
      <c r="S41" s="214"/>
      <c r="T41" s="214"/>
      <c r="U41" s="59"/>
      <c r="V41" s="59"/>
      <c r="W41" s="148"/>
      <c r="X41" s="148"/>
      <c r="Y41" s="59"/>
      <c r="Z41" s="214"/>
      <c r="AA41" s="214"/>
      <c r="AB41" s="59"/>
      <c r="AC41" s="59"/>
      <c r="AD41" s="148"/>
      <c r="AE41" s="59"/>
      <c r="AF41" s="14"/>
      <c r="AG41" s="102">
        <f t="shared" si="1"/>
        <v>0</v>
      </c>
      <c r="AH41" s="103">
        <f t="shared" si="2"/>
        <v>0</v>
      </c>
      <c r="AI41" s="10"/>
    </row>
    <row r="42" spans="1:54" ht="15.75" customHeight="1" x14ac:dyDescent="0.25">
      <c r="A42" s="58"/>
      <c r="B42" s="90"/>
      <c r="C42" s="90"/>
      <c r="D42" s="60"/>
      <c r="E42" s="215"/>
      <c r="F42" s="215"/>
      <c r="G42" s="60"/>
      <c r="H42" s="215"/>
      <c r="I42" s="90"/>
      <c r="J42" s="90"/>
      <c r="K42" s="216"/>
      <c r="L42" s="216"/>
      <c r="M42" s="216"/>
      <c r="N42" s="216"/>
      <c r="O42" s="216"/>
      <c r="P42" s="90"/>
      <c r="Q42" s="90"/>
      <c r="R42" s="216"/>
      <c r="S42" s="216"/>
      <c r="T42" s="215"/>
      <c r="U42" s="23"/>
      <c r="V42" s="60"/>
      <c r="W42" s="90"/>
      <c r="X42" s="90"/>
      <c r="Y42" s="23"/>
      <c r="Z42" s="215"/>
      <c r="AA42" s="215"/>
      <c r="AB42" s="60"/>
      <c r="AC42" s="60"/>
      <c r="AD42" s="90"/>
      <c r="AE42" s="23"/>
      <c r="AF42" s="17"/>
      <c r="AG42" s="18">
        <f t="shared" si="1"/>
        <v>0</v>
      </c>
      <c r="AH42" s="19">
        <f t="shared" si="2"/>
        <v>0</v>
      </c>
      <c r="AI42" s="10"/>
    </row>
    <row r="43" spans="1:54" ht="15.75" customHeight="1" x14ac:dyDescent="0.25">
      <c r="A43" s="58" t="s">
        <v>61</v>
      </c>
      <c r="B43" s="294" t="s">
        <v>76</v>
      </c>
      <c r="C43" s="90"/>
      <c r="D43" s="206" t="s">
        <v>77</v>
      </c>
      <c r="E43" s="295" t="s">
        <v>77</v>
      </c>
      <c r="F43" s="60"/>
      <c r="G43" s="297" t="s">
        <v>74</v>
      </c>
      <c r="H43" s="297" t="s">
        <v>74</v>
      </c>
      <c r="I43" s="298" t="s">
        <v>74</v>
      </c>
      <c r="J43" s="90"/>
      <c r="K43" s="112"/>
      <c r="L43" s="297" t="s">
        <v>74</v>
      </c>
      <c r="M43" s="297" t="s">
        <v>74</v>
      </c>
      <c r="N43" s="121" t="s">
        <v>74</v>
      </c>
      <c r="O43" s="302" t="s">
        <v>75</v>
      </c>
      <c r="P43" s="90"/>
      <c r="Q43" s="90"/>
      <c r="R43" s="302" t="s">
        <v>75</v>
      </c>
      <c r="S43" s="215"/>
      <c r="T43" s="295" t="s">
        <v>77</v>
      </c>
      <c r="U43" s="206" t="s">
        <v>77</v>
      </c>
      <c r="V43" s="60"/>
      <c r="W43" s="90"/>
      <c r="X43" s="294" t="s">
        <v>76</v>
      </c>
      <c r="Y43" s="121" t="s">
        <v>74</v>
      </c>
      <c r="Z43" s="295" t="s">
        <v>77</v>
      </c>
      <c r="AA43" s="295" t="s">
        <v>77</v>
      </c>
      <c r="AB43" s="23"/>
      <c r="AC43" s="215"/>
      <c r="AD43" s="90"/>
      <c r="AE43" s="23"/>
      <c r="AF43" s="215"/>
      <c r="AG43" s="18">
        <f t="shared" si="1"/>
        <v>17</v>
      </c>
      <c r="AH43" s="19">
        <f t="shared" si="2"/>
        <v>178</v>
      </c>
      <c r="AI43" s="10"/>
    </row>
    <row r="44" spans="1:54" ht="15.75" customHeight="1" x14ac:dyDescent="0.25">
      <c r="A44" s="58" t="s">
        <v>78</v>
      </c>
      <c r="B44" s="111"/>
      <c r="C44" s="111"/>
      <c r="D44" s="297" t="s">
        <v>74</v>
      </c>
      <c r="E44" s="301" t="s">
        <v>75</v>
      </c>
      <c r="F44" s="215"/>
      <c r="G44" s="299" t="s">
        <v>74</v>
      </c>
      <c r="H44" s="297" t="s">
        <v>74</v>
      </c>
      <c r="I44" s="298" t="s">
        <v>74</v>
      </c>
      <c r="J44" s="298" t="s">
        <v>74</v>
      </c>
      <c r="K44" s="60"/>
      <c r="L44" s="297" t="s">
        <v>74</v>
      </c>
      <c r="M44" s="301" t="s">
        <v>75</v>
      </c>
      <c r="N44" s="93"/>
      <c r="O44" s="93"/>
      <c r="P44" s="111"/>
      <c r="Q44" s="111"/>
      <c r="R44" s="299" t="s">
        <v>74</v>
      </c>
      <c r="S44" s="301" t="s">
        <v>75</v>
      </c>
      <c r="T44" s="215"/>
      <c r="U44" s="297" t="s">
        <v>74</v>
      </c>
      <c r="V44" s="301" t="s">
        <v>75</v>
      </c>
      <c r="W44" s="90"/>
      <c r="X44" s="298" t="s">
        <v>74</v>
      </c>
      <c r="Y44" s="304" t="s">
        <v>75</v>
      </c>
      <c r="Z44" s="60"/>
      <c r="AA44" s="60"/>
      <c r="AB44" s="299" t="s">
        <v>74</v>
      </c>
      <c r="AC44" s="299" t="s">
        <v>74</v>
      </c>
      <c r="AD44" s="294" t="s">
        <v>76</v>
      </c>
      <c r="AE44" s="215"/>
      <c r="AF44" s="60"/>
      <c r="AG44" s="18">
        <f t="shared" si="1"/>
        <v>17</v>
      </c>
      <c r="AH44" s="19">
        <f t="shared" si="2"/>
        <v>200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25">
      <c r="A45" s="58" t="s">
        <v>68</v>
      </c>
      <c r="B45" s="111"/>
      <c r="C45" s="111"/>
      <c r="D45" s="297" t="s">
        <v>74</v>
      </c>
      <c r="E45" s="300" t="s">
        <v>74</v>
      </c>
      <c r="F45" s="301" t="s">
        <v>75</v>
      </c>
      <c r="G45" s="60"/>
      <c r="H45" s="215"/>
      <c r="I45" s="294" t="s">
        <v>76</v>
      </c>
      <c r="J45" s="298" t="s">
        <v>74</v>
      </c>
      <c r="K45" s="295" t="s">
        <v>77</v>
      </c>
      <c r="L45" s="215"/>
      <c r="M45" s="215"/>
      <c r="N45" s="300" t="s">
        <v>74</v>
      </c>
      <c r="O45" s="300" t="s">
        <v>74</v>
      </c>
      <c r="P45" s="90"/>
      <c r="Q45" s="90"/>
      <c r="R45" s="296" t="s">
        <v>77</v>
      </c>
      <c r="S45" s="297" t="s">
        <v>74</v>
      </c>
      <c r="T45" s="301" t="s">
        <v>75</v>
      </c>
      <c r="U45" s="23"/>
      <c r="V45" s="297" t="s">
        <v>74</v>
      </c>
      <c r="W45" s="298" t="s">
        <v>74</v>
      </c>
      <c r="X45" s="90"/>
      <c r="Y45" s="60"/>
      <c r="Z45" s="297" t="s">
        <v>74</v>
      </c>
      <c r="AA45" s="301" t="s">
        <v>75</v>
      </c>
      <c r="AB45" s="206" t="s">
        <v>77</v>
      </c>
      <c r="AC45" s="23"/>
      <c r="AD45" s="298" t="s">
        <v>74</v>
      </c>
      <c r="AE45" s="23"/>
      <c r="AF45" s="17"/>
      <c r="AG45" s="18">
        <f t="shared" si="1"/>
        <v>17</v>
      </c>
      <c r="AH45" s="19">
        <f t="shared" si="2"/>
        <v>191</v>
      </c>
      <c r="AI45" s="10"/>
    </row>
    <row r="46" spans="1:54" ht="15" customHeight="1" x14ac:dyDescent="0.25">
      <c r="A46" s="45" t="s">
        <v>79</v>
      </c>
      <c r="B46" s="90"/>
      <c r="C46" s="298" t="s">
        <v>74</v>
      </c>
      <c r="D46" s="302" t="s">
        <v>75</v>
      </c>
      <c r="E46" s="215"/>
      <c r="F46" s="297" t="s">
        <v>74</v>
      </c>
      <c r="G46" s="301" t="s">
        <v>75</v>
      </c>
      <c r="H46" s="93"/>
      <c r="I46" s="111"/>
      <c r="J46" s="111"/>
      <c r="K46" s="297" t="s">
        <v>74</v>
      </c>
      <c r="L46" s="301" t="s">
        <v>75</v>
      </c>
      <c r="M46" s="215"/>
      <c r="N46" s="215"/>
      <c r="O46" s="297" t="s">
        <v>74</v>
      </c>
      <c r="P46" s="298" t="s">
        <v>74</v>
      </c>
      <c r="Q46" s="294" t="s">
        <v>76</v>
      </c>
      <c r="R46" s="23"/>
      <c r="S46" s="300" t="s">
        <v>74</v>
      </c>
      <c r="T46" s="300" t="s">
        <v>74</v>
      </c>
      <c r="U46" s="303" t="s">
        <v>75</v>
      </c>
      <c r="V46" s="23"/>
      <c r="W46" s="90"/>
      <c r="X46" s="298" t="s">
        <v>74</v>
      </c>
      <c r="Y46" s="300" t="s">
        <v>74</v>
      </c>
      <c r="Z46" s="297" t="s">
        <v>74</v>
      </c>
      <c r="AA46" s="215"/>
      <c r="AB46" s="121" t="s">
        <v>74</v>
      </c>
      <c r="AC46" s="297" t="s">
        <v>74</v>
      </c>
      <c r="AD46" s="90"/>
      <c r="AE46" s="60"/>
      <c r="AF46" s="17"/>
      <c r="AG46" s="18">
        <f t="shared" si="1"/>
        <v>17</v>
      </c>
      <c r="AH46" s="19">
        <f t="shared" si="2"/>
        <v>200</v>
      </c>
      <c r="AI46" s="10"/>
    </row>
    <row r="47" spans="1:54" ht="15.75" customHeight="1" x14ac:dyDescent="0.25">
      <c r="A47" s="58" t="s">
        <v>80</v>
      </c>
      <c r="B47" s="90"/>
      <c r="C47" s="90"/>
      <c r="D47" s="296" t="s">
        <v>77</v>
      </c>
      <c r="E47" s="295" t="s">
        <v>77</v>
      </c>
      <c r="F47" s="295" t="s">
        <v>77</v>
      </c>
      <c r="G47" s="206" t="s">
        <v>77</v>
      </c>
      <c r="H47" s="295" t="s">
        <v>77</v>
      </c>
      <c r="I47" s="90"/>
      <c r="J47" s="90"/>
      <c r="K47" s="206" t="s">
        <v>77</v>
      </c>
      <c r="L47" s="295" t="s">
        <v>77</v>
      </c>
      <c r="M47" s="295" t="s">
        <v>77</v>
      </c>
      <c r="N47" s="206" t="s">
        <v>77</v>
      </c>
      <c r="O47" s="206" t="s">
        <v>77</v>
      </c>
      <c r="P47" s="90"/>
      <c r="Q47" s="90"/>
      <c r="R47" s="206" t="s">
        <v>77</v>
      </c>
      <c r="S47" s="295" t="s">
        <v>77</v>
      </c>
      <c r="T47" s="295" t="s">
        <v>77</v>
      </c>
      <c r="U47" s="206" t="s">
        <v>77</v>
      </c>
      <c r="V47" s="206" t="s">
        <v>77</v>
      </c>
      <c r="W47" s="90"/>
      <c r="X47" s="90"/>
      <c r="Y47" s="23"/>
      <c r="Z47" s="295" t="s">
        <v>77</v>
      </c>
      <c r="AA47" s="295" t="s">
        <v>77</v>
      </c>
      <c r="AB47" s="206" t="s">
        <v>77</v>
      </c>
      <c r="AC47" s="206" t="s">
        <v>77</v>
      </c>
      <c r="AD47" s="90"/>
      <c r="AE47" s="23"/>
      <c r="AF47" s="23"/>
      <c r="AG47" s="18">
        <f t="shared" si="1"/>
        <v>19</v>
      </c>
      <c r="AH47" s="19">
        <f t="shared" si="2"/>
        <v>171</v>
      </c>
      <c r="AI47" s="10"/>
    </row>
    <row r="48" spans="1:54" ht="15.75" customHeight="1" x14ac:dyDescent="0.25">
      <c r="A48" s="58" t="s">
        <v>81</v>
      </c>
      <c r="B48" s="298" t="s">
        <v>74</v>
      </c>
      <c r="C48" s="298" t="s">
        <v>74</v>
      </c>
      <c r="D48" s="215"/>
      <c r="E48" s="297" t="s">
        <v>74</v>
      </c>
      <c r="F48" s="297" t="s">
        <v>74</v>
      </c>
      <c r="G48" s="93"/>
      <c r="H48" s="93"/>
      <c r="I48" s="111"/>
      <c r="J48" s="294" t="s">
        <v>76</v>
      </c>
      <c r="K48" s="303" t="s">
        <v>75</v>
      </c>
      <c r="L48" s="60"/>
      <c r="M48" s="300" t="s">
        <v>74</v>
      </c>
      <c r="N48" s="301" t="s">
        <v>75</v>
      </c>
      <c r="O48" s="60"/>
      <c r="P48" s="298" t="s">
        <v>74</v>
      </c>
      <c r="Q48" s="298" t="s">
        <v>74</v>
      </c>
      <c r="R48" s="215"/>
      <c r="S48" s="215"/>
      <c r="T48" s="297" t="s">
        <v>74</v>
      </c>
      <c r="U48" s="299" t="s">
        <v>74</v>
      </c>
      <c r="V48" s="299" t="s">
        <v>74</v>
      </c>
      <c r="W48" s="298" t="s">
        <v>74</v>
      </c>
      <c r="X48" s="111"/>
      <c r="Y48" s="215"/>
      <c r="Z48" s="215"/>
      <c r="AA48" s="297" t="s">
        <v>74</v>
      </c>
      <c r="AB48" s="301" t="s">
        <v>75</v>
      </c>
      <c r="AC48" s="303" t="s">
        <v>75</v>
      </c>
      <c r="AD48" s="90"/>
      <c r="AE48" s="60"/>
      <c r="AF48" s="17"/>
      <c r="AG48" s="18">
        <f t="shared" si="1"/>
        <v>17</v>
      </c>
      <c r="AH48" s="19">
        <f t="shared" si="2"/>
        <v>200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306" t="s">
        <v>74</v>
      </c>
      <c r="C49" s="307" t="s">
        <v>76</v>
      </c>
      <c r="D49" s="69"/>
      <c r="E49" s="68"/>
      <c r="F49" s="308" t="s">
        <v>77</v>
      </c>
      <c r="G49" s="308" t="s">
        <v>77</v>
      </c>
      <c r="H49" s="309" t="s">
        <v>75</v>
      </c>
      <c r="I49" s="198"/>
      <c r="J49" s="198"/>
      <c r="K49" s="310" t="s">
        <v>74</v>
      </c>
      <c r="L49" s="308" t="s">
        <v>77</v>
      </c>
      <c r="M49" s="206" t="s">
        <v>77</v>
      </c>
      <c r="N49" s="311" t="s">
        <v>77</v>
      </c>
      <c r="O49" s="233"/>
      <c r="P49" s="307" t="s">
        <v>76</v>
      </c>
      <c r="Q49" s="198" t="s">
        <v>74</v>
      </c>
      <c r="R49" s="312" t="s">
        <v>74</v>
      </c>
      <c r="S49" s="308" t="s">
        <v>77</v>
      </c>
      <c r="T49" s="68"/>
      <c r="U49" s="69"/>
      <c r="V49" s="311" t="s">
        <v>77</v>
      </c>
      <c r="W49" s="307" t="s">
        <v>76</v>
      </c>
      <c r="X49" s="313"/>
      <c r="Y49" s="314" t="s">
        <v>76</v>
      </c>
      <c r="Z49" s="309" t="s">
        <v>75</v>
      </c>
      <c r="AA49" s="68"/>
      <c r="AB49" s="233"/>
      <c r="AC49" s="311" t="s">
        <v>77</v>
      </c>
      <c r="AD49" s="306" t="s">
        <v>74</v>
      </c>
      <c r="AE49" s="64"/>
      <c r="AF49" s="233"/>
      <c r="AG49" s="315">
        <f t="shared" si="1"/>
        <v>19</v>
      </c>
      <c r="AH49" s="316">
        <f t="shared" si="2"/>
        <v>188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B50" s="317"/>
      <c r="C50" s="317"/>
      <c r="D50" s="305"/>
      <c r="E50" s="318"/>
      <c r="F50" s="318"/>
      <c r="G50" s="305"/>
      <c r="H50" s="318"/>
      <c r="I50" s="317"/>
      <c r="J50" s="317"/>
      <c r="K50" s="305"/>
      <c r="L50" s="318"/>
      <c r="M50" s="318"/>
      <c r="N50" s="319"/>
      <c r="O50" s="319"/>
      <c r="P50" s="317"/>
      <c r="Q50" s="317"/>
      <c r="R50" s="305"/>
      <c r="S50" s="318"/>
      <c r="T50" s="318"/>
      <c r="U50" s="319"/>
      <c r="V50" s="319"/>
      <c r="W50" s="317"/>
      <c r="X50" s="317"/>
      <c r="Y50" s="305"/>
      <c r="Z50" s="318"/>
      <c r="AA50" s="318"/>
      <c r="AB50" s="305"/>
      <c r="AC50" s="305"/>
      <c r="AD50" s="317"/>
      <c r="AE50" s="305"/>
      <c r="AF50" s="55"/>
      <c r="AG50" s="320">
        <f t="shared" si="1"/>
        <v>0</v>
      </c>
      <c r="AH50" s="321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322" t="s">
        <v>4</v>
      </c>
      <c r="C51" s="152" t="s">
        <v>5</v>
      </c>
      <c r="D51" s="7" t="s">
        <v>6</v>
      </c>
      <c r="E51" s="213" t="s">
        <v>7</v>
      </c>
      <c r="F51" s="213" t="s">
        <v>8</v>
      </c>
      <c r="G51" s="7" t="s">
        <v>9</v>
      </c>
      <c r="H51" s="213" t="s">
        <v>10</v>
      </c>
      <c r="I51" s="152" t="s">
        <v>11</v>
      </c>
      <c r="J51" s="152" t="s">
        <v>12</v>
      </c>
      <c r="K51" s="7" t="s">
        <v>13</v>
      </c>
      <c r="L51" s="213" t="s">
        <v>14</v>
      </c>
      <c r="M51" s="213" t="s">
        <v>15</v>
      </c>
      <c r="N51" s="7" t="s">
        <v>16</v>
      </c>
      <c r="O51" s="7" t="s">
        <v>17</v>
      </c>
      <c r="P51" s="152" t="s">
        <v>18</v>
      </c>
      <c r="Q51" s="152" t="s">
        <v>19</v>
      </c>
      <c r="R51" s="7" t="s">
        <v>20</v>
      </c>
      <c r="S51" s="213" t="s">
        <v>21</v>
      </c>
      <c r="T51" s="213" t="s">
        <v>22</v>
      </c>
      <c r="U51" s="7" t="s">
        <v>23</v>
      </c>
      <c r="V51" s="7" t="s">
        <v>24</v>
      </c>
      <c r="W51" s="152" t="s">
        <v>25</v>
      </c>
      <c r="X51" s="152" t="s">
        <v>26</v>
      </c>
      <c r="Y51" s="7" t="s">
        <v>27</v>
      </c>
      <c r="Z51" s="213" t="s">
        <v>28</v>
      </c>
      <c r="AA51" s="323" t="s">
        <v>29</v>
      </c>
      <c r="AB51" s="188" t="s">
        <v>30</v>
      </c>
      <c r="AC51" s="7" t="s">
        <v>31</v>
      </c>
      <c r="AD51" s="152" t="s">
        <v>32</v>
      </c>
      <c r="AE51" s="8"/>
      <c r="AF51" s="189"/>
      <c r="AG51" s="324">
        <f>SUM(AG52:AG53)</f>
        <v>12</v>
      </c>
      <c r="AH51" s="106">
        <f>SUM(AH52:AH53)</f>
        <v>52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148"/>
      <c r="C52" s="148"/>
      <c r="D52" s="66"/>
      <c r="E52" s="214"/>
      <c r="F52" s="214"/>
      <c r="G52" s="14"/>
      <c r="H52" s="214"/>
      <c r="I52" s="148"/>
      <c r="J52" s="148"/>
      <c r="K52" s="66"/>
      <c r="L52" s="214"/>
      <c r="M52" s="214"/>
      <c r="N52" s="14"/>
      <c r="O52" s="14"/>
      <c r="P52" s="148"/>
      <c r="Q52" s="148"/>
      <c r="R52" s="66"/>
      <c r="S52" s="214"/>
      <c r="T52" s="214"/>
      <c r="U52" s="14"/>
      <c r="V52" s="14"/>
      <c r="W52" s="148"/>
      <c r="X52" s="148"/>
      <c r="Y52" s="66"/>
      <c r="Z52" s="214"/>
      <c r="AA52" s="214"/>
      <c r="AB52" s="14"/>
      <c r="AC52" s="14"/>
      <c r="AD52" s="148"/>
      <c r="AE52" s="14"/>
      <c r="AF52" s="66"/>
      <c r="AG52" s="102">
        <f t="shared" si="1"/>
        <v>0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154"/>
      <c r="C53" s="154"/>
      <c r="D53" s="378" t="s">
        <v>127</v>
      </c>
      <c r="E53" s="220"/>
      <c r="F53" s="378" t="s">
        <v>127</v>
      </c>
      <c r="G53" s="220"/>
      <c r="H53" s="220"/>
      <c r="I53" s="154" t="s">
        <v>125</v>
      </c>
      <c r="J53" s="154"/>
      <c r="K53" s="378" t="s">
        <v>127</v>
      </c>
      <c r="L53" s="220"/>
      <c r="M53" s="378" t="s">
        <v>127</v>
      </c>
      <c r="N53" s="218"/>
      <c r="O53" s="218"/>
      <c r="P53" s="154" t="s">
        <v>125</v>
      </c>
      <c r="Q53" s="154"/>
      <c r="R53" s="378" t="s">
        <v>127</v>
      </c>
      <c r="S53" s="220"/>
      <c r="T53" s="378" t="s">
        <v>127</v>
      </c>
      <c r="U53" s="218"/>
      <c r="V53" s="218"/>
      <c r="W53" s="154" t="s">
        <v>125</v>
      </c>
      <c r="X53" s="154"/>
      <c r="Y53" s="378" t="s">
        <v>127</v>
      </c>
      <c r="Z53" s="220"/>
      <c r="AA53" s="378" t="s">
        <v>127</v>
      </c>
      <c r="AB53" s="218"/>
      <c r="AC53" s="218"/>
      <c r="AD53" s="154" t="s">
        <v>125</v>
      </c>
      <c r="AE53" s="218"/>
      <c r="AF53" s="32"/>
      <c r="AG53" s="18">
        <f t="shared" si="1"/>
        <v>12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52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322" t="s">
        <v>4</v>
      </c>
      <c r="C54" s="152" t="s">
        <v>5</v>
      </c>
      <c r="D54" s="7" t="s">
        <v>6</v>
      </c>
      <c r="E54" s="213" t="s">
        <v>7</v>
      </c>
      <c r="F54" s="213" t="s">
        <v>8</v>
      </c>
      <c r="G54" s="7" t="s">
        <v>9</v>
      </c>
      <c r="H54" s="213" t="s">
        <v>10</v>
      </c>
      <c r="I54" s="152" t="s">
        <v>11</v>
      </c>
      <c r="J54" s="152" t="s">
        <v>12</v>
      </c>
      <c r="K54" s="7" t="s">
        <v>13</v>
      </c>
      <c r="L54" s="213" t="s">
        <v>14</v>
      </c>
      <c r="M54" s="213" t="s">
        <v>15</v>
      </c>
      <c r="N54" s="7" t="s">
        <v>16</v>
      </c>
      <c r="O54" s="7" t="s">
        <v>17</v>
      </c>
      <c r="P54" s="152" t="s">
        <v>18</v>
      </c>
      <c r="Q54" s="152" t="s">
        <v>19</v>
      </c>
      <c r="R54" s="7" t="s">
        <v>20</v>
      </c>
      <c r="S54" s="213" t="s">
        <v>21</v>
      </c>
      <c r="T54" s="213" t="s">
        <v>22</v>
      </c>
      <c r="U54" s="7" t="s">
        <v>23</v>
      </c>
      <c r="V54" s="7" t="s">
        <v>24</v>
      </c>
      <c r="W54" s="152" t="s">
        <v>25</v>
      </c>
      <c r="X54" s="152" t="s">
        <v>26</v>
      </c>
      <c r="Y54" s="7" t="s">
        <v>27</v>
      </c>
      <c r="Z54" s="213" t="s">
        <v>28</v>
      </c>
      <c r="AA54" s="213" t="s">
        <v>29</v>
      </c>
      <c r="AB54" s="7" t="s">
        <v>30</v>
      </c>
      <c r="AC54" s="7" t="s">
        <v>31</v>
      </c>
      <c r="AD54" s="152" t="s">
        <v>32</v>
      </c>
      <c r="AE54" s="8"/>
      <c r="AF54" s="186"/>
      <c r="AG54" s="185">
        <f>SUM(AG55:AG61)</f>
        <v>76</v>
      </c>
      <c r="AH54" s="9">
        <f>SUM(AH55:AH61)</f>
        <v>368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148"/>
      <c r="C55" s="148"/>
      <c r="D55" s="15" t="s">
        <v>123</v>
      </c>
      <c r="E55" s="214"/>
      <c r="F55" s="74" t="s">
        <v>123</v>
      </c>
      <c r="G55" s="15"/>
      <c r="H55" s="214" t="s">
        <v>123</v>
      </c>
      <c r="I55" s="148"/>
      <c r="J55" s="148"/>
      <c r="K55" s="15" t="s">
        <v>123</v>
      </c>
      <c r="L55" s="214"/>
      <c r="M55" s="74" t="s">
        <v>123</v>
      </c>
      <c r="N55" s="15"/>
      <c r="O55" s="16" t="s">
        <v>123</v>
      </c>
      <c r="P55" s="148"/>
      <c r="Q55" s="148"/>
      <c r="R55" s="15" t="s">
        <v>123</v>
      </c>
      <c r="S55" s="214"/>
      <c r="T55" s="74" t="s">
        <v>123</v>
      </c>
      <c r="U55" s="15"/>
      <c r="V55" s="16" t="s">
        <v>123</v>
      </c>
      <c r="W55" s="148"/>
      <c r="X55" s="148"/>
      <c r="Y55" s="15" t="s">
        <v>123</v>
      </c>
      <c r="Z55" s="214"/>
      <c r="AA55" s="74" t="s">
        <v>123</v>
      </c>
      <c r="AB55" s="15"/>
      <c r="AC55" s="16" t="s">
        <v>123</v>
      </c>
      <c r="AD55" s="148"/>
      <c r="AE55" s="14"/>
      <c r="AF55" s="14"/>
      <c r="AG55" s="18">
        <f t="shared" si="1"/>
        <v>12</v>
      </c>
      <c r="AH55" s="19">
        <f t="shared" si="2"/>
        <v>48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90"/>
      <c r="C56" s="90"/>
      <c r="D56" s="376" t="s">
        <v>123</v>
      </c>
      <c r="E56" s="26" t="s">
        <v>123</v>
      </c>
      <c r="F56" s="215"/>
      <c r="G56" s="24" t="s">
        <v>136</v>
      </c>
      <c r="H56" s="26" t="s">
        <v>138</v>
      </c>
      <c r="I56" s="90"/>
      <c r="J56" s="90"/>
      <c r="K56" s="67" t="s">
        <v>123</v>
      </c>
      <c r="L56" s="26" t="s">
        <v>123</v>
      </c>
      <c r="M56" s="215"/>
      <c r="N56" s="24" t="s">
        <v>136</v>
      </c>
      <c r="O56" s="24" t="s">
        <v>138</v>
      </c>
      <c r="P56" s="90"/>
      <c r="Q56" s="90"/>
      <c r="R56" s="377" t="s">
        <v>123</v>
      </c>
      <c r="S56" s="26" t="s">
        <v>123</v>
      </c>
      <c r="T56" s="215"/>
      <c r="U56" s="24" t="s">
        <v>136</v>
      </c>
      <c r="V56" s="24" t="s">
        <v>138</v>
      </c>
      <c r="W56" s="90"/>
      <c r="X56" s="90"/>
      <c r="Y56" s="377" t="s">
        <v>123</v>
      </c>
      <c r="Z56" s="26" t="s">
        <v>123</v>
      </c>
      <c r="AA56" s="215"/>
      <c r="AB56" s="24" t="s">
        <v>136</v>
      </c>
      <c r="AC56" s="24" t="s">
        <v>138</v>
      </c>
      <c r="AD56" s="90"/>
      <c r="AE56" s="26"/>
      <c r="AF56" s="26"/>
      <c r="AG56" s="18">
        <f t="shared" si="1"/>
        <v>16</v>
      </c>
      <c r="AH56" s="19">
        <f t="shared" si="2"/>
        <v>52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90"/>
      <c r="C57" s="90"/>
      <c r="D57" s="24"/>
      <c r="E57" s="215" t="s">
        <v>132</v>
      </c>
      <c r="F57" s="215" t="s">
        <v>132</v>
      </c>
      <c r="G57" s="71" t="s">
        <v>132</v>
      </c>
      <c r="H57" s="215"/>
      <c r="I57" s="90" t="s">
        <v>132</v>
      </c>
      <c r="J57" s="90"/>
      <c r="K57" s="24"/>
      <c r="L57" s="215" t="s">
        <v>132</v>
      </c>
      <c r="M57" s="215" t="s">
        <v>132</v>
      </c>
      <c r="N57" s="71" t="s">
        <v>132</v>
      </c>
      <c r="O57" s="71"/>
      <c r="P57" s="90" t="s">
        <v>132</v>
      </c>
      <c r="Q57" s="90"/>
      <c r="R57" s="24"/>
      <c r="S57" s="215" t="s">
        <v>132</v>
      </c>
      <c r="T57" s="215" t="s">
        <v>132</v>
      </c>
      <c r="U57" s="71" t="s">
        <v>132</v>
      </c>
      <c r="V57" s="71"/>
      <c r="W57" s="90" t="s">
        <v>132</v>
      </c>
      <c r="X57" s="90"/>
      <c r="Y57" s="24"/>
      <c r="Z57" s="215" t="s">
        <v>132</v>
      </c>
      <c r="AA57" s="215" t="s">
        <v>132</v>
      </c>
      <c r="AB57" s="71" t="s">
        <v>132</v>
      </c>
      <c r="AC57" s="71"/>
      <c r="AD57" s="90" t="s">
        <v>132</v>
      </c>
      <c r="AE57" s="67"/>
      <c r="AF57" s="17"/>
      <c r="AG57" s="18">
        <f t="shared" si="1"/>
        <v>16</v>
      </c>
      <c r="AH57" s="19">
        <f t="shared" si="2"/>
        <v>112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90"/>
      <c r="C58" s="90"/>
      <c r="D58" s="24"/>
      <c r="E58" s="215"/>
      <c r="F58" s="215"/>
      <c r="G58" s="24" t="s">
        <v>144</v>
      </c>
      <c r="H58" s="215"/>
      <c r="I58" s="90"/>
      <c r="J58" s="90"/>
      <c r="K58" s="24"/>
      <c r="L58" s="215"/>
      <c r="M58" s="215"/>
      <c r="N58" s="24" t="s">
        <v>144</v>
      </c>
      <c r="O58" s="26"/>
      <c r="P58" s="90"/>
      <c r="Q58" s="90"/>
      <c r="R58" s="24"/>
      <c r="S58" s="215"/>
      <c r="T58" s="215"/>
      <c r="U58" s="24" t="s">
        <v>144</v>
      </c>
      <c r="V58" s="26"/>
      <c r="W58" s="90"/>
      <c r="X58" s="90"/>
      <c r="Y58" s="24"/>
      <c r="Z58" s="215"/>
      <c r="AA58" s="215"/>
      <c r="AB58" s="24" t="s">
        <v>144</v>
      </c>
      <c r="AC58" s="26"/>
      <c r="AD58" s="90"/>
      <c r="AE58" s="24"/>
      <c r="AF58" s="24"/>
      <c r="AG58" s="18">
        <f t="shared" si="1"/>
        <v>4</v>
      </c>
      <c r="AH58" s="19">
        <f t="shared" si="2"/>
        <v>12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90"/>
      <c r="C59" s="90"/>
      <c r="D59" s="26" t="s">
        <v>140</v>
      </c>
      <c r="E59" s="26" t="s">
        <v>140</v>
      </c>
      <c r="F59" s="26" t="s">
        <v>140</v>
      </c>
      <c r="G59" s="24" t="s">
        <v>140</v>
      </c>
      <c r="H59" s="26" t="s">
        <v>140</v>
      </c>
      <c r="I59" s="90"/>
      <c r="J59" s="90"/>
      <c r="K59" s="26" t="s">
        <v>140</v>
      </c>
      <c r="L59" s="26" t="s">
        <v>140</v>
      </c>
      <c r="M59" s="26" t="s">
        <v>140</v>
      </c>
      <c r="N59" s="24" t="s">
        <v>140</v>
      </c>
      <c r="O59" s="24" t="s">
        <v>140</v>
      </c>
      <c r="P59" s="90"/>
      <c r="Q59" s="90"/>
      <c r="R59" s="26" t="s">
        <v>140</v>
      </c>
      <c r="S59" s="26" t="s">
        <v>140</v>
      </c>
      <c r="T59" s="26" t="s">
        <v>140</v>
      </c>
      <c r="U59" s="24" t="s">
        <v>140</v>
      </c>
      <c r="V59" s="24" t="s">
        <v>140</v>
      </c>
      <c r="W59" s="90"/>
      <c r="X59" s="90"/>
      <c r="Y59" s="26" t="s">
        <v>140</v>
      </c>
      <c r="Z59" s="26" t="s">
        <v>140</v>
      </c>
      <c r="AA59" s="26" t="s">
        <v>140</v>
      </c>
      <c r="AB59" s="24" t="s">
        <v>140</v>
      </c>
      <c r="AC59" s="24" t="s">
        <v>140</v>
      </c>
      <c r="AD59" s="90"/>
      <c r="AE59" s="26"/>
      <c r="AF59" s="26"/>
      <c r="AG59" s="18">
        <f t="shared" si="1"/>
        <v>20</v>
      </c>
      <c r="AH59" s="19">
        <f t="shared" si="2"/>
        <v>120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90"/>
      <c r="C60" s="90"/>
      <c r="D60" s="26"/>
      <c r="E60" s="215"/>
      <c r="F60" s="215"/>
      <c r="G60" s="376" t="s">
        <v>134</v>
      </c>
      <c r="H60" s="215"/>
      <c r="I60" s="90"/>
      <c r="J60" s="90"/>
      <c r="K60" s="26"/>
      <c r="L60" s="215"/>
      <c r="M60" s="215"/>
      <c r="N60" s="376" t="s">
        <v>134</v>
      </c>
      <c r="O60" s="38"/>
      <c r="P60" s="90"/>
      <c r="Q60" s="90"/>
      <c r="R60" s="184"/>
      <c r="S60" s="215"/>
      <c r="T60" s="215"/>
      <c r="U60" s="376" t="s">
        <v>134</v>
      </c>
      <c r="V60" s="38"/>
      <c r="W60" s="90"/>
      <c r="X60" s="90"/>
      <c r="Y60" s="184"/>
      <c r="Z60" s="215"/>
      <c r="AA60" s="215"/>
      <c r="AB60" s="376" t="s">
        <v>134</v>
      </c>
      <c r="AC60" s="38"/>
      <c r="AD60" s="90"/>
      <c r="AE60" s="26"/>
      <c r="AF60" s="184"/>
      <c r="AG60" s="18">
        <f t="shared" si="1"/>
        <v>4</v>
      </c>
      <c r="AH60" s="19">
        <f t="shared" si="2"/>
        <v>12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 t="s">
        <v>93</v>
      </c>
      <c r="B61" s="154"/>
      <c r="C61" s="154"/>
      <c r="D61" s="32"/>
      <c r="E61" s="218"/>
      <c r="F61" s="218"/>
      <c r="G61" s="190" t="s">
        <v>144</v>
      </c>
      <c r="H61" s="218"/>
      <c r="I61" s="154"/>
      <c r="J61" s="154"/>
      <c r="K61" s="32"/>
      <c r="L61" s="218"/>
      <c r="M61" s="218"/>
      <c r="N61" s="190" t="s">
        <v>144</v>
      </c>
      <c r="O61" s="32"/>
      <c r="P61" s="154"/>
      <c r="Q61" s="154"/>
      <c r="R61" s="32"/>
      <c r="S61" s="218"/>
      <c r="T61" s="218"/>
      <c r="U61" s="190" t="s">
        <v>144</v>
      </c>
      <c r="V61" s="32"/>
      <c r="W61" s="154"/>
      <c r="X61" s="154"/>
      <c r="Y61" s="32"/>
      <c r="Z61" s="218"/>
      <c r="AA61" s="218"/>
      <c r="AB61" s="190" t="s">
        <v>144</v>
      </c>
      <c r="AC61" s="32"/>
      <c r="AD61" s="154"/>
      <c r="AE61" s="32"/>
      <c r="AF61" s="32"/>
      <c r="AG61" s="18">
        <f t="shared" si="1"/>
        <v>4</v>
      </c>
      <c r="AH61" s="19">
        <f t="shared" si="2"/>
        <v>12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322" t="s">
        <v>4</v>
      </c>
      <c r="C62" s="152" t="s">
        <v>5</v>
      </c>
      <c r="D62" s="7" t="s">
        <v>6</v>
      </c>
      <c r="E62" s="213" t="s">
        <v>7</v>
      </c>
      <c r="F62" s="213" t="s">
        <v>8</v>
      </c>
      <c r="G62" s="7" t="s">
        <v>9</v>
      </c>
      <c r="H62" s="213" t="s">
        <v>10</v>
      </c>
      <c r="I62" s="152" t="s">
        <v>11</v>
      </c>
      <c r="J62" s="152" t="s">
        <v>12</v>
      </c>
      <c r="K62" s="7" t="s">
        <v>13</v>
      </c>
      <c r="L62" s="213" t="s">
        <v>14</v>
      </c>
      <c r="M62" s="213" t="s">
        <v>15</v>
      </c>
      <c r="N62" s="7" t="s">
        <v>16</v>
      </c>
      <c r="O62" s="7" t="s">
        <v>17</v>
      </c>
      <c r="P62" s="152" t="s">
        <v>18</v>
      </c>
      <c r="Q62" s="152" t="s">
        <v>19</v>
      </c>
      <c r="R62" s="7" t="s">
        <v>20</v>
      </c>
      <c r="S62" s="213" t="s">
        <v>21</v>
      </c>
      <c r="T62" s="213" t="s">
        <v>22</v>
      </c>
      <c r="U62" s="7" t="s">
        <v>23</v>
      </c>
      <c r="V62" s="7" t="s">
        <v>24</v>
      </c>
      <c r="W62" s="152" t="s">
        <v>25</v>
      </c>
      <c r="X62" s="152" t="s">
        <v>26</v>
      </c>
      <c r="Y62" s="7" t="s">
        <v>27</v>
      </c>
      <c r="Z62" s="213" t="s">
        <v>28</v>
      </c>
      <c r="AA62" s="323" t="s">
        <v>29</v>
      </c>
      <c r="AB62" s="188" t="s">
        <v>30</v>
      </c>
      <c r="AC62" s="7" t="s">
        <v>31</v>
      </c>
      <c r="AD62" s="152" t="s">
        <v>32</v>
      </c>
      <c r="AE62" s="8"/>
      <c r="AF62" s="189"/>
      <c r="AG62" s="185">
        <f>SUM(AG63:AG64)</f>
        <v>20</v>
      </c>
      <c r="AH62" s="9">
        <f>SUM(AH63:AH64)</f>
        <v>60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148"/>
      <c r="C63" s="148"/>
      <c r="D63" s="74"/>
      <c r="E63" s="26" t="s">
        <v>123</v>
      </c>
      <c r="F63" s="214"/>
      <c r="G63" s="24" t="s">
        <v>136</v>
      </c>
      <c r="H63" s="26" t="s">
        <v>138</v>
      </c>
      <c r="I63" s="148"/>
      <c r="J63" s="148"/>
      <c r="K63" s="74"/>
      <c r="L63" s="26" t="s">
        <v>123</v>
      </c>
      <c r="M63" s="215"/>
      <c r="N63" s="24" t="s">
        <v>136</v>
      </c>
      <c r="O63" s="24" t="s">
        <v>138</v>
      </c>
      <c r="P63" s="148"/>
      <c r="Q63" s="148"/>
      <c r="R63" s="74"/>
      <c r="S63" s="26" t="s">
        <v>123</v>
      </c>
      <c r="T63" s="215"/>
      <c r="U63" s="24" t="s">
        <v>136</v>
      </c>
      <c r="V63" s="24" t="s">
        <v>138</v>
      </c>
      <c r="W63" s="148"/>
      <c r="X63" s="148"/>
      <c r="Y63" s="74"/>
      <c r="Z63" s="26" t="s">
        <v>123</v>
      </c>
      <c r="AA63" s="215"/>
      <c r="AB63" s="24" t="s">
        <v>136</v>
      </c>
      <c r="AC63" s="24" t="s">
        <v>138</v>
      </c>
      <c r="AD63" s="148"/>
      <c r="AE63" s="74"/>
      <c r="AF63" s="74"/>
      <c r="AG63" s="18">
        <f t="shared" si="1"/>
        <v>12</v>
      </c>
      <c r="AH63" s="19">
        <f t="shared" si="2"/>
        <v>36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154"/>
      <c r="C64" s="154"/>
      <c r="D64" s="192" t="s">
        <v>142</v>
      </c>
      <c r="E64" s="218"/>
      <c r="F64" s="218"/>
      <c r="G64" s="192" t="s">
        <v>142</v>
      </c>
      <c r="H64" s="218"/>
      <c r="I64" s="154"/>
      <c r="J64" s="154"/>
      <c r="K64" s="192" t="s">
        <v>142</v>
      </c>
      <c r="L64" s="218"/>
      <c r="M64" s="218"/>
      <c r="N64" s="192" t="s">
        <v>142</v>
      </c>
      <c r="O64" s="192"/>
      <c r="P64" s="154"/>
      <c r="Q64" s="154"/>
      <c r="R64" s="192" t="s">
        <v>142</v>
      </c>
      <c r="S64" s="218"/>
      <c r="T64" s="218"/>
      <c r="U64" s="192" t="s">
        <v>142</v>
      </c>
      <c r="V64" s="192"/>
      <c r="W64" s="154"/>
      <c r="X64" s="154"/>
      <c r="Y64" s="192" t="s">
        <v>142</v>
      </c>
      <c r="Z64" s="218"/>
      <c r="AA64" s="218"/>
      <c r="AB64" s="192" t="s">
        <v>142</v>
      </c>
      <c r="AC64" s="192"/>
      <c r="AD64" s="154"/>
      <c r="AE64" s="192"/>
      <c r="AF64" s="192"/>
      <c r="AG64" s="18">
        <f t="shared" si="1"/>
        <v>8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24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322" t="s">
        <v>4</v>
      </c>
      <c r="C65" s="152" t="s">
        <v>5</v>
      </c>
      <c r="D65" s="7" t="s">
        <v>6</v>
      </c>
      <c r="E65" s="213" t="s">
        <v>7</v>
      </c>
      <c r="F65" s="213" t="s">
        <v>8</v>
      </c>
      <c r="G65" s="7" t="s">
        <v>9</v>
      </c>
      <c r="H65" s="213" t="s">
        <v>10</v>
      </c>
      <c r="I65" s="152" t="s">
        <v>11</v>
      </c>
      <c r="J65" s="152" t="s">
        <v>12</v>
      </c>
      <c r="K65" s="7" t="s">
        <v>13</v>
      </c>
      <c r="L65" s="213" t="s">
        <v>14</v>
      </c>
      <c r="M65" s="213" t="s">
        <v>15</v>
      </c>
      <c r="N65" s="7" t="s">
        <v>16</v>
      </c>
      <c r="O65" s="7" t="s">
        <v>17</v>
      </c>
      <c r="P65" s="152" t="s">
        <v>18</v>
      </c>
      <c r="Q65" s="152" t="s">
        <v>19</v>
      </c>
      <c r="R65" s="7" t="s">
        <v>20</v>
      </c>
      <c r="S65" s="213" t="s">
        <v>21</v>
      </c>
      <c r="T65" s="213" t="s">
        <v>22</v>
      </c>
      <c r="U65" s="7" t="s">
        <v>23</v>
      </c>
      <c r="V65" s="7" t="s">
        <v>24</v>
      </c>
      <c r="W65" s="152" t="s">
        <v>25</v>
      </c>
      <c r="X65" s="152" t="s">
        <v>26</v>
      </c>
      <c r="Y65" s="7" t="s">
        <v>27</v>
      </c>
      <c r="Z65" s="213" t="s">
        <v>28</v>
      </c>
      <c r="AA65" s="323" t="s">
        <v>29</v>
      </c>
      <c r="AB65" s="188" t="s">
        <v>30</v>
      </c>
      <c r="AC65" s="7" t="s">
        <v>31</v>
      </c>
      <c r="AD65" s="152" t="s">
        <v>32</v>
      </c>
      <c r="AE65" s="8"/>
      <c r="AF65" s="189"/>
      <c r="AG65" s="185">
        <f>SUM(AG66:AG67)</f>
        <v>8</v>
      </c>
      <c r="AH65" s="9">
        <f>SUM(AH66:AH67)</f>
        <v>24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148"/>
      <c r="C66" s="148"/>
      <c r="D66" s="194"/>
      <c r="E66" s="214"/>
      <c r="F66" s="214"/>
      <c r="G66" s="193"/>
      <c r="H66" s="74" t="s">
        <v>146</v>
      </c>
      <c r="I66" s="148"/>
      <c r="J66" s="148"/>
      <c r="K66" s="193"/>
      <c r="L66" s="74"/>
      <c r="M66" s="74"/>
      <c r="N66" s="193"/>
      <c r="O66" s="74" t="s">
        <v>146</v>
      </c>
      <c r="P66" s="148"/>
      <c r="Q66" s="148"/>
      <c r="R66" s="193"/>
      <c r="S66" s="74"/>
      <c r="T66" s="74"/>
      <c r="U66" s="193"/>
      <c r="V66" s="74" t="s">
        <v>146</v>
      </c>
      <c r="W66" s="148"/>
      <c r="X66" s="148"/>
      <c r="Y66" s="193"/>
      <c r="Z66" s="74"/>
      <c r="AA66" s="74"/>
      <c r="AB66" s="193"/>
      <c r="AC66" s="74" t="s">
        <v>146</v>
      </c>
      <c r="AD66" s="148"/>
      <c r="AE66" s="195"/>
      <c r="AF66" s="196"/>
      <c r="AG66" s="18">
        <f t="shared" si="1"/>
        <v>4</v>
      </c>
      <c r="AH66" s="79">
        <f>COUNTIF(B66:AF66,"8-11")*3+COUNTIF(B66:AF66,"15-18")*3</f>
        <v>12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90"/>
      <c r="C67" s="90"/>
      <c r="D67" s="63"/>
      <c r="E67" s="34" t="s">
        <v>142</v>
      </c>
      <c r="F67" s="68"/>
      <c r="G67" s="63"/>
      <c r="H67" s="68"/>
      <c r="I67" s="90"/>
      <c r="J67" s="90"/>
      <c r="K67" s="201"/>
      <c r="L67" s="34" t="s">
        <v>142</v>
      </c>
      <c r="M67" s="34"/>
      <c r="N67" s="201"/>
      <c r="O67" s="201"/>
      <c r="P67" s="90"/>
      <c r="Q67" s="90"/>
      <c r="R67" s="201"/>
      <c r="S67" s="34" t="s">
        <v>142</v>
      </c>
      <c r="T67" s="34"/>
      <c r="U67" s="201"/>
      <c r="V67" s="201"/>
      <c r="W67" s="90"/>
      <c r="X67" s="90"/>
      <c r="Y67" s="201"/>
      <c r="Z67" s="34" t="s">
        <v>142</v>
      </c>
      <c r="AA67" s="34"/>
      <c r="AB67" s="201"/>
      <c r="AC67" s="201"/>
      <c r="AD67" s="90"/>
      <c r="AE67" s="80"/>
      <c r="AF67" s="199"/>
      <c r="AG67" s="18">
        <f t="shared" si="1"/>
        <v>4</v>
      </c>
      <c r="AH67" s="79">
        <f>COUNTIF(B67:AF67,"8-11")*3+COUNTIF(B67:AF67,"15-18")*3</f>
        <v>12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341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341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2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22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22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127</v>
      </c>
      <c r="C96" s="1044" t="s">
        <v>128</v>
      </c>
      <c r="D96" s="1045"/>
      <c r="E96" s="1045"/>
      <c r="F96" s="1045"/>
      <c r="G96" s="1045"/>
      <c r="H96" s="1045"/>
      <c r="I96" s="1045"/>
    </row>
    <row r="97" spans="2:9" x14ac:dyDescent="0.25">
      <c r="B97" s="1046" t="s">
        <v>129</v>
      </c>
      <c r="C97" s="1047"/>
      <c r="D97" s="1047"/>
      <c r="E97" s="1047"/>
      <c r="F97" s="1047"/>
      <c r="G97" s="1047"/>
      <c r="H97" s="1047"/>
      <c r="I97" s="1048"/>
    </row>
    <row r="98" spans="2:9" x14ac:dyDescent="0.25">
      <c r="B98" s="22" t="s">
        <v>123</v>
      </c>
      <c r="C98" s="1044" t="s">
        <v>130</v>
      </c>
      <c r="D98" s="1045"/>
      <c r="E98" s="1045"/>
      <c r="F98" s="1045"/>
      <c r="G98" s="1045"/>
      <c r="H98" s="1045"/>
      <c r="I98" s="1045"/>
    </row>
    <row r="99" spans="2:9" x14ac:dyDescent="0.25">
      <c r="B99" s="96" t="s">
        <v>123</v>
      </c>
      <c r="C99" s="1044" t="s">
        <v>131</v>
      </c>
      <c r="D99" s="1045"/>
      <c r="E99" s="1045"/>
      <c r="F99" s="1045"/>
      <c r="G99" s="1045"/>
      <c r="H99" s="1045"/>
      <c r="I99" s="1045"/>
    </row>
    <row r="100" spans="2:9" x14ac:dyDescent="0.25">
      <c r="B100" s="22" t="s">
        <v>132</v>
      </c>
      <c r="C100" s="1044" t="s">
        <v>133</v>
      </c>
      <c r="D100" s="1045"/>
      <c r="E100" s="1045"/>
      <c r="F100" s="1045"/>
      <c r="G100" s="1045"/>
      <c r="H100" s="1045"/>
      <c r="I100" s="1045"/>
    </row>
    <row r="101" spans="2:9" x14ac:dyDescent="0.25">
      <c r="B101" s="22" t="s">
        <v>134</v>
      </c>
      <c r="C101" s="1044" t="s">
        <v>135</v>
      </c>
      <c r="D101" s="1045"/>
      <c r="E101" s="1045"/>
      <c r="F101" s="1045"/>
      <c r="G101" s="1045"/>
      <c r="H101" s="1045"/>
      <c r="I101" s="1045"/>
    </row>
    <row r="102" spans="2:9" x14ac:dyDescent="0.25">
      <c r="B102" s="96" t="s">
        <v>136</v>
      </c>
      <c r="C102" s="1044" t="s">
        <v>137</v>
      </c>
      <c r="D102" s="1045"/>
      <c r="E102" s="1045"/>
      <c r="F102" s="1045"/>
      <c r="G102" s="1045"/>
      <c r="H102" s="1045"/>
      <c r="I102" s="1045"/>
    </row>
    <row r="103" spans="2:9" x14ac:dyDescent="0.25">
      <c r="B103" s="96" t="s">
        <v>138</v>
      </c>
      <c r="C103" s="1044" t="s">
        <v>139</v>
      </c>
      <c r="D103" s="1045"/>
      <c r="E103" s="1045"/>
      <c r="F103" s="1045"/>
      <c r="G103" s="1045"/>
      <c r="H103" s="1045"/>
      <c r="I103" s="1045"/>
    </row>
    <row r="104" spans="2:9" x14ac:dyDescent="0.25">
      <c r="B104" s="96" t="s">
        <v>140</v>
      </c>
      <c r="C104" s="1044" t="s">
        <v>141</v>
      </c>
      <c r="D104" s="1045"/>
      <c r="E104" s="1045"/>
      <c r="F104" s="1045"/>
      <c r="G104" s="1045"/>
      <c r="H104" s="1045"/>
      <c r="I104" s="1045"/>
    </row>
    <row r="105" spans="2:9" x14ac:dyDescent="0.25">
      <c r="B105" s="96" t="s">
        <v>142</v>
      </c>
      <c r="C105" s="1044" t="s">
        <v>143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144</v>
      </c>
      <c r="C106" s="1044" t="s">
        <v>145</v>
      </c>
      <c r="D106" s="1045"/>
      <c r="E106" s="1045"/>
      <c r="F106" s="1045"/>
      <c r="G106" s="1045"/>
      <c r="H106" s="1045"/>
      <c r="I106" s="1045"/>
    </row>
    <row r="107" spans="2:9" x14ac:dyDescent="0.25">
      <c r="B107" s="1046" t="s">
        <v>97</v>
      </c>
      <c r="C107" s="1047"/>
      <c r="D107" s="1047"/>
      <c r="E107" s="1047"/>
      <c r="F107" s="1047"/>
      <c r="G107" s="1047"/>
      <c r="H107" s="1047"/>
      <c r="I107" s="1048"/>
    </row>
    <row r="108" spans="2:9" x14ac:dyDescent="0.25">
      <c r="B108" s="96" t="s">
        <v>146</v>
      </c>
      <c r="C108" s="1044" t="s">
        <v>147</v>
      </c>
      <c r="D108" s="1045"/>
      <c r="E108" s="1045"/>
      <c r="F108" s="1045"/>
      <c r="G108" s="1045"/>
      <c r="H108" s="1045"/>
      <c r="I108" s="1045"/>
    </row>
    <row r="109" spans="2:9" x14ac:dyDescent="0.25">
      <c r="B109" s="96" t="s">
        <v>142</v>
      </c>
      <c r="C109" s="1044" t="s">
        <v>148</v>
      </c>
      <c r="D109" s="1045"/>
      <c r="E109" s="1045"/>
      <c r="F109" s="1045"/>
      <c r="G109" s="1045"/>
      <c r="H109" s="1045"/>
      <c r="I109" s="1045"/>
    </row>
  </sheetData>
  <mergeCells count="38">
    <mergeCell ref="C77:I77"/>
    <mergeCell ref="C72:I72"/>
    <mergeCell ref="C73:I73"/>
    <mergeCell ref="C74:I74"/>
    <mergeCell ref="C75:I75"/>
    <mergeCell ref="B76:I7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108:I108"/>
    <mergeCell ref="C109:I109"/>
    <mergeCell ref="C102:I102"/>
    <mergeCell ref="C103:I103"/>
    <mergeCell ref="C104:I104"/>
    <mergeCell ref="C105:I105"/>
    <mergeCell ref="C106:I106"/>
    <mergeCell ref="B107:I107"/>
  </mergeCells>
  <conditionalFormatting sqref="O56">
    <cfRule type="dataBar" priority="125">
      <dataBar>
        <cfvo type="min"/>
        <cfvo type="max"/>
        <color rgb="FF638EC6"/>
      </dataBar>
    </cfRule>
  </conditionalFormatting>
  <conditionalFormatting sqref="N56">
    <cfRule type="dataBar" priority="123">
      <dataBar>
        <cfvo type="min"/>
        <cfvo type="max"/>
        <color rgb="FF638EC6"/>
      </dataBar>
    </cfRule>
  </conditionalFormatting>
  <conditionalFormatting sqref="N56:O56">
    <cfRule type="dataBar" priority="121">
      <dataBar>
        <cfvo type="min"/>
        <cfvo type="max"/>
        <color rgb="FF638EC6"/>
      </dataBar>
    </cfRule>
  </conditionalFormatting>
  <conditionalFormatting sqref="V56">
    <cfRule type="dataBar" priority="118">
      <dataBar>
        <cfvo type="min"/>
        <cfvo type="max"/>
        <color rgb="FF638EC6"/>
      </dataBar>
    </cfRule>
  </conditionalFormatting>
  <conditionalFormatting sqref="U56">
    <cfRule type="dataBar" priority="116">
      <dataBar>
        <cfvo type="min"/>
        <cfvo type="max"/>
        <color rgb="FF638EC6"/>
      </dataBar>
    </cfRule>
  </conditionalFormatting>
  <conditionalFormatting sqref="U56:V56">
    <cfRule type="dataBar" priority="114">
      <dataBar>
        <cfvo type="min"/>
        <cfvo type="max"/>
        <color rgb="FF638EC6"/>
      </dataBar>
    </cfRule>
  </conditionalFormatting>
  <conditionalFormatting sqref="AC56">
    <cfRule type="dataBar" priority="111">
      <dataBar>
        <cfvo type="min"/>
        <cfvo type="max"/>
        <color rgb="FF638EC6"/>
      </dataBar>
    </cfRule>
  </conditionalFormatting>
  <conditionalFormatting sqref="AB56">
    <cfRule type="dataBar" priority="109">
      <dataBar>
        <cfvo type="min"/>
        <cfvo type="max"/>
        <color rgb="FF638EC6"/>
      </dataBar>
    </cfRule>
  </conditionalFormatting>
  <conditionalFormatting sqref="AB56:AC56">
    <cfRule type="dataBar" priority="107">
      <dataBar>
        <cfvo type="min"/>
        <cfvo type="max"/>
        <color rgb="FF638EC6"/>
      </dataBar>
    </cfRule>
  </conditionalFormatting>
  <conditionalFormatting sqref="G56">
    <cfRule type="dataBar" priority="103">
      <dataBar>
        <cfvo type="min"/>
        <cfvo type="max"/>
        <color rgb="FF638EC6"/>
      </dataBar>
    </cfRule>
  </conditionalFormatting>
  <conditionalFormatting sqref="O57">
    <cfRule type="dataBar" priority="102">
      <dataBar>
        <cfvo type="min"/>
        <cfvo type="max"/>
        <color rgb="FF638EC6"/>
      </dataBar>
    </cfRule>
  </conditionalFormatting>
  <conditionalFormatting sqref="N57">
    <cfRule type="dataBar" priority="101">
      <dataBar>
        <cfvo type="min"/>
        <cfvo type="max"/>
        <color rgb="FF638EC6"/>
      </dataBar>
    </cfRule>
  </conditionalFormatting>
  <conditionalFormatting sqref="N57:O57">
    <cfRule type="dataBar" priority="100">
      <dataBar>
        <cfvo type="min"/>
        <cfvo type="max"/>
        <color rgb="FF638EC6"/>
      </dataBar>
    </cfRule>
  </conditionalFormatting>
  <conditionalFormatting sqref="V57">
    <cfRule type="dataBar" priority="98">
      <dataBar>
        <cfvo type="min"/>
        <cfvo type="max"/>
        <color rgb="FF638EC6"/>
      </dataBar>
    </cfRule>
  </conditionalFormatting>
  <conditionalFormatting sqref="U57">
    <cfRule type="dataBar" priority="97">
      <dataBar>
        <cfvo type="min"/>
        <cfvo type="max"/>
        <color rgb="FF638EC6"/>
      </dataBar>
    </cfRule>
  </conditionalFormatting>
  <conditionalFormatting sqref="U57:V57">
    <cfRule type="dataBar" priority="96">
      <dataBar>
        <cfvo type="min"/>
        <cfvo type="max"/>
        <color rgb="FF638EC6"/>
      </dataBar>
    </cfRule>
  </conditionalFormatting>
  <conditionalFormatting sqref="AC57">
    <cfRule type="dataBar" priority="94">
      <dataBar>
        <cfvo type="min"/>
        <cfvo type="max"/>
        <color rgb="FF638EC6"/>
      </dataBar>
    </cfRule>
  </conditionalFormatting>
  <conditionalFormatting sqref="AB57">
    <cfRule type="dataBar" priority="93">
      <dataBar>
        <cfvo type="min"/>
        <cfvo type="max"/>
        <color rgb="FF638EC6"/>
      </dataBar>
    </cfRule>
  </conditionalFormatting>
  <conditionalFormatting sqref="AB57:AC57">
    <cfRule type="dataBar" priority="92">
      <dataBar>
        <cfvo type="min"/>
        <cfvo type="max"/>
        <color rgb="FF638EC6"/>
      </dataBar>
    </cfRule>
  </conditionalFormatting>
  <conditionalFormatting sqref="G57">
    <cfRule type="dataBar" priority="90">
      <dataBar>
        <cfvo type="min"/>
        <cfvo type="max"/>
        <color rgb="FF638EC6"/>
      </dataBar>
    </cfRule>
  </conditionalFormatting>
  <conditionalFormatting sqref="O64">
    <cfRule type="dataBar" priority="86">
      <dataBar>
        <cfvo type="min"/>
        <cfvo type="max"/>
        <color rgb="FF638EC6"/>
      </dataBar>
    </cfRule>
  </conditionalFormatting>
  <conditionalFormatting sqref="V64">
    <cfRule type="dataBar" priority="82">
      <dataBar>
        <cfvo type="min"/>
        <cfvo type="max"/>
        <color rgb="FF638EC6"/>
      </dataBar>
    </cfRule>
  </conditionalFormatting>
  <conditionalFormatting sqref="AC64">
    <cfRule type="dataBar" priority="78">
      <dataBar>
        <cfvo type="min"/>
        <cfvo type="max"/>
        <color rgb="FF638EC6"/>
      </dataBar>
    </cfRule>
  </conditionalFormatting>
  <conditionalFormatting sqref="G58">
    <cfRule type="dataBar" priority="74">
      <dataBar>
        <cfvo type="min"/>
        <cfvo type="max"/>
        <color rgb="FF638EC6"/>
      </dataBar>
    </cfRule>
  </conditionalFormatting>
  <conditionalFormatting sqref="O58">
    <cfRule type="dataBar" priority="73">
      <dataBar>
        <cfvo type="min"/>
        <cfvo type="max"/>
        <color rgb="FF638EC6"/>
      </dataBar>
    </cfRule>
  </conditionalFormatting>
  <conditionalFormatting sqref="N58">
    <cfRule type="dataBar" priority="72">
      <dataBar>
        <cfvo type="min"/>
        <cfvo type="max"/>
        <color rgb="FF638EC6"/>
      </dataBar>
    </cfRule>
  </conditionalFormatting>
  <conditionalFormatting sqref="N58:O58">
    <cfRule type="dataBar" priority="71">
      <dataBar>
        <cfvo type="min"/>
        <cfvo type="max"/>
        <color rgb="FF638EC6"/>
      </dataBar>
    </cfRule>
  </conditionalFormatting>
  <conditionalFormatting sqref="V58">
    <cfRule type="dataBar" priority="70">
      <dataBar>
        <cfvo type="min"/>
        <cfvo type="max"/>
        <color rgb="FF638EC6"/>
      </dataBar>
    </cfRule>
  </conditionalFormatting>
  <conditionalFormatting sqref="U58">
    <cfRule type="dataBar" priority="69">
      <dataBar>
        <cfvo type="min"/>
        <cfvo type="max"/>
        <color rgb="FF638EC6"/>
      </dataBar>
    </cfRule>
  </conditionalFormatting>
  <conditionalFormatting sqref="U58:V58">
    <cfRule type="dataBar" priority="68">
      <dataBar>
        <cfvo type="min"/>
        <cfvo type="max"/>
        <color rgb="FF638EC6"/>
      </dataBar>
    </cfRule>
  </conditionalFormatting>
  <conditionalFormatting sqref="AC58">
    <cfRule type="dataBar" priority="67">
      <dataBar>
        <cfvo type="min"/>
        <cfvo type="max"/>
        <color rgb="FF638EC6"/>
      </dataBar>
    </cfRule>
  </conditionalFormatting>
  <conditionalFormatting sqref="AB58">
    <cfRule type="dataBar" priority="66">
      <dataBar>
        <cfvo type="min"/>
        <cfvo type="max"/>
        <color rgb="FF638EC6"/>
      </dataBar>
    </cfRule>
  </conditionalFormatting>
  <conditionalFormatting sqref="AB58:AC58">
    <cfRule type="dataBar" priority="65">
      <dataBar>
        <cfvo type="min"/>
        <cfvo type="max"/>
        <color rgb="FF638EC6"/>
      </dataBar>
    </cfRule>
  </conditionalFormatting>
  <conditionalFormatting sqref="O59">
    <cfRule type="dataBar" priority="64">
      <dataBar>
        <cfvo type="min"/>
        <cfvo type="max"/>
        <color rgb="FF638EC6"/>
      </dataBar>
    </cfRule>
  </conditionalFormatting>
  <conditionalFormatting sqref="O60">
    <cfRule type="dataBar" priority="63">
      <dataBar>
        <cfvo type="min"/>
        <cfvo type="max"/>
        <color rgb="FF638EC6"/>
      </dataBar>
    </cfRule>
  </conditionalFormatting>
  <conditionalFormatting sqref="V59">
    <cfRule type="dataBar" priority="62">
      <dataBar>
        <cfvo type="min"/>
        <cfvo type="max"/>
        <color rgb="FF638EC6"/>
      </dataBar>
    </cfRule>
  </conditionalFormatting>
  <conditionalFormatting sqref="V60">
    <cfRule type="dataBar" priority="61">
      <dataBar>
        <cfvo type="min"/>
        <cfvo type="max"/>
        <color rgb="FF638EC6"/>
      </dataBar>
    </cfRule>
  </conditionalFormatting>
  <conditionalFormatting sqref="AC59">
    <cfRule type="dataBar" priority="60">
      <dataBar>
        <cfvo type="min"/>
        <cfvo type="max"/>
        <color rgb="FF638EC6"/>
      </dataBar>
    </cfRule>
  </conditionalFormatting>
  <conditionalFormatting sqref="AC60">
    <cfRule type="dataBar" priority="59">
      <dataBar>
        <cfvo type="min"/>
        <cfvo type="max"/>
        <color rgb="FF638EC6"/>
      </dataBar>
    </cfRule>
  </conditionalFormatting>
  <conditionalFormatting sqref="G60">
    <cfRule type="dataBar" priority="58">
      <dataBar>
        <cfvo type="min"/>
        <cfvo type="max"/>
        <color rgb="FF638EC6"/>
      </dataBar>
    </cfRule>
  </conditionalFormatting>
  <conditionalFormatting sqref="N60:O60">
    <cfRule type="dataBar" priority="57">
      <dataBar>
        <cfvo type="min"/>
        <cfvo type="max"/>
        <color rgb="FF638EC6"/>
      </dataBar>
    </cfRule>
  </conditionalFormatting>
  <conditionalFormatting sqref="U60:V60">
    <cfRule type="dataBar" priority="56">
      <dataBar>
        <cfvo type="min"/>
        <cfvo type="max"/>
        <color rgb="FF638EC6"/>
      </dataBar>
    </cfRule>
  </conditionalFormatting>
  <conditionalFormatting sqref="AB60:AC60">
    <cfRule type="dataBar" priority="55">
      <dataBar>
        <cfvo type="min"/>
        <cfvo type="max"/>
        <color rgb="FF638EC6"/>
      </dataBar>
    </cfRule>
  </conditionalFormatting>
  <conditionalFormatting sqref="O55">
    <cfRule type="dataBar" priority="54">
      <dataBar>
        <cfvo type="min"/>
        <cfvo type="max"/>
        <color rgb="FF638EC6"/>
      </dataBar>
    </cfRule>
  </conditionalFormatting>
  <conditionalFormatting sqref="N55">
    <cfRule type="dataBar" priority="52">
      <dataBar>
        <cfvo type="min"/>
        <cfvo type="max"/>
        <color rgb="FF638EC6"/>
      </dataBar>
    </cfRule>
  </conditionalFormatting>
  <conditionalFormatting sqref="N55:O55">
    <cfRule type="dataBar" priority="50">
      <dataBar>
        <cfvo type="min"/>
        <cfvo type="max"/>
        <color rgb="FF638EC6"/>
      </dataBar>
    </cfRule>
  </conditionalFormatting>
  <conditionalFormatting sqref="V55">
    <cfRule type="dataBar" priority="47">
      <dataBar>
        <cfvo type="min"/>
        <cfvo type="max"/>
        <color rgb="FF638EC6"/>
      </dataBar>
    </cfRule>
  </conditionalFormatting>
  <conditionalFormatting sqref="U55">
    <cfRule type="dataBar" priority="45">
      <dataBar>
        <cfvo type="min"/>
        <cfvo type="max"/>
        <color rgb="FF638EC6"/>
      </dataBar>
    </cfRule>
  </conditionalFormatting>
  <conditionalFormatting sqref="U55:V55">
    <cfRule type="dataBar" priority="43">
      <dataBar>
        <cfvo type="min"/>
        <cfvo type="max"/>
        <color rgb="FF638EC6"/>
      </dataBar>
    </cfRule>
  </conditionalFormatting>
  <conditionalFormatting sqref="AC55">
    <cfRule type="dataBar" priority="40">
      <dataBar>
        <cfvo type="min"/>
        <cfvo type="max"/>
        <color rgb="FF638EC6"/>
      </dataBar>
    </cfRule>
  </conditionalFormatting>
  <conditionalFormatting sqref="AB55">
    <cfRule type="dataBar" priority="38">
      <dataBar>
        <cfvo type="min"/>
        <cfvo type="max"/>
        <color rgb="FF638EC6"/>
      </dataBar>
    </cfRule>
  </conditionalFormatting>
  <conditionalFormatting sqref="AB55:AC55">
    <cfRule type="dataBar" priority="36">
      <dataBar>
        <cfvo type="min"/>
        <cfvo type="max"/>
        <color rgb="FF638EC6"/>
      </dataBar>
    </cfRule>
  </conditionalFormatting>
  <conditionalFormatting sqref="G55">
    <cfRule type="dataBar" priority="32">
      <dataBar>
        <cfvo type="min"/>
        <cfvo type="max"/>
        <color rgb="FF638EC6"/>
      </dataBar>
    </cfRule>
  </conditionalFormatting>
  <conditionalFormatting sqref="G63">
    <cfRule type="dataBar" priority="31">
      <dataBar>
        <cfvo type="min"/>
        <cfvo type="max"/>
        <color rgb="FF638EC6"/>
      </dataBar>
    </cfRule>
  </conditionalFormatting>
  <conditionalFormatting sqref="O63">
    <cfRule type="dataBar" priority="29">
      <dataBar>
        <cfvo type="min"/>
        <cfvo type="max"/>
        <color rgb="FF638EC6"/>
      </dataBar>
    </cfRule>
  </conditionalFormatting>
  <conditionalFormatting sqref="N63">
    <cfRule type="dataBar" priority="28">
      <dataBar>
        <cfvo type="min"/>
        <cfvo type="max"/>
        <color rgb="FF638EC6"/>
      </dataBar>
    </cfRule>
  </conditionalFormatting>
  <conditionalFormatting sqref="N63:O63">
    <cfRule type="dataBar" priority="27">
      <dataBar>
        <cfvo type="min"/>
        <cfvo type="max"/>
        <color rgb="FF638EC6"/>
      </dataBar>
    </cfRule>
  </conditionalFormatting>
  <conditionalFormatting sqref="V63">
    <cfRule type="dataBar" priority="25">
      <dataBar>
        <cfvo type="min"/>
        <cfvo type="max"/>
        <color rgb="FF638EC6"/>
      </dataBar>
    </cfRule>
  </conditionalFormatting>
  <conditionalFormatting sqref="U63">
    <cfRule type="dataBar" priority="24">
      <dataBar>
        <cfvo type="min"/>
        <cfvo type="max"/>
        <color rgb="FF638EC6"/>
      </dataBar>
    </cfRule>
  </conditionalFormatting>
  <conditionalFormatting sqref="U63:V63">
    <cfRule type="dataBar" priority="23">
      <dataBar>
        <cfvo type="min"/>
        <cfvo type="max"/>
        <color rgb="FF638EC6"/>
      </dataBar>
    </cfRule>
  </conditionalFormatting>
  <conditionalFormatting sqref="AC63">
    <cfRule type="dataBar" priority="21">
      <dataBar>
        <cfvo type="min"/>
        <cfvo type="max"/>
        <color rgb="FF638EC6"/>
      </dataBar>
    </cfRule>
  </conditionalFormatting>
  <conditionalFormatting sqref="AB63">
    <cfRule type="dataBar" priority="20">
      <dataBar>
        <cfvo type="min"/>
        <cfvo type="max"/>
        <color rgb="FF638EC6"/>
      </dataBar>
    </cfRule>
  </conditionalFormatting>
  <conditionalFormatting sqref="AB63:AC63">
    <cfRule type="dataBar" priority="19">
      <dataBar>
        <cfvo type="min"/>
        <cfvo type="max"/>
        <color rgb="FF638EC6"/>
      </dataBar>
    </cfRule>
  </conditionalFormatting>
  <conditionalFormatting sqref="O61">
    <cfRule type="dataBar" priority="17">
      <dataBar>
        <cfvo type="min"/>
        <cfvo type="max"/>
        <color rgb="FF638EC6"/>
      </dataBar>
    </cfRule>
  </conditionalFormatting>
  <conditionalFormatting sqref="V61">
    <cfRule type="dataBar" priority="16">
      <dataBar>
        <cfvo type="min"/>
        <cfvo type="max"/>
        <color rgb="FF638EC6"/>
      </dataBar>
    </cfRule>
  </conditionalFormatting>
  <conditionalFormatting sqref="AC61">
    <cfRule type="dataBar" priority="15">
      <dataBar>
        <cfvo type="min"/>
        <cfvo type="max"/>
        <color rgb="FF638EC6"/>
      </dataBar>
    </cfRule>
  </conditionalFormatting>
  <conditionalFormatting sqref="G59">
    <cfRule type="dataBar" priority="14">
      <dataBar>
        <cfvo type="min"/>
        <cfvo type="max"/>
        <color rgb="FF638EC6"/>
      </dataBar>
    </cfRule>
  </conditionalFormatting>
  <conditionalFormatting sqref="N59:O59">
    <cfRule type="dataBar" priority="13">
      <dataBar>
        <cfvo type="min"/>
        <cfvo type="max"/>
        <color rgb="FF638EC6"/>
      </dataBar>
    </cfRule>
  </conditionalFormatting>
  <conditionalFormatting sqref="U59:V59">
    <cfRule type="dataBar" priority="12">
      <dataBar>
        <cfvo type="min"/>
        <cfvo type="max"/>
        <color rgb="FF638EC6"/>
      </dataBar>
    </cfRule>
  </conditionalFormatting>
  <conditionalFormatting sqref="AB59:AC59">
    <cfRule type="dataBar" priority="11">
      <dataBar>
        <cfvo type="min"/>
        <cfvo type="max"/>
        <color rgb="FF638EC6"/>
      </dataBar>
    </cfRule>
  </conditionalFormatting>
  <dataValidations count="17">
    <dataValidation type="list" allowBlank="1" showInputMessage="1" showErrorMessage="1" sqref="Q31:Y35">
      <formula1>МРТ</formula1>
    </dataValidation>
    <dataValidation type="list" allowBlank="1" showInputMessage="1" showErrorMessage="1" sqref="B3:AF9">
      <formula1>МРТ</formula1>
    </dataValidation>
    <dataValidation type="list" allowBlank="1" showInputMessage="1" showErrorMessage="1" sqref="B19:AF26">
      <formula1>МРТ</formula1>
    </dataValidation>
    <dataValidation type="list" allowBlank="1" showInputMessage="1" showErrorMessage="1" sqref="J42:S42">
      <formula1>МРТ</formula1>
    </dataValidation>
    <dataValidation type="list" allowBlank="1" showInputMessage="1" showErrorMessage="1" sqref="B11:AF17">
      <formula1>МРТ</formula1>
    </dataValidation>
    <dataValidation type="list" allowBlank="1" showInputMessage="1" showErrorMessage="1" sqref="B28:P35">
      <formula1>МРТ</formula1>
    </dataValidation>
    <dataValidation type="list" allowBlank="1" showInputMessage="1" showErrorMessage="1" sqref="Z28:AF35">
      <formula1>МРТ</formula1>
    </dataValidation>
    <dataValidation type="list" allowBlank="1" showInputMessage="1" showErrorMessage="1" sqref="Q28:Y29">
      <formula1>МРТ</formula1>
    </dataValidation>
    <dataValidation type="list" allowBlank="1" showInputMessage="1" showErrorMessage="1" sqref="B37:AF39">
      <formula1>МРТ</formula1>
    </dataValidation>
    <dataValidation type="list" allowBlank="1" showInputMessage="1" showErrorMessage="1" sqref="B42:I50">
      <formula1>КЦ</formula1>
    </dataValidation>
    <dataValidation type="list" allowBlank="1" showInputMessage="1" showErrorMessage="1" sqref="T42:AF50">
      <formula1>КЦ</formula1>
    </dataValidation>
    <dataValidation type="list" allowBlank="1" showInputMessage="1" showErrorMessage="1" sqref="J43:S50">
      <formula1>КЦ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5:AF61">
      <formula1>КУВТ</formula1>
    </dataValidation>
    <dataValidation type="list" allowBlank="1" showInputMessage="1" showErrorMessage="1" sqref="B63:AF64">
      <formula1>КУВТ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09"/>
  <sheetViews>
    <sheetView topLeftCell="A24" zoomScale="80" zoomScaleNormal="80" workbookViewId="0">
      <selection activeCell="B96" sqref="B96"/>
    </sheetView>
  </sheetViews>
  <sheetFormatPr defaultColWidth="6" defaultRowHeight="15" x14ac:dyDescent="0.25"/>
  <cols>
    <col min="1" max="1" width="29.42578125" style="5" customWidth="1"/>
    <col min="2" max="32" width="6" style="5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154" t="s">
        <v>159</v>
      </c>
      <c r="C1" s="2" t="s">
        <v>160</v>
      </c>
      <c r="D1" s="2" t="s">
        <v>161</v>
      </c>
      <c r="E1" s="2" t="s">
        <v>149</v>
      </c>
      <c r="F1" s="2" t="s">
        <v>162</v>
      </c>
      <c r="G1" s="2" t="s">
        <v>163</v>
      </c>
      <c r="H1" s="154" t="s">
        <v>164</v>
      </c>
      <c r="I1" s="154" t="s">
        <v>159</v>
      </c>
      <c r="J1" s="473" t="s">
        <v>160</v>
      </c>
      <c r="K1" s="2" t="s">
        <v>161</v>
      </c>
      <c r="L1" s="2" t="s">
        <v>149</v>
      </c>
      <c r="M1" s="2" t="s">
        <v>162</v>
      </c>
      <c r="N1" s="2" t="s">
        <v>163</v>
      </c>
      <c r="O1" s="154" t="s">
        <v>164</v>
      </c>
      <c r="P1" s="154" t="s">
        <v>159</v>
      </c>
      <c r="Q1" s="2" t="s">
        <v>160</v>
      </c>
      <c r="R1" s="2" t="s">
        <v>161</v>
      </c>
      <c r="S1" s="2" t="s">
        <v>149</v>
      </c>
      <c r="T1" s="2" t="s">
        <v>162</v>
      </c>
      <c r="U1" s="2" t="s">
        <v>163</v>
      </c>
      <c r="V1" s="154" t="s">
        <v>164</v>
      </c>
      <c r="W1" s="154" t="s">
        <v>159</v>
      </c>
      <c r="X1" s="2" t="s">
        <v>160</v>
      </c>
      <c r="Y1" s="2" t="s">
        <v>161</v>
      </c>
      <c r="Z1" s="2" t="s">
        <v>149</v>
      </c>
      <c r="AA1" s="2" t="s">
        <v>162</v>
      </c>
      <c r="AB1" s="2" t="s">
        <v>163</v>
      </c>
      <c r="AC1" s="445" t="s">
        <v>164</v>
      </c>
      <c r="AD1" s="445" t="s">
        <v>159</v>
      </c>
      <c r="AE1" s="2" t="s">
        <v>160</v>
      </c>
      <c r="AF1" s="2" t="s">
        <v>161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322" t="s">
        <v>4</v>
      </c>
      <c r="C2" s="213" t="s">
        <v>5</v>
      </c>
      <c r="D2" s="7" t="s">
        <v>6</v>
      </c>
      <c r="E2" s="213" t="s">
        <v>7</v>
      </c>
      <c r="F2" s="213" t="s">
        <v>8</v>
      </c>
      <c r="G2" s="7" t="s">
        <v>9</v>
      </c>
      <c r="H2" s="152" t="s">
        <v>10</v>
      </c>
      <c r="I2" s="152" t="s">
        <v>11</v>
      </c>
      <c r="J2" s="382" t="s">
        <v>12</v>
      </c>
      <c r="K2" s="7" t="s">
        <v>13</v>
      </c>
      <c r="L2" s="213" t="s">
        <v>14</v>
      </c>
      <c r="M2" s="213" t="s">
        <v>15</v>
      </c>
      <c r="N2" s="7" t="s">
        <v>16</v>
      </c>
      <c r="O2" s="152" t="s">
        <v>17</v>
      </c>
      <c r="P2" s="152" t="s">
        <v>18</v>
      </c>
      <c r="Q2" s="330" t="s">
        <v>19</v>
      </c>
      <c r="R2" s="327" t="s">
        <v>20</v>
      </c>
      <c r="S2" s="213" t="s">
        <v>21</v>
      </c>
      <c r="T2" s="213" t="s">
        <v>22</v>
      </c>
      <c r="U2" s="7" t="s">
        <v>23</v>
      </c>
      <c r="V2" s="152" t="s">
        <v>24</v>
      </c>
      <c r="W2" s="152" t="s">
        <v>25</v>
      </c>
      <c r="X2" s="213" t="s">
        <v>26</v>
      </c>
      <c r="Y2" s="7" t="s">
        <v>27</v>
      </c>
      <c r="Z2" s="213" t="s">
        <v>28</v>
      </c>
      <c r="AA2" s="213" t="s">
        <v>29</v>
      </c>
      <c r="AB2" s="7" t="s">
        <v>30</v>
      </c>
      <c r="AC2" s="447" t="s">
        <v>31</v>
      </c>
      <c r="AD2" s="447" t="s">
        <v>32</v>
      </c>
      <c r="AE2" s="189">
        <v>30</v>
      </c>
      <c r="AF2" s="186">
        <v>31</v>
      </c>
      <c r="AG2" s="324">
        <f>SUM(AG3:AG9)</f>
        <v>73</v>
      </c>
      <c r="AH2" s="106">
        <f>SUM(AH3:AH9)</f>
        <v>749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6.5" customHeight="1" x14ac:dyDescent="0.25">
      <c r="A3" s="11" t="s">
        <v>33</v>
      </c>
      <c r="B3" s="148"/>
      <c r="C3" s="214"/>
      <c r="D3" s="12"/>
      <c r="E3" s="366" t="s">
        <v>34</v>
      </c>
      <c r="F3" s="214"/>
      <c r="G3" s="12"/>
      <c r="H3" s="148"/>
      <c r="I3" s="112"/>
      <c r="J3" s="112"/>
      <c r="K3" s="15"/>
      <c r="L3" s="366" t="s">
        <v>34</v>
      </c>
      <c r="M3" s="214"/>
      <c r="N3" s="12"/>
      <c r="O3" s="149" t="s">
        <v>35</v>
      </c>
      <c r="P3" s="148"/>
      <c r="Q3" s="214"/>
      <c r="R3" s="15"/>
      <c r="S3" s="366" t="s">
        <v>34</v>
      </c>
      <c r="T3" s="214"/>
      <c r="U3" s="12"/>
      <c r="V3" s="149" t="s">
        <v>35</v>
      </c>
      <c r="W3" s="148"/>
      <c r="X3" s="214"/>
      <c r="Y3" s="16"/>
      <c r="Z3" s="366" t="s">
        <v>34</v>
      </c>
      <c r="AA3" s="214"/>
      <c r="AB3" s="12"/>
      <c r="AC3" s="455" t="s">
        <v>35</v>
      </c>
      <c r="AD3" s="446"/>
      <c r="AE3" s="14"/>
      <c r="AF3" s="14"/>
      <c r="AG3" s="102">
        <f>COUNTIF(B3:AF3,"*")</f>
        <v>7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68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90"/>
      <c r="C4" s="341" t="s">
        <v>35</v>
      </c>
      <c r="D4" s="53" t="s">
        <v>37</v>
      </c>
      <c r="E4" s="341" t="s">
        <v>39</v>
      </c>
      <c r="F4" s="341" t="s">
        <v>39</v>
      </c>
      <c r="G4" s="17"/>
      <c r="H4" s="114" t="s">
        <v>35</v>
      </c>
      <c r="I4" s="123"/>
      <c r="J4" s="112"/>
      <c r="K4" s="145" t="s">
        <v>37</v>
      </c>
      <c r="L4" s="215"/>
      <c r="M4" s="341" t="s">
        <v>39</v>
      </c>
      <c r="N4" s="26"/>
      <c r="O4" s="114" t="s">
        <v>35</v>
      </c>
      <c r="P4" s="90"/>
      <c r="Q4" s="341" t="s">
        <v>35</v>
      </c>
      <c r="R4" s="168" t="s">
        <v>34</v>
      </c>
      <c r="S4" s="215"/>
      <c r="T4" s="341" t="s">
        <v>39</v>
      </c>
      <c r="U4" s="17"/>
      <c r="V4" s="90"/>
      <c r="W4" s="90"/>
      <c r="X4" s="341" t="s">
        <v>35</v>
      </c>
      <c r="Y4" s="145" t="s">
        <v>37</v>
      </c>
      <c r="Z4" s="341" t="s">
        <v>39</v>
      </c>
      <c r="AA4" s="341" t="s">
        <v>39</v>
      </c>
      <c r="AB4" s="17"/>
      <c r="AC4" s="449" t="s">
        <v>35</v>
      </c>
      <c r="AD4" s="331"/>
      <c r="AE4" s="113" t="s">
        <v>35</v>
      </c>
      <c r="AF4" s="53" t="s">
        <v>37</v>
      </c>
      <c r="AG4" s="18">
        <f t="shared" ref="AG4:AG67" si="1">COUNTIF(B4:AF4,"*")</f>
        <v>18</v>
      </c>
      <c r="AH4" s="19">
        <f t="shared" si="0"/>
        <v>196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90"/>
      <c r="C5" s="215"/>
      <c r="D5" s="21" t="s">
        <v>41</v>
      </c>
      <c r="E5" s="53" t="s">
        <v>37</v>
      </c>
      <c r="F5" s="17"/>
      <c r="G5" s="21" t="s">
        <v>42</v>
      </c>
      <c r="H5" s="332"/>
      <c r="I5" s="332"/>
      <c r="J5" s="112"/>
      <c r="K5" s="21" t="s">
        <v>41</v>
      </c>
      <c r="L5" s="53" t="s">
        <v>37</v>
      </c>
      <c r="M5" s="17"/>
      <c r="N5" s="21" t="s">
        <v>42</v>
      </c>
      <c r="O5" s="332"/>
      <c r="P5" s="332"/>
      <c r="Q5" s="17"/>
      <c r="R5" s="448" t="s">
        <v>41</v>
      </c>
      <c r="S5" s="53" t="s">
        <v>37</v>
      </c>
      <c r="T5" s="17"/>
      <c r="U5" s="21" t="s">
        <v>42</v>
      </c>
      <c r="V5" s="332"/>
      <c r="W5" s="332"/>
      <c r="X5" s="17"/>
      <c r="Y5" s="21" t="s">
        <v>41</v>
      </c>
      <c r="Z5" s="53" t="s">
        <v>37</v>
      </c>
      <c r="AA5" s="17"/>
      <c r="AB5" s="21" t="s">
        <v>42</v>
      </c>
      <c r="AC5" s="332"/>
      <c r="AD5" s="332"/>
      <c r="AE5" s="17"/>
      <c r="AF5" s="21" t="s">
        <v>41</v>
      </c>
      <c r="AG5" s="18">
        <f t="shared" si="1"/>
        <v>13</v>
      </c>
      <c r="AH5" s="19">
        <f t="shared" si="0"/>
        <v>117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118" t="s">
        <v>35</v>
      </c>
      <c r="C6" s="112"/>
      <c r="D6" s="112"/>
      <c r="E6" s="112"/>
      <c r="F6" s="112"/>
      <c r="G6" s="112"/>
      <c r="H6" s="454" t="s">
        <v>35</v>
      </c>
      <c r="I6" s="112"/>
      <c r="J6" s="112"/>
      <c r="K6" s="168" t="s">
        <v>34</v>
      </c>
      <c r="L6" s="215"/>
      <c r="M6" s="351" t="s">
        <v>37</v>
      </c>
      <c r="N6" s="17"/>
      <c r="O6" s="90"/>
      <c r="P6" s="118" t="s">
        <v>35</v>
      </c>
      <c r="Q6" s="352" t="s">
        <v>39</v>
      </c>
      <c r="R6" s="142" t="s">
        <v>37</v>
      </c>
      <c r="S6" s="215"/>
      <c r="T6" s="351" t="s">
        <v>37</v>
      </c>
      <c r="U6" s="119" t="s">
        <v>39</v>
      </c>
      <c r="V6" s="90"/>
      <c r="W6" s="118" t="s">
        <v>35</v>
      </c>
      <c r="X6" s="352" t="s">
        <v>39</v>
      </c>
      <c r="Y6" s="168" t="s">
        <v>34</v>
      </c>
      <c r="Z6" s="215"/>
      <c r="AA6" s="351" t="s">
        <v>37</v>
      </c>
      <c r="AB6" s="138" t="s">
        <v>39</v>
      </c>
      <c r="AC6" s="112"/>
      <c r="AD6" s="453" t="s">
        <v>35</v>
      </c>
      <c r="AE6" s="119" t="s">
        <v>39</v>
      </c>
      <c r="AF6" s="17"/>
      <c r="AG6" s="18">
        <f t="shared" si="1"/>
        <v>16</v>
      </c>
      <c r="AH6" s="19">
        <f t="shared" si="0"/>
        <v>168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90"/>
      <c r="C7" s="215"/>
      <c r="D7" s="17"/>
      <c r="E7" s="215"/>
      <c r="F7" s="363" t="s">
        <v>34</v>
      </c>
      <c r="G7" s="26"/>
      <c r="H7" s="90"/>
      <c r="I7" s="90"/>
      <c r="J7" s="112"/>
      <c r="K7" s="23"/>
      <c r="L7" s="215"/>
      <c r="M7" s="363" t="s">
        <v>34</v>
      </c>
      <c r="N7" s="23"/>
      <c r="O7" s="90"/>
      <c r="P7" s="90"/>
      <c r="Q7" s="215"/>
      <c r="R7" s="23"/>
      <c r="S7" s="215"/>
      <c r="T7" s="363" t="s">
        <v>34</v>
      </c>
      <c r="U7" s="23"/>
      <c r="V7" s="90"/>
      <c r="W7" s="90"/>
      <c r="X7" s="215"/>
      <c r="Y7" s="26"/>
      <c r="Z7" s="215"/>
      <c r="AA7" s="363" t="s">
        <v>34</v>
      </c>
      <c r="AB7" s="23"/>
      <c r="AC7" s="331"/>
      <c r="AD7" s="331"/>
      <c r="AE7" s="23"/>
      <c r="AF7" s="17"/>
      <c r="AG7" s="18">
        <f t="shared" si="1"/>
        <v>4</v>
      </c>
      <c r="AH7" s="19">
        <f t="shared" si="0"/>
        <v>32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x14ac:dyDescent="0.25">
      <c r="A8" s="27" t="s">
        <v>47</v>
      </c>
      <c r="B8" s="114" t="s">
        <v>35</v>
      </c>
      <c r="C8" s="352" t="s">
        <v>39</v>
      </c>
      <c r="D8" s="144" t="s">
        <v>34</v>
      </c>
      <c r="E8" s="215"/>
      <c r="F8" s="351" t="s">
        <v>37</v>
      </c>
      <c r="G8" s="119" t="s">
        <v>39</v>
      </c>
      <c r="H8" s="90"/>
      <c r="I8" s="118" t="s">
        <v>35</v>
      </c>
      <c r="J8" s="114" t="s">
        <v>35</v>
      </c>
      <c r="K8" s="23"/>
      <c r="L8" s="341" t="s">
        <v>39</v>
      </c>
      <c r="M8" s="215"/>
      <c r="N8" s="119" t="s">
        <v>39</v>
      </c>
      <c r="O8" s="90"/>
      <c r="P8" s="114" t="s">
        <v>35</v>
      </c>
      <c r="Q8" s="215"/>
      <c r="R8" s="17"/>
      <c r="S8" s="341" t="s">
        <v>39</v>
      </c>
      <c r="T8" s="215"/>
      <c r="U8" s="17"/>
      <c r="V8" s="114" t="s">
        <v>35</v>
      </c>
      <c r="W8" s="114" t="s">
        <v>35</v>
      </c>
      <c r="X8" s="215"/>
      <c r="Y8" s="23"/>
      <c r="Z8" s="215"/>
      <c r="AA8" s="215"/>
      <c r="AB8" s="23"/>
      <c r="AC8" s="331"/>
      <c r="AD8" s="449" t="s">
        <v>35</v>
      </c>
      <c r="AE8" s="23"/>
      <c r="AF8" s="168" t="s">
        <v>34</v>
      </c>
      <c r="AG8" s="18">
        <f t="shared" si="1"/>
        <v>15</v>
      </c>
      <c r="AH8" s="19">
        <f t="shared" si="0"/>
        <v>168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B9" s="154"/>
      <c r="C9" s="218"/>
      <c r="D9" s="30"/>
      <c r="E9" s="218"/>
      <c r="F9" s="218"/>
      <c r="G9" s="30"/>
      <c r="H9" s="154"/>
      <c r="I9" s="154"/>
      <c r="J9" s="384"/>
      <c r="K9" s="30"/>
      <c r="L9" s="218"/>
      <c r="M9" s="218"/>
      <c r="N9" s="30"/>
      <c r="O9" s="154"/>
      <c r="P9" s="154"/>
      <c r="Q9" s="218"/>
      <c r="R9" s="31"/>
      <c r="S9" s="218"/>
      <c r="T9" s="218"/>
      <c r="U9" s="31"/>
      <c r="V9" s="154"/>
      <c r="W9" s="154"/>
      <c r="X9" s="218"/>
      <c r="Y9" s="30"/>
      <c r="Z9" s="218"/>
      <c r="AA9" s="218"/>
      <c r="AB9" s="30"/>
      <c r="AC9" s="445"/>
      <c r="AD9" s="445"/>
      <c r="AE9" s="30"/>
      <c r="AF9" s="31"/>
      <c r="AG9" s="156">
        <f t="shared" si="1"/>
        <v>0</v>
      </c>
      <c r="AH9" s="157">
        <f t="shared" si="0"/>
        <v>0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322" t="s">
        <v>4</v>
      </c>
      <c r="C10" s="213" t="s">
        <v>5</v>
      </c>
      <c r="D10" s="7" t="s">
        <v>6</v>
      </c>
      <c r="E10" s="213" t="s">
        <v>7</v>
      </c>
      <c r="F10" s="213" t="s">
        <v>8</v>
      </c>
      <c r="G10" s="7" t="s">
        <v>9</v>
      </c>
      <c r="H10" s="152" t="s">
        <v>10</v>
      </c>
      <c r="I10" s="152" t="s">
        <v>11</v>
      </c>
      <c r="J10" s="382" t="s">
        <v>12</v>
      </c>
      <c r="K10" s="7" t="s">
        <v>13</v>
      </c>
      <c r="L10" s="213" t="s">
        <v>14</v>
      </c>
      <c r="M10" s="213" t="s">
        <v>15</v>
      </c>
      <c r="N10" s="7" t="s">
        <v>16</v>
      </c>
      <c r="O10" s="152" t="s">
        <v>17</v>
      </c>
      <c r="P10" s="152" t="s">
        <v>18</v>
      </c>
      <c r="Q10" s="330" t="s">
        <v>19</v>
      </c>
      <c r="R10" s="327" t="s">
        <v>20</v>
      </c>
      <c r="S10" s="213" t="s">
        <v>21</v>
      </c>
      <c r="T10" s="213" t="s">
        <v>22</v>
      </c>
      <c r="U10" s="7" t="s">
        <v>23</v>
      </c>
      <c r="V10" s="152" t="s">
        <v>24</v>
      </c>
      <c r="W10" s="152" t="s">
        <v>25</v>
      </c>
      <c r="X10" s="213" t="s">
        <v>26</v>
      </c>
      <c r="Y10" s="7" t="s">
        <v>27</v>
      </c>
      <c r="Z10" s="213" t="s">
        <v>28</v>
      </c>
      <c r="AA10" s="213" t="s">
        <v>29</v>
      </c>
      <c r="AB10" s="7" t="s">
        <v>30</v>
      </c>
      <c r="AC10" s="447" t="s">
        <v>31</v>
      </c>
      <c r="AD10" s="447" t="s">
        <v>32</v>
      </c>
      <c r="AE10" s="189">
        <v>30</v>
      </c>
      <c r="AF10" s="186">
        <v>31</v>
      </c>
      <c r="AG10" s="324">
        <f>SUM(AG11:AG17)</f>
        <v>73</v>
      </c>
      <c r="AH10" s="106">
        <f>SUM(AH11:AH17)</f>
        <v>749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163" t="s">
        <v>35</v>
      </c>
      <c r="C11" s="214"/>
      <c r="D11" s="12"/>
      <c r="E11" s="361" t="s">
        <v>39</v>
      </c>
      <c r="F11" s="361" t="s">
        <v>39</v>
      </c>
      <c r="G11" s="14"/>
      <c r="H11" s="148"/>
      <c r="I11" s="90"/>
      <c r="J11" s="361" t="s">
        <v>35</v>
      </c>
      <c r="K11" s="182" t="s">
        <v>34</v>
      </c>
      <c r="L11" s="214"/>
      <c r="M11" s="361" t="s">
        <v>39</v>
      </c>
      <c r="N11" s="164" t="s">
        <v>42</v>
      </c>
      <c r="O11" s="148"/>
      <c r="P11" s="148"/>
      <c r="Q11" s="373" t="s">
        <v>39</v>
      </c>
      <c r="R11" s="164" t="s">
        <v>41</v>
      </c>
      <c r="S11" s="361" t="s">
        <v>39</v>
      </c>
      <c r="T11" s="214"/>
      <c r="U11" s="450"/>
      <c r="V11" s="163" t="s">
        <v>35</v>
      </c>
      <c r="W11" s="163" t="s">
        <v>35</v>
      </c>
      <c r="X11" s="214"/>
      <c r="Y11" s="164" t="s">
        <v>41</v>
      </c>
      <c r="Z11" s="361" t="s">
        <v>39</v>
      </c>
      <c r="AA11" s="214"/>
      <c r="AB11" s="14"/>
      <c r="AC11" s="456" t="s">
        <v>35</v>
      </c>
      <c r="AD11" s="331"/>
      <c r="AE11" s="14"/>
      <c r="AF11" s="164" t="s">
        <v>41</v>
      </c>
      <c r="AG11" s="102">
        <f t="shared" si="1"/>
        <v>16</v>
      </c>
      <c r="AH11" s="103">
        <f t="shared" si="0"/>
        <v>177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90"/>
      <c r="C12" s="341" t="s">
        <v>35</v>
      </c>
      <c r="D12" s="21" t="s">
        <v>41</v>
      </c>
      <c r="E12" s="215"/>
      <c r="F12" s="215"/>
      <c r="G12" s="21" t="s">
        <v>42</v>
      </c>
      <c r="H12" s="114" t="s">
        <v>35</v>
      </c>
      <c r="I12" s="90"/>
      <c r="J12" s="357"/>
      <c r="K12" s="21" t="s">
        <v>41</v>
      </c>
      <c r="L12" s="341" t="s">
        <v>39</v>
      </c>
      <c r="M12" s="215"/>
      <c r="N12" s="17"/>
      <c r="O12" s="114" t="s">
        <v>35</v>
      </c>
      <c r="P12" s="114" t="s">
        <v>35</v>
      </c>
      <c r="Q12" s="341" t="s">
        <v>35</v>
      </c>
      <c r="R12" s="23"/>
      <c r="S12" s="215"/>
      <c r="T12" s="341" t="s">
        <v>39</v>
      </c>
      <c r="U12" s="21" t="s">
        <v>42</v>
      </c>
      <c r="V12" s="90"/>
      <c r="W12" s="90"/>
      <c r="X12" s="341" t="s">
        <v>35</v>
      </c>
      <c r="Y12" s="17"/>
      <c r="Z12" s="215"/>
      <c r="AA12" s="341" t="s">
        <v>39</v>
      </c>
      <c r="AB12" s="21" t="s">
        <v>42</v>
      </c>
      <c r="AC12" s="331"/>
      <c r="AD12" s="449" t="s">
        <v>35</v>
      </c>
      <c r="AE12" s="113" t="s">
        <v>35</v>
      </c>
      <c r="AF12" s="17"/>
      <c r="AG12" s="18">
        <f t="shared" si="1"/>
        <v>16</v>
      </c>
      <c r="AH12" s="19">
        <f t="shared" si="0"/>
        <v>180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118" t="s">
        <v>35</v>
      </c>
      <c r="C13" s="215"/>
      <c r="D13" s="145" t="s">
        <v>37</v>
      </c>
      <c r="E13" s="351" t="s">
        <v>37</v>
      </c>
      <c r="F13" s="363" t="s">
        <v>34</v>
      </c>
      <c r="G13" s="23"/>
      <c r="H13" s="118" t="s">
        <v>35</v>
      </c>
      <c r="I13" s="118" t="s">
        <v>35</v>
      </c>
      <c r="J13" s="357"/>
      <c r="K13" s="17"/>
      <c r="L13" s="351" t="s">
        <v>37</v>
      </c>
      <c r="M13" s="168" t="s">
        <v>34</v>
      </c>
      <c r="N13" s="219"/>
      <c r="O13" s="118" t="s">
        <v>35</v>
      </c>
      <c r="P13" s="90"/>
      <c r="Q13" s="215"/>
      <c r="R13" s="145" t="s">
        <v>37</v>
      </c>
      <c r="S13" s="351" t="s">
        <v>37</v>
      </c>
      <c r="T13" s="363" t="s">
        <v>34</v>
      </c>
      <c r="U13" s="17"/>
      <c r="V13" s="118" t="s">
        <v>35</v>
      </c>
      <c r="W13" s="118" t="s">
        <v>35</v>
      </c>
      <c r="X13" s="215"/>
      <c r="Y13" s="17"/>
      <c r="Z13" s="351" t="s">
        <v>37</v>
      </c>
      <c r="AA13" s="363" t="s">
        <v>34</v>
      </c>
      <c r="AB13" s="23"/>
      <c r="AC13" s="331"/>
      <c r="AD13" s="453" t="s">
        <v>35</v>
      </c>
      <c r="AE13" s="138" t="s">
        <v>39</v>
      </c>
      <c r="AF13" s="144" t="s">
        <v>34</v>
      </c>
      <c r="AG13" s="18">
        <f t="shared" si="1"/>
        <v>19</v>
      </c>
      <c r="AH13" s="19">
        <f t="shared" si="0"/>
        <v>184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90"/>
      <c r="C14" s="352" t="s">
        <v>39</v>
      </c>
      <c r="D14" s="144" t="s">
        <v>34</v>
      </c>
      <c r="E14" s="215"/>
      <c r="F14" s="351" t="s">
        <v>37</v>
      </c>
      <c r="G14" s="138" t="s">
        <v>39</v>
      </c>
      <c r="H14" s="111"/>
      <c r="I14" s="111"/>
      <c r="J14" s="451"/>
      <c r="K14" s="145" t="s">
        <v>37</v>
      </c>
      <c r="L14" s="215"/>
      <c r="M14" s="351" t="s">
        <v>37</v>
      </c>
      <c r="N14" s="119" t="s">
        <v>39</v>
      </c>
      <c r="O14" s="90"/>
      <c r="P14" s="118" t="s">
        <v>35</v>
      </c>
      <c r="Q14" s="215"/>
      <c r="R14" s="144" t="s">
        <v>34</v>
      </c>
      <c r="S14" s="215"/>
      <c r="T14" s="351" t="s">
        <v>37</v>
      </c>
      <c r="U14" s="119" t="s">
        <v>39</v>
      </c>
      <c r="V14" s="90"/>
      <c r="W14" s="90"/>
      <c r="X14" s="352" t="s">
        <v>39</v>
      </c>
      <c r="Y14" s="142" t="s">
        <v>37</v>
      </c>
      <c r="Z14" s="215"/>
      <c r="AA14" s="351" t="s">
        <v>37</v>
      </c>
      <c r="AB14" s="119" t="s">
        <v>39</v>
      </c>
      <c r="AC14" s="453" t="s">
        <v>35</v>
      </c>
      <c r="AD14" s="331"/>
      <c r="AE14" s="23"/>
      <c r="AF14" s="142" t="s">
        <v>37</v>
      </c>
      <c r="AG14" s="18">
        <f t="shared" si="1"/>
        <v>17</v>
      </c>
      <c r="AH14" s="19">
        <f t="shared" si="0"/>
        <v>168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customHeight="1" x14ac:dyDescent="0.25">
      <c r="A15" s="27" t="s">
        <v>54</v>
      </c>
      <c r="B15" s="111"/>
      <c r="C15" s="451"/>
      <c r="D15" s="26"/>
      <c r="E15" s="451"/>
      <c r="F15" s="215"/>
      <c r="G15" s="117"/>
      <c r="H15" s="90"/>
      <c r="I15" s="111"/>
      <c r="J15" s="357"/>
      <c r="K15" s="23"/>
      <c r="L15" s="451"/>
      <c r="M15" s="215"/>
      <c r="N15" s="117"/>
      <c r="O15" s="111"/>
      <c r="P15" s="90"/>
      <c r="Q15" s="215"/>
      <c r="R15" s="117"/>
      <c r="S15" s="215"/>
      <c r="T15" s="451"/>
      <c r="U15" s="23"/>
      <c r="V15" s="111"/>
      <c r="W15" s="90"/>
      <c r="X15" s="451"/>
      <c r="Y15" s="457" t="s">
        <v>34</v>
      </c>
      <c r="Z15" s="451"/>
      <c r="AA15" s="215"/>
      <c r="AB15" s="117"/>
      <c r="AC15" s="452"/>
      <c r="AD15" s="331"/>
      <c r="AE15" s="117"/>
      <c r="AF15" s="128"/>
      <c r="AG15" s="18">
        <f t="shared" si="1"/>
        <v>1</v>
      </c>
      <c r="AH15" s="19">
        <f t="shared" si="0"/>
        <v>8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thickBot="1" x14ac:dyDescent="0.3">
      <c r="A16" s="40" t="s">
        <v>55</v>
      </c>
      <c r="B16" s="90"/>
      <c r="C16" s="215"/>
      <c r="D16" s="23"/>
      <c r="E16" s="363" t="s">
        <v>34</v>
      </c>
      <c r="F16" s="215"/>
      <c r="G16" s="23"/>
      <c r="H16" s="90"/>
      <c r="I16" s="90"/>
      <c r="J16" s="357"/>
      <c r="K16" s="17"/>
      <c r="L16" s="363" t="s">
        <v>34</v>
      </c>
      <c r="M16" s="215"/>
      <c r="N16" s="23"/>
      <c r="O16" s="90"/>
      <c r="P16" s="90"/>
      <c r="Q16" s="215"/>
      <c r="R16" s="23"/>
      <c r="S16" s="363" t="s">
        <v>34</v>
      </c>
      <c r="T16" s="215"/>
      <c r="U16" s="23"/>
      <c r="V16" s="90"/>
      <c r="W16" s="90"/>
      <c r="X16" s="215"/>
      <c r="Y16" s="23"/>
      <c r="Z16" s="363" t="s">
        <v>34</v>
      </c>
      <c r="AA16" s="215"/>
      <c r="AB16" s="23"/>
      <c r="AC16" s="331"/>
      <c r="AD16" s="331"/>
      <c r="AE16" s="26"/>
      <c r="AF16" s="17"/>
      <c r="AG16" s="18">
        <f t="shared" si="1"/>
        <v>4</v>
      </c>
      <c r="AH16" s="19">
        <f t="shared" si="0"/>
        <v>32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thickBot="1" x14ac:dyDescent="0.3">
      <c r="B17" s="154"/>
      <c r="C17" s="218"/>
      <c r="D17" s="30"/>
      <c r="E17" s="218"/>
      <c r="F17" s="218"/>
      <c r="G17" s="33"/>
      <c r="H17" s="154"/>
      <c r="I17" s="154"/>
      <c r="J17" s="384"/>
      <c r="K17" s="220"/>
      <c r="L17" s="220"/>
      <c r="M17" s="220"/>
      <c r="N17" s="220"/>
      <c r="O17" s="154"/>
      <c r="P17" s="154"/>
      <c r="Q17" s="218"/>
      <c r="R17" s="220"/>
      <c r="S17" s="220"/>
      <c r="T17" s="220"/>
      <c r="U17" s="30"/>
      <c r="V17" s="154"/>
      <c r="W17" s="154"/>
      <c r="X17" s="218"/>
      <c r="Y17" s="159"/>
      <c r="Z17" s="218"/>
      <c r="AA17" s="218"/>
      <c r="AB17" s="30"/>
      <c r="AC17" s="445"/>
      <c r="AD17" s="445"/>
      <c r="AE17" s="159"/>
      <c r="AF17" s="32"/>
      <c r="AG17" s="156">
        <f t="shared" si="1"/>
        <v>0</v>
      </c>
      <c r="AH17" s="157">
        <f t="shared" si="0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322" t="s">
        <v>4</v>
      </c>
      <c r="C18" s="213" t="s">
        <v>5</v>
      </c>
      <c r="D18" s="7" t="s">
        <v>6</v>
      </c>
      <c r="E18" s="213" t="s">
        <v>7</v>
      </c>
      <c r="F18" s="213" t="s">
        <v>8</v>
      </c>
      <c r="G18" s="7" t="s">
        <v>9</v>
      </c>
      <c r="H18" s="152" t="s">
        <v>10</v>
      </c>
      <c r="I18" s="152" t="s">
        <v>11</v>
      </c>
      <c r="J18" s="382" t="s">
        <v>12</v>
      </c>
      <c r="K18" s="7" t="s">
        <v>13</v>
      </c>
      <c r="L18" s="213" t="s">
        <v>14</v>
      </c>
      <c r="M18" s="213" t="s">
        <v>15</v>
      </c>
      <c r="N18" s="7" t="s">
        <v>16</v>
      </c>
      <c r="O18" s="152" t="s">
        <v>17</v>
      </c>
      <c r="P18" s="152" t="s">
        <v>18</v>
      </c>
      <c r="Q18" s="330" t="s">
        <v>19</v>
      </c>
      <c r="R18" s="327" t="s">
        <v>20</v>
      </c>
      <c r="S18" s="213" t="s">
        <v>21</v>
      </c>
      <c r="T18" s="213" t="s">
        <v>22</v>
      </c>
      <c r="U18" s="7" t="s">
        <v>23</v>
      </c>
      <c r="V18" s="152" t="s">
        <v>24</v>
      </c>
      <c r="W18" s="152" t="s">
        <v>25</v>
      </c>
      <c r="X18" s="213" t="s">
        <v>26</v>
      </c>
      <c r="Y18" s="7" t="s">
        <v>27</v>
      </c>
      <c r="Z18" s="213" t="s">
        <v>28</v>
      </c>
      <c r="AA18" s="213" t="s">
        <v>29</v>
      </c>
      <c r="AB18" s="7" t="s">
        <v>30</v>
      </c>
      <c r="AC18" s="447" t="s">
        <v>31</v>
      </c>
      <c r="AD18" s="447" t="s">
        <v>32</v>
      </c>
      <c r="AE18" s="189">
        <v>30</v>
      </c>
      <c r="AF18" s="186">
        <v>31</v>
      </c>
      <c r="AG18" s="324">
        <f>SUM(AG19:AG26)</f>
        <v>66</v>
      </c>
      <c r="AH18" s="106">
        <f>SUM(AH19:AH26)</f>
        <v>730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27" t="s">
        <v>57</v>
      </c>
      <c r="B19" s="148"/>
      <c r="C19" s="361" t="s">
        <v>35</v>
      </c>
      <c r="D19" s="471" t="s">
        <v>41</v>
      </c>
      <c r="E19" s="361" t="s">
        <v>39</v>
      </c>
      <c r="F19" s="214"/>
      <c r="G19" s="164" t="s">
        <v>42</v>
      </c>
      <c r="H19" s="163" t="s">
        <v>35</v>
      </c>
      <c r="I19" s="117"/>
      <c r="J19" s="117"/>
      <c r="K19" s="164" t="s">
        <v>41</v>
      </c>
      <c r="L19" s="361" t="s">
        <v>39</v>
      </c>
      <c r="M19" s="214"/>
      <c r="N19" s="14"/>
      <c r="O19" s="163" t="s">
        <v>35</v>
      </c>
      <c r="P19" s="163" t="s">
        <v>35</v>
      </c>
      <c r="Q19" s="214"/>
      <c r="R19" s="14"/>
      <c r="S19" s="361" t="s">
        <v>39</v>
      </c>
      <c r="T19" s="361" t="s">
        <v>39</v>
      </c>
      <c r="U19" s="12"/>
      <c r="V19" s="148"/>
      <c r="W19" s="163" t="s">
        <v>35</v>
      </c>
      <c r="X19" s="361" t="s">
        <v>35</v>
      </c>
      <c r="Y19" s="14"/>
      <c r="Z19" s="221"/>
      <c r="AA19" s="129" t="s">
        <v>39</v>
      </c>
      <c r="AB19" s="471" t="s">
        <v>42</v>
      </c>
      <c r="AC19" s="446"/>
      <c r="AD19" s="446"/>
      <c r="AE19" s="129" t="s">
        <v>35</v>
      </c>
      <c r="AF19" s="164" t="s">
        <v>41</v>
      </c>
      <c r="AG19" s="102">
        <f t="shared" si="1"/>
        <v>17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191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58</v>
      </c>
      <c r="B20" s="90"/>
      <c r="C20" s="341" t="s">
        <v>35</v>
      </c>
      <c r="D20" s="21" t="s">
        <v>41</v>
      </c>
      <c r="E20" s="215"/>
      <c r="F20" s="215"/>
      <c r="G20" s="21" t="s">
        <v>42</v>
      </c>
      <c r="H20" s="114" t="s">
        <v>35</v>
      </c>
      <c r="I20" s="90"/>
      <c r="J20" s="357"/>
      <c r="K20" s="21" t="s">
        <v>41</v>
      </c>
      <c r="L20" s="341" t="s">
        <v>39</v>
      </c>
      <c r="M20" s="215"/>
      <c r="N20" s="23"/>
      <c r="O20" s="114" t="s">
        <v>35</v>
      </c>
      <c r="P20" s="114" t="s">
        <v>35</v>
      </c>
      <c r="Q20" s="215"/>
      <c r="R20" s="17"/>
      <c r="S20" s="341" t="s">
        <v>39</v>
      </c>
      <c r="T20" s="341" t="s">
        <v>39</v>
      </c>
      <c r="U20" s="17"/>
      <c r="V20" s="90"/>
      <c r="W20" s="114" t="s">
        <v>35</v>
      </c>
      <c r="X20" s="341" t="s">
        <v>35</v>
      </c>
      <c r="Y20" s="17"/>
      <c r="Z20" s="215"/>
      <c r="AA20" s="341" t="s">
        <v>39</v>
      </c>
      <c r="AB20" s="21" t="s">
        <v>42</v>
      </c>
      <c r="AC20" s="331"/>
      <c r="AD20" s="331"/>
      <c r="AE20" s="113" t="s">
        <v>35</v>
      </c>
      <c r="AF20" s="21" t="s">
        <v>41</v>
      </c>
      <c r="AG20" s="18">
        <f t="shared" si="1"/>
        <v>16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179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42" t="s">
        <v>59</v>
      </c>
      <c r="B21" s="114" t="s">
        <v>35</v>
      </c>
      <c r="C21" s="215"/>
      <c r="D21" s="145" t="s">
        <v>37</v>
      </c>
      <c r="E21" s="341" t="s">
        <v>39</v>
      </c>
      <c r="F21" s="341" t="s">
        <v>39</v>
      </c>
      <c r="G21" s="23"/>
      <c r="H21" s="90"/>
      <c r="I21" s="118" t="s">
        <v>35</v>
      </c>
      <c r="J21" s="341" t="s">
        <v>35</v>
      </c>
      <c r="K21" s="17"/>
      <c r="L21" s="215"/>
      <c r="M21" s="341" t="s">
        <v>39</v>
      </c>
      <c r="N21" s="206" t="s">
        <v>42</v>
      </c>
      <c r="O21" s="90"/>
      <c r="P21" s="90"/>
      <c r="Q21" s="341" t="s">
        <v>35</v>
      </c>
      <c r="R21" s="21" t="s">
        <v>41</v>
      </c>
      <c r="S21" s="215"/>
      <c r="T21" s="215"/>
      <c r="U21" s="21" t="s">
        <v>42</v>
      </c>
      <c r="V21" s="114" t="s">
        <v>35</v>
      </c>
      <c r="W21" s="90"/>
      <c r="X21" s="215"/>
      <c r="Y21" s="21" t="s">
        <v>41</v>
      </c>
      <c r="Z21" s="341" t="s">
        <v>39</v>
      </c>
      <c r="AA21" s="215"/>
      <c r="AB21" s="17"/>
      <c r="AC21" s="449" t="s">
        <v>35</v>
      </c>
      <c r="AD21" s="449" t="s">
        <v>35</v>
      </c>
      <c r="AE21" s="138" t="s">
        <v>39</v>
      </c>
      <c r="AF21" s="17"/>
      <c r="AG21" s="18">
        <f t="shared" si="1"/>
        <v>17</v>
      </c>
      <c r="AH21" s="19">
        <f t="shared" si="2"/>
        <v>190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27" t="s">
        <v>60</v>
      </c>
      <c r="B22" s="114" t="s">
        <v>35</v>
      </c>
      <c r="C22" s="215"/>
      <c r="D22" s="26"/>
      <c r="E22" s="459" t="s">
        <v>37</v>
      </c>
      <c r="F22" s="341" t="s">
        <v>39</v>
      </c>
      <c r="G22" s="117"/>
      <c r="H22" s="90"/>
      <c r="I22" s="90"/>
      <c r="J22" s="341" t="s">
        <v>35</v>
      </c>
      <c r="K22" s="168" t="s">
        <v>34</v>
      </c>
      <c r="L22" s="215"/>
      <c r="M22" s="341" t="s">
        <v>39</v>
      </c>
      <c r="N22" s="21" t="s">
        <v>42</v>
      </c>
      <c r="O22" s="90"/>
      <c r="P22" s="90"/>
      <c r="Q22" s="341" t="s">
        <v>35</v>
      </c>
      <c r="R22" s="21" t="s">
        <v>41</v>
      </c>
      <c r="S22" s="363" t="s">
        <v>34</v>
      </c>
      <c r="T22" s="215"/>
      <c r="U22" s="206" t="s">
        <v>42</v>
      </c>
      <c r="V22" s="114" t="s">
        <v>35</v>
      </c>
      <c r="W22" s="90"/>
      <c r="X22" s="215"/>
      <c r="Y22" s="21" t="s">
        <v>41</v>
      </c>
      <c r="Z22" s="341" t="s">
        <v>39</v>
      </c>
      <c r="AA22" s="215"/>
      <c r="AB22" s="23"/>
      <c r="AC22" s="449" t="s">
        <v>35</v>
      </c>
      <c r="AD22" s="449" t="s">
        <v>35</v>
      </c>
      <c r="AE22" s="17"/>
      <c r="AF22" s="17"/>
      <c r="AG22" s="18">
        <f t="shared" si="1"/>
        <v>16</v>
      </c>
      <c r="AH22" s="19">
        <f t="shared" si="2"/>
        <v>170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customHeight="1" x14ac:dyDescent="0.25">
      <c r="A23" s="42"/>
      <c r="B23" s="90"/>
      <c r="C23" s="215"/>
      <c r="D23" s="26"/>
      <c r="E23" s="215"/>
      <c r="F23" s="215"/>
      <c r="G23" s="26"/>
      <c r="H23" s="90"/>
      <c r="I23" s="90"/>
      <c r="J23" s="357"/>
      <c r="K23" s="216"/>
      <c r="L23" s="216"/>
      <c r="M23" s="216"/>
      <c r="N23" s="216"/>
      <c r="O23" s="90"/>
      <c r="P23" s="90"/>
      <c r="Q23" s="215"/>
      <c r="R23" s="216"/>
      <c r="S23" s="216"/>
      <c r="T23" s="216"/>
      <c r="U23" s="26"/>
      <c r="V23" s="90"/>
      <c r="W23" s="90"/>
      <c r="X23" s="215"/>
      <c r="Y23" s="26"/>
      <c r="Z23" s="215"/>
      <c r="AA23" s="215"/>
      <c r="AB23" s="26"/>
      <c r="AC23" s="331"/>
      <c r="AD23" s="331"/>
      <c r="AE23" s="26"/>
      <c r="AF23" s="26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customHeight="1" thickBot="1" x14ac:dyDescent="0.3">
      <c r="A24" s="39"/>
      <c r="B24" s="90"/>
      <c r="C24" s="215"/>
      <c r="D24" s="216"/>
      <c r="E24" s="216"/>
      <c r="F24" s="216"/>
      <c r="G24" s="216"/>
      <c r="H24" s="90"/>
      <c r="I24" s="90"/>
      <c r="J24" s="357"/>
      <c r="K24" s="216"/>
      <c r="L24" s="216"/>
      <c r="M24" s="216"/>
      <c r="N24" s="17"/>
      <c r="O24" s="90"/>
      <c r="P24" s="90"/>
      <c r="Q24" s="215"/>
      <c r="R24" s="17"/>
      <c r="S24" s="17"/>
      <c r="T24" s="17"/>
      <c r="U24" s="17"/>
      <c r="V24" s="90"/>
      <c r="W24" s="90"/>
      <c r="X24" s="215"/>
      <c r="Y24" s="17"/>
      <c r="Z24" s="17"/>
      <c r="AA24" s="17"/>
      <c r="AB24" s="17"/>
      <c r="AC24" s="331"/>
      <c r="AD24" s="331"/>
      <c r="AE24" s="17"/>
      <c r="AF24" s="17"/>
      <c r="AG24" s="18">
        <f t="shared" si="1"/>
        <v>0</v>
      </c>
      <c r="AH24" s="19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90"/>
      <c r="C25" s="215"/>
      <c r="D25" s="32"/>
      <c r="E25" s="215"/>
      <c r="F25" s="215"/>
      <c r="G25" s="31"/>
      <c r="H25" s="90"/>
      <c r="I25" s="90"/>
      <c r="J25" s="357"/>
      <c r="K25" s="31"/>
      <c r="L25" s="215"/>
      <c r="M25" s="215"/>
      <c r="N25" s="32"/>
      <c r="O25" s="90"/>
      <c r="P25" s="90"/>
      <c r="Q25" s="215"/>
      <c r="R25" s="31"/>
      <c r="S25" s="215"/>
      <c r="T25" s="215"/>
      <c r="U25" s="31"/>
      <c r="V25" s="90"/>
      <c r="W25" s="90"/>
      <c r="X25" s="215"/>
      <c r="Y25" s="31"/>
      <c r="Z25" s="215"/>
      <c r="AA25" s="215"/>
      <c r="AB25" s="31"/>
      <c r="AC25" s="331"/>
      <c r="AD25" s="331"/>
      <c r="AE25" s="31"/>
      <c r="AF25" s="17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thickBot="1" x14ac:dyDescent="0.3">
      <c r="A26" s="40"/>
      <c r="B26" s="154"/>
      <c r="C26" s="218"/>
      <c r="D26" s="31"/>
      <c r="E26" s="218"/>
      <c r="F26" s="218"/>
      <c r="G26" s="31"/>
      <c r="H26" s="154"/>
      <c r="I26" s="154"/>
      <c r="J26" s="384"/>
      <c r="K26" s="31"/>
      <c r="L26" s="218"/>
      <c r="M26" s="218"/>
      <c r="N26" s="31"/>
      <c r="O26" s="154"/>
      <c r="P26" s="154"/>
      <c r="Q26" s="218"/>
      <c r="R26" s="159"/>
      <c r="S26" s="218"/>
      <c r="T26" s="218"/>
      <c r="U26" s="32"/>
      <c r="V26" s="154"/>
      <c r="W26" s="154"/>
      <c r="X26" s="218"/>
      <c r="Y26" s="31"/>
      <c r="Z26" s="218"/>
      <c r="AA26" s="218"/>
      <c r="AB26" s="31"/>
      <c r="AC26" s="445"/>
      <c r="AD26" s="445"/>
      <c r="AE26" s="31"/>
      <c r="AF26" s="31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thickBot="1" x14ac:dyDescent="0.3">
      <c r="A27" s="41" t="s">
        <v>62</v>
      </c>
      <c r="B27" s="322" t="s">
        <v>4</v>
      </c>
      <c r="C27" s="213" t="s">
        <v>5</v>
      </c>
      <c r="D27" s="7" t="s">
        <v>6</v>
      </c>
      <c r="E27" s="213" t="s">
        <v>7</v>
      </c>
      <c r="F27" s="213" t="s">
        <v>8</v>
      </c>
      <c r="G27" s="7" t="s">
        <v>9</v>
      </c>
      <c r="H27" s="152" t="s">
        <v>10</v>
      </c>
      <c r="I27" s="152" t="s">
        <v>11</v>
      </c>
      <c r="J27" s="382" t="s">
        <v>12</v>
      </c>
      <c r="K27" s="7" t="s">
        <v>13</v>
      </c>
      <c r="L27" s="213" t="s">
        <v>14</v>
      </c>
      <c r="M27" s="213" t="s">
        <v>15</v>
      </c>
      <c r="N27" s="7" t="s">
        <v>16</v>
      </c>
      <c r="O27" s="152" t="s">
        <v>17</v>
      </c>
      <c r="P27" s="152" t="s">
        <v>18</v>
      </c>
      <c r="Q27" s="330" t="s">
        <v>19</v>
      </c>
      <c r="R27" s="327" t="s">
        <v>20</v>
      </c>
      <c r="S27" s="213" t="s">
        <v>21</v>
      </c>
      <c r="T27" s="213" t="s">
        <v>22</v>
      </c>
      <c r="U27" s="7" t="s">
        <v>23</v>
      </c>
      <c r="V27" s="152" t="s">
        <v>24</v>
      </c>
      <c r="W27" s="152" t="s">
        <v>25</v>
      </c>
      <c r="X27" s="213" t="s">
        <v>26</v>
      </c>
      <c r="Y27" s="7" t="s">
        <v>27</v>
      </c>
      <c r="Z27" s="213" t="s">
        <v>28</v>
      </c>
      <c r="AA27" s="213" t="s">
        <v>29</v>
      </c>
      <c r="AB27" s="7" t="s">
        <v>30</v>
      </c>
      <c r="AC27" s="447" t="s">
        <v>31</v>
      </c>
      <c r="AD27" s="447" t="s">
        <v>32</v>
      </c>
      <c r="AE27" s="189">
        <v>30</v>
      </c>
      <c r="AF27" s="186">
        <v>31</v>
      </c>
      <c r="AG27" s="324">
        <f>SUM(AG28:AG35)</f>
        <v>71</v>
      </c>
      <c r="AH27" s="106">
        <f>SUM(AH28:AH35)</f>
        <v>696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27" t="s">
        <v>63</v>
      </c>
      <c r="B28" s="148"/>
      <c r="C28" s="214"/>
      <c r="D28" s="210" t="s">
        <v>37</v>
      </c>
      <c r="E28" s="372" t="s">
        <v>37</v>
      </c>
      <c r="F28" s="372" t="s">
        <v>37</v>
      </c>
      <c r="G28" s="165" t="s">
        <v>39</v>
      </c>
      <c r="H28" s="148"/>
      <c r="I28" s="149" t="s">
        <v>35</v>
      </c>
      <c r="J28" s="357"/>
      <c r="K28" s="14"/>
      <c r="L28" s="372" t="s">
        <v>37</v>
      </c>
      <c r="M28" s="372" t="s">
        <v>37</v>
      </c>
      <c r="N28" s="165" t="s">
        <v>39</v>
      </c>
      <c r="O28" s="149" t="s">
        <v>35</v>
      </c>
      <c r="P28" s="148"/>
      <c r="Q28" s="373" t="s">
        <v>39</v>
      </c>
      <c r="R28" s="460" t="s">
        <v>37</v>
      </c>
      <c r="S28" s="372" t="s">
        <v>37</v>
      </c>
      <c r="T28" s="214"/>
      <c r="U28" s="165" t="s">
        <v>39</v>
      </c>
      <c r="V28" s="149" t="s">
        <v>35</v>
      </c>
      <c r="W28" s="149" t="s">
        <v>35</v>
      </c>
      <c r="X28" s="214"/>
      <c r="Y28" s="14"/>
      <c r="Z28" s="372" t="s">
        <v>37</v>
      </c>
      <c r="AA28" s="463" t="s">
        <v>37</v>
      </c>
      <c r="AB28" s="165" t="s">
        <v>39</v>
      </c>
      <c r="AC28" s="446"/>
      <c r="AD28" s="455" t="s">
        <v>35</v>
      </c>
      <c r="AE28" s="14"/>
      <c r="AF28" s="12"/>
      <c r="AG28" s="102">
        <f t="shared" si="1"/>
        <v>19</v>
      </c>
      <c r="AH28" s="103">
        <f t="shared" si="2"/>
        <v>192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39" t="s">
        <v>64</v>
      </c>
      <c r="B29" s="118" t="s">
        <v>35</v>
      </c>
      <c r="C29" s="352" t="s">
        <v>39</v>
      </c>
      <c r="D29" s="17"/>
      <c r="E29" s="363" t="s">
        <v>34</v>
      </c>
      <c r="F29" s="363" t="s">
        <v>34</v>
      </c>
      <c r="G29" s="17"/>
      <c r="H29" s="118" t="s">
        <v>35</v>
      </c>
      <c r="I29" s="90"/>
      <c r="J29" s="357"/>
      <c r="K29" s="145" t="s">
        <v>37</v>
      </c>
      <c r="L29" s="459" t="s">
        <v>37</v>
      </c>
      <c r="M29" s="351" t="s">
        <v>37</v>
      </c>
      <c r="N29" s="17"/>
      <c r="O29" s="118" t="s">
        <v>35</v>
      </c>
      <c r="P29" s="90"/>
      <c r="Q29" s="215"/>
      <c r="R29" s="145" t="s">
        <v>37</v>
      </c>
      <c r="S29" s="459" t="s">
        <v>37</v>
      </c>
      <c r="T29" s="351" t="s">
        <v>37</v>
      </c>
      <c r="U29" s="17"/>
      <c r="V29" s="90"/>
      <c r="W29" s="118" t="s">
        <v>35</v>
      </c>
      <c r="X29" s="352" t="s">
        <v>39</v>
      </c>
      <c r="Y29" s="145" t="s">
        <v>37</v>
      </c>
      <c r="Z29" s="451"/>
      <c r="AA29" s="351" t="s">
        <v>37</v>
      </c>
      <c r="AB29" s="119" t="s">
        <v>39</v>
      </c>
      <c r="AC29" s="452"/>
      <c r="AD29" s="452"/>
      <c r="AE29" s="138" t="s">
        <v>39</v>
      </c>
      <c r="AF29" s="145" t="s">
        <v>37</v>
      </c>
      <c r="AG29" s="18">
        <f t="shared" si="1"/>
        <v>19</v>
      </c>
      <c r="AH29" s="19">
        <f t="shared" si="2"/>
        <v>184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118" t="s">
        <v>35</v>
      </c>
      <c r="C30" s="352" t="s">
        <v>39</v>
      </c>
      <c r="D30" s="168" t="s">
        <v>34</v>
      </c>
      <c r="E30" s="215"/>
      <c r="F30" s="459" t="s">
        <v>37</v>
      </c>
      <c r="G30" s="138" t="s">
        <v>39</v>
      </c>
      <c r="H30" s="90"/>
      <c r="I30" s="90"/>
      <c r="J30" s="357"/>
      <c r="K30" s="145" t="s">
        <v>37</v>
      </c>
      <c r="L30" s="363" t="s">
        <v>34</v>
      </c>
      <c r="M30" s="215"/>
      <c r="N30" s="119" t="s">
        <v>39</v>
      </c>
      <c r="O30" s="90"/>
      <c r="P30" s="118" t="s">
        <v>35</v>
      </c>
      <c r="Q30" s="352" t="s">
        <v>39</v>
      </c>
      <c r="R30" s="23"/>
      <c r="S30" s="215"/>
      <c r="T30" s="351" t="s">
        <v>37</v>
      </c>
      <c r="U30" s="138" t="s">
        <v>39</v>
      </c>
      <c r="V30" s="90"/>
      <c r="W30" s="90"/>
      <c r="X30" s="352" t="s">
        <v>39</v>
      </c>
      <c r="Y30" s="461" t="s">
        <v>37</v>
      </c>
      <c r="Z30" s="459" t="s">
        <v>37</v>
      </c>
      <c r="AA30" s="215"/>
      <c r="AB30" s="17"/>
      <c r="AC30" s="454" t="s">
        <v>35</v>
      </c>
      <c r="AD30" s="453" t="s">
        <v>35</v>
      </c>
      <c r="AE30" s="23"/>
      <c r="AF30" s="464" t="s">
        <v>37</v>
      </c>
      <c r="AG30" s="18">
        <f t="shared" si="1"/>
        <v>18</v>
      </c>
      <c r="AH30" s="19">
        <f t="shared" si="2"/>
        <v>184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90"/>
      <c r="C31" s="215"/>
      <c r="D31" s="465"/>
      <c r="E31" s="215"/>
      <c r="F31" s="215"/>
      <c r="G31" s="98"/>
      <c r="H31" s="90"/>
      <c r="I31" s="90"/>
      <c r="J31" s="215"/>
      <c r="K31" s="98"/>
      <c r="L31" s="215"/>
      <c r="M31" s="215"/>
      <c r="N31" s="98"/>
      <c r="O31" s="90"/>
      <c r="P31" s="118"/>
      <c r="Q31" s="215"/>
      <c r="R31" s="98"/>
      <c r="S31" s="215"/>
      <c r="T31" s="215"/>
      <c r="U31" s="98"/>
      <c r="V31" s="90"/>
      <c r="W31" s="90"/>
      <c r="X31" s="215"/>
      <c r="Y31" s="98"/>
      <c r="Z31" s="215"/>
      <c r="AA31" s="215"/>
      <c r="AB31" s="98"/>
      <c r="AC31" s="331"/>
      <c r="AD31" s="331"/>
      <c r="AE31" s="98"/>
      <c r="AF31" s="98"/>
    </row>
    <row r="32" spans="1:54" ht="15.75" customHeight="1" x14ac:dyDescent="0.25">
      <c r="A32" s="39" t="s">
        <v>67</v>
      </c>
      <c r="B32" s="90"/>
      <c r="C32" s="215"/>
      <c r="D32" s="168" t="s">
        <v>34</v>
      </c>
      <c r="E32" s="472"/>
      <c r="F32" s="128"/>
      <c r="G32" s="23"/>
      <c r="H32" s="118" t="s">
        <v>35</v>
      </c>
      <c r="I32" s="90"/>
      <c r="J32" s="357"/>
      <c r="K32" s="144" t="s">
        <v>34</v>
      </c>
      <c r="L32" s="215"/>
      <c r="M32" s="363" t="s">
        <v>34</v>
      </c>
      <c r="N32" s="23"/>
      <c r="O32" s="90"/>
      <c r="P32" s="118" t="s">
        <v>35</v>
      </c>
      <c r="Q32" s="215"/>
      <c r="R32" s="144" t="s">
        <v>34</v>
      </c>
      <c r="S32" s="215"/>
      <c r="T32" s="363" t="s">
        <v>34</v>
      </c>
      <c r="U32" s="216"/>
      <c r="V32" s="118" t="s">
        <v>35</v>
      </c>
      <c r="W32" s="90"/>
      <c r="X32" s="215"/>
      <c r="Y32" s="168" t="s">
        <v>34</v>
      </c>
      <c r="Z32" s="168" t="s">
        <v>34</v>
      </c>
      <c r="AA32" s="17"/>
      <c r="AB32" s="17"/>
      <c r="AC32" s="453" t="s">
        <v>35</v>
      </c>
      <c r="AD32" s="331"/>
      <c r="AE32" s="23"/>
      <c r="AF32" s="144" t="s">
        <v>34</v>
      </c>
      <c r="AG32" s="18">
        <f t="shared" si="1"/>
        <v>12</v>
      </c>
      <c r="AH32" s="19">
        <f t="shared" si="2"/>
        <v>112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90"/>
      <c r="C33" s="215"/>
      <c r="D33" s="26"/>
      <c r="E33" s="215"/>
      <c r="F33" s="215"/>
      <c r="G33" s="17"/>
      <c r="H33" s="90"/>
      <c r="I33" s="90"/>
      <c r="J33" s="357"/>
      <c r="K33" s="17"/>
      <c r="L33" s="215"/>
      <c r="M33" s="215"/>
      <c r="N33" s="23"/>
      <c r="O33" s="90"/>
      <c r="P33" s="90"/>
      <c r="Q33" s="215"/>
      <c r="R33" s="23"/>
      <c r="S33" s="215"/>
      <c r="T33" s="215"/>
      <c r="U33" s="17"/>
      <c r="V33" s="90"/>
      <c r="W33" s="90"/>
      <c r="X33" s="215"/>
      <c r="Y33" s="26"/>
      <c r="Z33" s="215"/>
      <c r="AA33" s="215"/>
      <c r="AB33" s="17"/>
      <c r="AC33" s="331"/>
      <c r="AD33" s="331"/>
      <c r="AE33" s="23"/>
      <c r="AF33" s="23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thickBot="1" x14ac:dyDescent="0.3">
      <c r="A34" s="50" t="s">
        <v>69</v>
      </c>
      <c r="B34" s="90"/>
      <c r="C34" s="215"/>
      <c r="D34" s="32"/>
      <c r="E34" s="215"/>
      <c r="F34" s="215"/>
      <c r="G34" s="31"/>
      <c r="H34" s="90"/>
      <c r="I34" s="90"/>
      <c r="J34" s="357"/>
      <c r="K34" s="216"/>
      <c r="L34" s="216"/>
      <c r="M34" s="168" t="s">
        <v>34</v>
      </c>
      <c r="N34" s="216"/>
      <c r="O34" s="90"/>
      <c r="P34" s="90"/>
      <c r="Q34" s="215"/>
      <c r="R34" s="216"/>
      <c r="S34" s="215"/>
      <c r="T34" s="363" t="s">
        <v>34</v>
      </c>
      <c r="U34" s="31"/>
      <c r="V34" s="90"/>
      <c r="W34" s="90"/>
      <c r="X34" s="215"/>
      <c r="Y34" s="17"/>
      <c r="Z34" s="216"/>
      <c r="AA34" s="168" t="s">
        <v>34</v>
      </c>
      <c r="AB34" s="216"/>
      <c r="AC34" s="331"/>
      <c r="AD34" s="331"/>
      <c r="AE34" s="216"/>
      <c r="AF34" s="216"/>
      <c r="AG34" s="18">
        <f t="shared" si="1"/>
        <v>3</v>
      </c>
      <c r="AH34" s="19">
        <f t="shared" si="2"/>
        <v>24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thickBot="1" x14ac:dyDescent="0.3">
      <c r="A35" s="51"/>
      <c r="B35" s="154"/>
      <c r="C35" s="218"/>
      <c r="D35" s="31"/>
      <c r="E35" s="218"/>
      <c r="F35" s="218"/>
      <c r="G35" s="30"/>
      <c r="H35" s="154"/>
      <c r="I35" s="154"/>
      <c r="J35" s="218"/>
      <c r="K35" s="30"/>
      <c r="L35" s="218"/>
      <c r="M35" s="218"/>
      <c r="N35" s="31"/>
      <c r="O35" s="154"/>
      <c r="P35" s="154"/>
      <c r="Q35" s="218"/>
      <c r="R35" s="31"/>
      <c r="S35" s="218"/>
      <c r="T35" s="218"/>
      <c r="U35" s="31"/>
      <c r="V35" s="154"/>
      <c r="W35" s="154"/>
      <c r="X35" s="218"/>
      <c r="Y35" s="31"/>
      <c r="Z35" s="218"/>
      <c r="AA35" s="218"/>
      <c r="AB35" s="30"/>
      <c r="AC35" s="445"/>
      <c r="AD35" s="445"/>
      <c r="AE35" s="31"/>
      <c r="AF35" s="30"/>
      <c r="AG35" s="156">
        <f t="shared" si="1"/>
        <v>0</v>
      </c>
      <c r="AH35" s="157">
        <f t="shared" si="2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322" t="s">
        <v>4</v>
      </c>
      <c r="C36" s="213" t="s">
        <v>5</v>
      </c>
      <c r="D36" s="7" t="s">
        <v>6</v>
      </c>
      <c r="E36" s="213" t="s">
        <v>7</v>
      </c>
      <c r="F36" s="213" t="s">
        <v>8</v>
      </c>
      <c r="G36" s="7" t="s">
        <v>9</v>
      </c>
      <c r="H36" s="152" t="s">
        <v>10</v>
      </c>
      <c r="I36" s="152" t="s">
        <v>11</v>
      </c>
      <c r="J36" s="382" t="s">
        <v>12</v>
      </c>
      <c r="K36" s="7" t="s">
        <v>13</v>
      </c>
      <c r="L36" s="213" t="s">
        <v>14</v>
      </c>
      <c r="M36" s="213" t="s">
        <v>15</v>
      </c>
      <c r="N36" s="7" t="s">
        <v>16</v>
      </c>
      <c r="O36" s="152" t="s">
        <v>17</v>
      </c>
      <c r="P36" s="152" t="s">
        <v>18</v>
      </c>
      <c r="Q36" s="330" t="s">
        <v>19</v>
      </c>
      <c r="R36" s="327" t="s">
        <v>20</v>
      </c>
      <c r="S36" s="213" t="s">
        <v>21</v>
      </c>
      <c r="T36" s="213" t="s">
        <v>22</v>
      </c>
      <c r="U36" s="7" t="s">
        <v>23</v>
      </c>
      <c r="V36" s="152" t="s">
        <v>24</v>
      </c>
      <c r="W36" s="152" t="s">
        <v>25</v>
      </c>
      <c r="X36" s="213" t="s">
        <v>26</v>
      </c>
      <c r="Y36" s="7" t="s">
        <v>27</v>
      </c>
      <c r="Z36" s="213" t="s">
        <v>28</v>
      </c>
      <c r="AA36" s="213" t="s">
        <v>29</v>
      </c>
      <c r="AB36" s="7" t="s">
        <v>30</v>
      </c>
      <c r="AC36" s="447" t="s">
        <v>31</v>
      </c>
      <c r="AD36" s="447" t="s">
        <v>32</v>
      </c>
      <c r="AE36" s="189">
        <v>30</v>
      </c>
      <c r="AF36" s="186">
        <v>31</v>
      </c>
      <c r="AG36" s="324">
        <f>SUM(AG37:AG39)</f>
        <v>0</v>
      </c>
      <c r="AH36" s="106">
        <f>SUM(AH37:AH39)</f>
        <v>0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27" t="s">
        <v>69</v>
      </c>
      <c r="B37" s="148"/>
      <c r="C37" s="214"/>
      <c r="D37" s="14"/>
      <c r="E37" s="214"/>
      <c r="F37" s="214"/>
      <c r="G37" s="12"/>
      <c r="H37" s="148"/>
      <c r="I37" s="148"/>
      <c r="J37" s="368"/>
      <c r="K37" s="14"/>
      <c r="L37" s="214"/>
      <c r="M37" s="214"/>
      <c r="N37" s="12"/>
      <c r="O37" s="148"/>
      <c r="P37" s="148"/>
      <c r="Q37" s="214"/>
      <c r="R37" s="14"/>
      <c r="S37" s="214"/>
      <c r="T37" s="214"/>
      <c r="U37" s="12"/>
      <c r="V37" s="148"/>
      <c r="W37" s="148"/>
      <c r="X37" s="214"/>
      <c r="Y37" s="12"/>
      <c r="Z37" s="214"/>
      <c r="AA37" s="214"/>
      <c r="AB37" s="14"/>
      <c r="AC37" s="446"/>
      <c r="AD37" s="446"/>
      <c r="AE37" s="14"/>
      <c r="AF37" s="12"/>
      <c r="AG37" s="102">
        <f t="shared" si="1"/>
        <v>0</v>
      </c>
      <c r="AH37" s="103">
        <f t="shared" si="2"/>
        <v>0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90"/>
      <c r="C38" s="215"/>
      <c r="D38" s="224"/>
      <c r="E38" s="215"/>
      <c r="F38" s="215"/>
      <c r="G38" s="224"/>
      <c r="H38" s="90"/>
      <c r="I38" s="90"/>
      <c r="J38" s="357"/>
      <c r="K38" s="216"/>
      <c r="L38" s="216"/>
      <c r="M38" s="216"/>
      <c r="N38" s="216"/>
      <c r="O38" s="90"/>
      <c r="P38" s="90"/>
      <c r="Q38" s="215"/>
      <c r="R38" s="216"/>
      <c r="S38" s="216"/>
      <c r="T38" s="216"/>
      <c r="U38" s="224"/>
      <c r="V38" s="90"/>
      <c r="W38" s="90"/>
      <c r="X38" s="215"/>
      <c r="Y38" s="224"/>
      <c r="Z38" s="215"/>
      <c r="AA38" s="215"/>
      <c r="AB38" s="224"/>
      <c r="AC38" s="331"/>
      <c r="AD38" s="331"/>
      <c r="AE38" s="224"/>
      <c r="AF38" s="224"/>
      <c r="AG38" s="18">
        <f t="shared" si="1"/>
        <v>0</v>
      </c>
      <c r="AH38" s="19">
        <f t="shared" si="2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154"/>
      <c r="C39" s="218"/>
      <c r="D39" s="54"/>
      <c r="E39" s="218"/>
      <c r="F39" s="218"/>
      <c r="G39" s="55"/>
      <c r="H39" s="154"/>
      <c r="I39" s="154"/>
      <c r="J39" s="384"/>
      <c r="K39" s="56"/>
      <c r="L39" s="218"/>
      <c r="M39" s="218"/>
      <c r="N39" s="55"/>
      <c r="O39" s="154"/>
      <c r="P39" s="154"/>
      <c r="Q39" s="218"/>
      <c r="R39" s="54"/>
      <c r="S39" s="218"/>
      <c r="T39" s="218"/>
      <c r="U39" s="54"/>
      <c r="V39" s="154"/>
      <c r="W39" s="154"/>
      <c r="X39" s="218"/>
      <c r="Y39" s="56"/>
      <c r="Z39" s="218"/>
      <c r="AA39" s="218"/>
      <c r="AB39" s="54"/>
      <c r="AC39" s="445"/>
      <c r="AD39" s="445"/>
      <c r="AE39" s="56"/>
      <c r="AF39" s="162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322" t="s">
        <v>4</v>
      </c>
      <c r="C40" s="213" t="s">
        <v>5</v>
      </c>
      <c r="D40" s="7" t="s">
        <v>6</v>
      </c>
      <c r="E40" s="213" t="s">
        <v>7</v>
      </c>
      <c r="F40" s="213" t="s">
        <v>8</v>
      </c>
      <c r="G40" s="7" t="s">
        <v>9</v>
      </c>
      <c r="H40" s="152" t="s">
        <v>10</v>
      </c>
      <c r="I40" s="152" t="s">
        <v>11</v>
      </c>
      <c r="J40" s="382" t="s">
        <v>12</v>
      </c>
      <c r="K40" s="7" t="s">
        <v>13</v>
      </c>
      <c r="L40" s="213" t="s">
        <v>14</v>
      </c>
      <c r="M40" s="213" t="s">
        <v>15</v>
      </c>
      <c r="N40" s="7" t="s">
        <v>16</v>
      </c>
      <c r="O40" s="152" t="s">
        <v>17</v>
      </c>
      <c r="P40" s="152" t="s">
        <v>18</v>
      </c>
      <c r="Q40" s="330" t="s">
        <v>19</v>
      </c>
      <c r="R40" s="327" t="s">
        <v>20</v>
      </c>
      <c r="S40" s="213" t="s">
        <v>21</v>
      </c>
      <c r="T40" s="213" t="s">
        <v>22</v>
      </c>
      <c r="U40" s="7" t="s">
        <v>23</v>
      </c>
      <c r="V40" s="152" t="s">
        <v>24</v>
      </c>
      <c r="W40" s="152" t="s">
        <v>25</v>
      </c>
      <c r="X40" s="213" t="s">
        <v>26</v>
      </c>
      <c r="Y40" s="7" t="s">
        <v>27</v>
      </c>
      <c r="Z40" s="213" t="s">
        <v>28</v>
      </c>
      <c r="AA40" s="213" t="s">
        <v>29</v>
      </c>
      <c r="AB40" s="7" t="s">
        <v>30</v>
      </c>
      <c r="AC40" s="447" t="s">
        <v>31</v>
      </c>
      <c r="AD40" s="447" t="s">
        <v>32</v>
      </c>
      <c r="AE40" s="189">
        <v>30</v>
      </c>
      <c r="AF40" s="186">
        <v>31</v>
      </c>
      <c r="AG40" s="324">
        <f>SUM(AG41:AG50)</f>
        <v>124</v>
      </c>
      <c r="AH40" s="106">
        <f>SUM(AH41:AH50)</f>
        <v>1355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148"/>
      <c r="C41" s="214"/>
      <c r="D41" s="59"/>
      <c r="E41" s="214"/>
      <c r="F41" s="214"/>
      <c r="G41" s="59"/>
      <c r="H41" s="148"/>
      <c r="I41" s="148"/>
      <c r="J41" s="368"/>
      <c r="K41" s="59"/>
      <c r="L41" s="214"/>
      <c r="M41" s="214"/>
      <c r="N41" s="59"/>
      <c r="O41" s="148"/>
      <c r="P41" s="148"/>
      <c r="Q41" s="214"/>
      <c r="R41" s="59"/>
      <c r="S41" s="214"/>
      <c r="T41" s="214"/>
      <c r="U41" s="59"/>
      <c r="V41" s="148"/>
      <c r="W41" s="148"/>
      <c r="X41" s="214"/>
      <c r="Y41" s="59"/>
      <c r="Z41" s="214"/>
      <c r="AA41" s="214"/>
      <c r="AB41" s="59"/>
      <c r="AC41" s="446"/>
      <c r="AD41" s="446"/>
      <c r="AE41" s="59"/>
      <c r="AF41" s="14"/>
      <c r="AG41" s="102">
        <f t="shared" si="1"/>
        <v>0</v>
      </c>
      <c r="AH41" s="103">
        <f t="shared" si="2"/>
        <v>0</v>
      </c>
      <c r="AI41" s="10"/>
    </row>
    <row r="42" spans="1:54" ht="15.75" customHeight="1" x14ac:dyDescent="0.25">
      <c r="A42" s="58" t="s">
        <v>61</v>
      </c>
      <c r="B42" s="53" t="s">
        <v>74</v>
      </c>
      <c r="C42" s="28" t="s">
        <v>75</v>
      </c>
      <c r="D42" s="60"/>
      <c r="E42" s="215"/>
      <c r="F42" s="21" t="s">
        <v>77</v>
      </c>
      <c r="G42" s="53" t="s">
        <v>74</v>
      </c>
      <c r="H42" s="53" t="s">
        <v>74</v>
      </c>
      <c r="I42" s="90"/>
      <c r="J42" s="357"/>
      <c r="K42" s="53" t="s">
        <v>74</v>
      </c>
      <c r="L42" s="53" t="s">
        <v>74</v>
      </c>
      <c r="M42" s="21" t="s">
        <v>77</v>
      </c>
      <c r="N42" s="216"/>
      <c r="O42" s="53" t="s">
        <v>74</v>
      </c>
      <c r="P42" s="20" t="s">
        <v>76</v>
      </c>
      <c r="Q42" s="215"/>
      <c r="R42" s="21" t="s">
        <v>77</v>
      </c>
      <c r="S42" s="21" t="s">
        <v>77</v>
      </c>
      <c r="T42" s="28" t="s">
        <v>75</v>
      </c>
      <c r="U42" s="23"/>
      <c r="V42" s="111"/>
      <c r="W42" s="111"/>
      <c r="X42" s="451"/>
      <c r="Y42" s="117"/>
      <c r="Z42" s="451"/>
      <c r="AA42" s="451"/>
      <c r="AB42" s="208"/>
      <c r="AC42" s="452"/>
      <c r="AD42" s="452"/>
      <c r="AE42" s="28" t="s">
        <v>75</v>
      </c>
      <c r="AF42" s="21" t="s">
        <v>77</v>
      </c>
      <c r="AG42" s="18">
        <f t="shared" si="1"/>
        <v>15</v>
      </c>
      <c r="AH42" s="19">
        <f t="shared" si="2"/>
        <v>161</v>
      </c>
      <c r="AI42" s="10"/>
    </row>
    <row r="43" spans="1:54" ht="15.75" customHeight="1" x14ac:dyDescent="0.25">
      <c r="A43" s="58" t="s">
        <v>78</v>
      </c>
      <c r="B43" s="20" t="s">
        <v>76</v>
      </c>
      <c r="C43" s="215"/>
      <c r="D43" s="53" t="s">
        <v>74</v>
      </c>
      <c r="E43" s="53" t="s">
        <v>74</v>
      </c>
      <c r="F43" s="28" t="s">
        <v>75</v>
      </c>
      <c r="G43" s="451"/>
      <c r="H43" s="111"/>
      <c r="I43" s="111"/>
      <c r="J43" s="451"/>
      <c r="K43" s="53" t="s">
        <v>74</v>
      </c>
      <c r="L43" s="28" t="s">
        <v>75</v>
      </c>
      <c r="M43" s="215"/>
      <c r="N43" s="23"/>
      <c r="O43" s="20" t="s">
        <v>76</v>
      </c>
      <c r="P43" s="53" t="s">
        <v>74</v>
      </c>
      <c r="Q43" s="28" t="s">
        <v>75</v>
      </c>
      <c r="R43" s="23"/>
      <c r="S43" s="53" t="s">
        <v>74</v>
      </c>
      <c r="T43" s="53" t="s">
        <v>74</v>
      </c>
      <c r="U43" s="53" t="s">
        <v>74</v>
      </c>
      <c r="V43" s="90"/>
      <c r="W43" s="90"/>
      <c r="X43" s="53" t="s">
        <v>74</v>
      </c>
      <c r="Y43" s="28" t="s">
        <v>75</v>
      </c>
      <c r="Z43" s="215"/>
      <c r="AA43" s="215"/>
      <c r="AB43" s="53" t="s">
        <v>74</v>
      </c>
      <c r="AC43" s="53" t="s">
        <v>74</v>
      </c>
      <c r="AD43" s="53" t="s">
        <v>74</v>
      </c>
      <c r="AE43" s="23"/>
      <c r="AF43" s="53" t="s">
        <v>74</v>
      </c>
      <c r="AG43" s="18">
        <f t="shared" si="1"/>
        <v>18</v>
      </c>
      <c r="AH43" s="19">
        <f t="shared" si="2"/>
        <v>208</v>
      </c>
      <c r="AI43" s="10"/>
    </row>
    <row r="44" spans="1:54" ht="15.75" customHeight="1" x14ac:dyDescent="0.25">
      <c r="A44" s="58" t="s">
        <v>68</v>
      </c>
      <c r="B44" s="111"/>
      <c r="C44" s="21" t="s">
        <v>77</v>
      </c>
      <c r="D44" s="21" t="s">
        <v>77</v>
      </c>
      <c r="E44" s="28" t="s">
        <v>75</v>
      </c>
      <c r="F44" s="215"/>
      <c r="G44" s="61"/>
      <c r="H44" s="20" t="s">
        <v>76</v>
      </c>
      <c r="I44" s="53" t="s">
        <v>74</v>
      </c>
      <c r="J44" s="357"/>
      <c r="K44" s="60"/>
      <c r="L44" s="215"/>
      <c r="M44" s="28" t="s">
        <v>75</v>
      </c>
      <c r="N44" s="28" t="s">
        <v>75</v>
      </c>
      <c r="O44" s="90"/>
      <c r="P44" s="90"/>
      <c r="Q44" s="21" t="s">
        <v>77</v>
      </c>
      <c r="R44" s="53" t="s">
        <v>74</v>
      </c>
      <c r="S44" s="53" t="s">
        <v>74</v>
      </c>
      <c r="U44" s="215"/>
      <c r="V44" s="53" t="s">
        <v>74</v>
      </c>
      <c r="W44" s="20" t="s">
        <v>76</v>
      </c>
      <c r="X44" s="215"/>
      <c r="Y44" s="53" t="s">
        <v>74</v>
      </c>
      <c r="Z44" s="53" t="s">
        <v>74</v>
      </c>
      <c r="AA44" s="53" t="s">
        <v>74</v>
      </c>
      <c r="AB44" s="28" t="s">
        <v>75</v>
      </c>
      <c r="AC44" s="452"/>
      <c r="AD44" s="452"/>
      <c r="AE44" s="53" t="s">
        <v>74</v>
      </c>
      <c r="AF44" s="53" t="s">
        <v>74</v>
      </c>
      <c r="AG44" s="18">
        <f t="shared" si="1"/>
        <v>18</v>
      </c>
      <c r="AH44" s="19">
        <f t="shared" si="2"/>
        <v>199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25">
      <c r="A45" s="45" t="s">
        <v>79</v>
      </c>
      <c r="B45" s="111"/>
      <c r="C45" s="53" t="s">
        <v>74</v>
      </c>
      <c r="D45" s="53" t="s">
        <v>74</v>
      </c>
      <c r="E45" s="53" t="s">
        <v>74</v>
      </c>
      <c r="F45" s="53" t="s">
        <v>74</v>
      </c>
      <c r="G45" s="208"/>
      <c r="H45" s="111"/>
      <c r="I45" s="53" t="s">
        <v>74</v>
      </c>
      <c r="J45" s="53" t="s">
        <v>74</v>
      </c>
      <c r="K45" s="28" t="s">
        <v>75</v>
      </c>
      <c r="L45" s="215"/>
      <c r="M45" s="53" t="s">
        <v>74</v>
      </c>
      <c r="N45" s="53" t="s">
        <v>74</v>
      </c>
      <c r="O45" s="90"/>
      <c r="P45" s="90"/>
      <c r="Q45" s="53" t="s">
        <v>74</v>
      </c>
      <c r="R45" s="28" t="s">
        <v>75</v>
      </c>
      <c r="S45" s="215"/>
      <c r="T45" s="215"/>
      <c r="U45" s="53" t="s">
        <v>74</v>
      </c>
      <c r="V45" s="53" t="s">
        <v>74</v>
      </c>
      <c r="W45" s="53" t="s">
        <v>74</v>
      </c>
      <c r="X45" s="215"/>
      <c r="Y45" s="60"/>
      <c r="Z45" s="53" t="s">
        <v>74</v>
      </c>
      <c r="AA45" s="28" t="s">
        <v>75</v>
      </c>
      <c r="AB45" s="23"/>
      <c r="AC45" s="20" t="s">
        <v>76</v>
      </c>
      <c r="AD45" s="20" t="s">
        <v>76</v>
      </c>
      <c r="AE45" s="23"/>
      <c r="AF45" s="17"/>
      <c r="AG45" s="18">
        <f t="shared" si="1"/>
        <v>18</v>
      </c>
      <c r="AH45" s="19">
        <f t="shared" si="2"/>
        <v>208</v>
      </c>
      <c r="AI45" s="10"/>
    </row>
    <row r="46" spans="1:54" ht="15" customHeight="1" x14ac:dyDescent="0.25">
      <c r="A46" s="58" t="s">
        <v>80</v>
      </c>
      <c r="B46" s="90"/>
      <c r="C46" s="21" t="s">
        <v>77</v>
      </c>
      <c r="D46" s="21" t="s">
        <v>77</v>
      </c>
      <c r="E46" s="21" t="s">
        <v>77</v>
      </c>
      <c r="F46" s="21" t="s">
        <v>77</v>
      </c>
      <c r="G46" s="21" t="s">
        <v>77</v>
      </c>
      <c r="H46" s="90"/>
      <c r="I46" s="90"/>
      <c r="J46" s="20" t="s">
        <v>76</v>
      </c>
      <c r="K46" s="21" t="s">
        <v>77</v>
      </c>
      <c r="L46" s="21" t="s">
        <v>77</v>
      </c>
      <c r="M46" s="21" t="s">
        <v>77</v>
      </c>
      <c r="N46" s="21" t="s">
        <v>77</v>
      </c>
      <c r="O46" s="90"/>
      <c r="P46" s="90"/>
      <c r="Q46" s="21" t="s">
        <v>77</v>
      </c>
      <c r="R46" s="21" t="s">
        <v>77</v>
      </c>
      <c r="S46" s="21" t="s">
        <v>77</v>
      </c>
      <c r="T46" s="21" t="s">
        <v>77</v>
      </c>
      <c r="U46" s="21" t="s">
        <v>77</v>
      </c>
      <c r="V46" s="90"/>
      <c r="W46" s="90"/>
      <c r="X46" s="21" t="s">
        <v>77</v>
      </c>
      <c r="Y46" s="21" t="s">
        <v>77</v>
      </c>
      <c r="Z46" s="21" t="s">
        <v>77</v>
      </c>
      <c r="AA46" s="21" t="s">
        <v>77</v>
      </c>
      <c r="AB46" s="21" t="s">
        <v>77</v>
      </c>
      <c r="AC46" s="331"/>
      <c r="AD46" s="331"/>
      <c r="AE46" s="208"/>
      <c r="AF46" s="128"/>
      <c r="AG46" s="18">
        <f t="shared" si="1"/>
        <v>20</v>
      </c>
      <c r="AH46" s="19">
        <f t="shared" si="2"/>
        <v>179</v>
      </c>
      <c r="AI46" s="10"/>
    </row>
    <row r="47" spans="1:54" ht="15.75" customHeight="1" x14ac:dyDescent="0.25">
      <c r="A47" s="58" t="s">
        <v>81</v>
      </c>
      <c r="B47" s="90"/>
      <c r="C47" s="53" t="s">
        <v>74</v>
      </c>
      <c r="D47" s="28" t="s">
        <v>75</v>
      </c>
      <c r="E47" s="215"/>
      <c r="F47" s="215"/>
      <c r="G47" s="53" t="s">
        <v>74</v>
      </c>
      <c r="H47" s="53" t="s">
        <v>74</v>
      </c>
      <c r="I47" s="20" t="s">
        <v>76</v>
      </c>
      <c r="J47" s="357"/>
      <c r="K47" s="23"/>
      <c r="L47" s="53" t="s">
        <v>74</v>
      </c>
      <c r="M47" s="53" t="s">
        <v>74</v>
      </c>
      <c r="N47" s="53" t="s">
        <v>74</v>
      </c>
      <c r="O47" s="90"/>
      <c r="P47" s="90"/>
      <c r="Q47" s="53" t="s">
        <v>74</v>
      </c>
      <c r="R47" s="53" t="s">
        <v>74</v>
      </c>
      <c r="S47" s="28" t="s">
        <v>75</v>
      </c>
      <c r="T47" s="215"/>
      <c r="U47" s="23"/>
      <c r="V47" s="20" t="s">
        <v>76</v>
      </c>
      <c r="W47" s="53" t="s">
        <v>74</v>
      </c>
      <c r="X47" s="28" t="s">
        <v>75</v>
      </c>
      <c r="Y47" s="23"/>
      <c r="Z47" s="215"/>
      <c r="AA47" s="53" t="s">
        <v>74</v>
      </c>
      <c r="AB47" s="53" t="s">
        <v>74</v>
      </c>
      <c r="AC47" s="331"/>
      <c r="AD47" s="331"/>
      <c r="AE47" s="53" t="s">
        <v>74</v>
      </c>
      <c r="AF47" s="28" t="s">
        <v>75</v>
      </c>
      <c r="AG47" s="18">
        <f t="shared" si="1"/>
        <v>18</v>
      </c>
      <c r="AH47" s="19">
        <f t="shared" si="2"/>
        <v>208</v>
      </c>
      <c r="AI47" s="10"/>
    </row>
    <row r="48" spans="1:54" ht="15.75" customHeight="1" thickBot="1" x14ac:dyDescent="0.3">
      <c r="A48" s="62" t="s">
        <v>82</v>
      </c>
      <c r="B48" s="53" t="s">
        <v>74</v>
      </c>
      <c r="C48" s="215"/>
      <c r="D48" s="215"/>
      <c r="E48" s="21" t="s">
        <v>77</v>
      </c>
      <c r="F48" s="53" t="s">
        <v>74</v>
      </c>
      <c r="G48" s="28" t="s">
        <v>75</v>
      </c>
      <c r="H48" s="90"/>
      <c r="I48" s="90"/>
      <c r="J48" s="53" t="s">
        <v>74</v>
      </c>
      <c r="K48" s="21" t="s">
        <v>77</v>
      </c>
      <c r="L48" s="21" t="s">
        <v>77</v>
      </c>
      <c r="M48" s="60"/>
      <c r="N48" s="215"/>
      <c r="O48" s="53" t="s">
        <v>74</v>
      </c>
      <c r="P48" s="53" t="s">
        <v>74</v>
      </c>
      <c r="Q48" s="215"/>
      <c r="R48" s="215"/>
      <c r="S48" s="215"/>
      <c r="T48" s="53" t="s">
        <v>74</v>
      </c>
      <c r="U48" s="28" t="s">
        <v>75</v>
      </c>
      <c r="V48" s="90"/>
      <c r="W48" s="90"/>
      <c r="X48" s="53" t="s">
        <v>74</v>
      </c>
      <c r="Y48" s="53" t="s">
        <v>74</v>
      </c>
      <c r="Z48" s="28" t="s">
        <v>75</v>
      </c>
      <c r="AA48" s="215"/>
      <c r="AB48" s="215"/>
      <c r="AC48" s="53" t="s">
        <v>74</v>
      </c>
      <c r="AD48" s="53" t="s">
        <v>74</v>
      </c>
      <c r="AE48" s="21" t="s">
        <v>77</v>
      </c>
      <c r="AF48" s="17"/>
      <c r="AG48" s="18">
        <f t="shared" si="1"/>
        <v>17</v>
      </c>
      <c r="AH48" s="19">
        <f t="shared" si="2"/>
        <v>192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B49" s="90"/>
      <c r="C49" s="68"/>
      <c r="D49" s="69"/>
      <c r="E49" s="68"/>
      <c r="F49" s="68"/>
      <c r="G49" s="68"/>
      <c r="H49" s="90"/>
      <c r="I49" s="90"/>
      <c r="J49" s="386"/>
      <c r="K49" s="233"/>
      <c r="L49" s="68"/>
      <c r="M49" s="68"/>
      <c r="N49" s="233"/>
      <c r="O49" s="90"/>
      <c r="P49" s="90"/>
      <c r="Q49" s="68"/>
      <c r="R49" s="68"/>
      <c r="S49" s="68"/>
      <c r="T49" s="68"/>
      <c r="U49" s="69"/>
      <c r="V49" s="90"/>
      <c r="W49" s="90"/>
      <c r="X49" s="68"/>
      <c r="Y49" s="233"/>
      <c r="Z49" s="68"/>
      <c r="AA49" s="68"/>
      <c r="AB49" s="233"/>
      <c r="AC49" s="331"/>
      <c r="AD49" s="331"/>
      <c r="AE49" s="64"/>
      <c r="AF49" s="233"/>
      <c r="AG49" s="315">
        <f t="shared" si="1"/>
        <v>0</v>
      </c>
      <c r="AH49" s="316">
        <f t="shared" si="2"/>
        <v>0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B50" s="154"/>
      <c r="C50" s="318"/>
      <c r="D50" s="305"/>
      <c r="E50" s="318"/>
      <c r="F50" s="318"/>
      <c r="G50" s="305"/>
      <c r="H50" s="154"/>
      <c r="I50" s="154"/>
      <c r="J50" s="387"/>
      <c r="K50" s="305"/>
      <c r="L50" s="318"/>
      <c r="M50" s="318"/>
      <c r="N50" s="319"/>
      <c r="O50" s="154"/>
      <c r="P50" s="154"/>
      <c r="Q50" s="318"/>
      <c r="R50" s="305"/>
      <c r="S50" s="318"/>
      <c r="T50" s="318"/>
      <c r="U50" s="319"/>
      <c r="V50" s="154"/>
      <c r="W50" s="154"/>
      <c r="X50" s="318"/>
      <c r="Y50" s="305"/>
      <c r="Z50" s="318"/>
      <c r="AA50" s="318"/>
      <c r="AB50" s="305"/>
      <c r="AC50" s="445"/>
      <c r="AD50" s="445"/>
      <c r="AE50" s="305"/>
      <c r="AF50" s="55"/>
      <c r="AG50" s="320">
        <f t="shared" si="1"/>
        <v>0</v>
      </c>
      <c r="AH50" s="321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322" t="s">
        <v>4</v>
      </c>
      <c r="C51" s="213" t="s">
        <v>5</v>
      </c>
      <c r="D51" s="7" t="s">
        <v>6</v>
      </c>
      <c r="E51" s="213" t="s">
        <v>7</v>
      </c>
      <c r="F51" s="213" t="s">
        <v>8</v>
      </c>
      <c r="G51" s="7" t="s">
        <v>9</v>
      </c>
      <c r="H51" s="152" t="s">
        <v>10</v>
      </c>
      <c r="I51" s="152" t="s">
        <v>11</v>
      </c>
      <c r="J51" s="382" t="s">
        <v>12</v>
      </c>
      <c r="K51" s="7" t="s">
        <v>13</v>
      </c>
      <c r="L51" s="213" t="s">
        <v>14</v>
      </c>
      <c r="M51" s="213" t="s">
        <v>15</v>
      </c>
      <c r="N51" s="7" t="s">
        <v>16</v>
      </c>
      <c r="O51" s="152" t="s">
        <v>17</v>
      </c>
      <c r="P51" s="152" t="s">
        <v>18</v>
      </c>
      <c r="Q51" s="213" t="s">
        <v>19</v>
      </c>
      <c r="R51" s="7" t="s">
        <v>20</v>
      </c>
      <c r="S51" s="213" t="s">
        <v>21</v>
      </c>
      <c r="T51" s="213" t="s">
        <v>22</v>
      </c>
      <c r="U51" s="7" t="s">
        <v>23</v>
      </c>
      <c r="V51" s="152" t="s">
        <v>24</v>
      </c>
      <c r="W51" s="152" t="s">
        <v>25</v>
      </c>
      <c r="X51" s="213" t="s">
        <v>26</v>
      </c>
      <c r="Y51" s="7" t="s">
        <v>27</v>
      </c>
      <c r="Z51" s="213" t="s">
        <v>28</v>
      </c>
      <c r="AA51" s="323" t="s">
        <v>29</v>
      </c>
      <c r="AB51" s="188" t="s">
        <v>30</v>
      </c>
      <c r="AC51" s="447" t="s">
        <v>31</v>
      </c>
      <c r="AD51" s="447" t="s">
        <v>32</v>
      </c>
      <c r="AE51" s="189">
        <v>30</v>
      </c>
      <c r="AF51" s="186">
        <v>31</v>
      </c>
      <c r="AG51" s="324">
        <f>SUM(AG52:AG53)</f>
        <v>15</v>
      </c>
      <c r="AH51" s="106">
        <f>SUM(AH52:AH53)</f>
        <v>64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148"/>
      <c r="C52" s="214"/>
      <c r="D52" s="66"/>
      <c r="E52" s="214"/>
      <c r="F52" s="214"/>
      <c r="G52" s="14"/>
      <c r="H52" s="148"/>
      <c r="I52" s="148"/>
      <c r="J52" s="368"/>
      <c r="K52" s="66"/>
      <c r="L52" s="214"/>
      <c r="M52" s="462" t="s">
        <v>121</v>
      </c>
      <c r="N52" s="14"/>
      <c r="O52" s="148"/>
      <c r="P52" s="148"/>
      <c r="Q52" s="214"/>
      <c r="R52" s="66"/>
      <c r="S52" s="214"/>
      <c r="T52" s="214"/>
      <c r="U52" s="14"/>
      <c r="V52" s="148"/>
      <c r="W52" s="148"/>
      <c r="X52" s="214"/>
      <c r="Y52" s="66"/>
      <c r="Z52" s="214"/>
      <c r="AA52" s="462" t="s">
        <v>121</v>
      </c>
      <c r="AB52" s="14"/>
      <c r="AC52" s="446"/>
      <c r="AD52" s="446"/>
      <c r="AE52" s="14"/>
      <c r="AF52" s="66"/>
      <c r="AG52" s="102">
        <f t="shared" si="1"/>
        <v>2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8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154"/>
      <c r="C53" s="466" t="s">
        <v>127</v>
      </c>
      <c r="D53" s="220"/>
      <c r="E53" s="467" t="s">
        <v>127</v>
      </c>
      <c r="F53" s="220"/>
      <c r="G53" s="220"/>
      <c r="H53" s="469" t="s">
        <v>125</v>
      </c>
      <c r="I53" s="154"/>
      <c r="J53" s="384" t="s">
        <v>127</v>
      </c>
      <c r="K53" s="220"/>
      <c r="L53" s="467" t="s">
        <v>127</v>
      </c>
      <c r="M53" s="220"/>
      <c r="N53" s="218"/>
      <c r="O53" s="469" t="s">
        <v>125</v>
      </c>
      <c r="P53" s="154"/>
      <c r="Q53" s="466" t="s">
        <v>127</v>
      </c>
      <c r="R53" s="325"/>
      <c r="S53" s="466" t="s">
        <v>127</v>
      </c>
      <c r="T53" s="218"/>
      <c r="U53" s="218"/>
      <c r="V53" s="469" t="s">
        <v>125</v>
      </c>
      <c r="W53" s="154"/>
      <c r="X53" s="466" t="s">
        <v>127</v>
      </c>
      <c r="Y53" s="325"/>
      <c r="Z53" s="466" t="s">
        <v>127</v>
      </c>
      <c r="AA53" s="218"/>
      <c r="AB53" s="218"/>
      <c r="AC53" s="468" t="s">
        <v>125</v>
      </c>
      <c r="AD53" s="445"/>
      <c r="AE53" s="466" t="s">
        <v>127</v>
      </c>
      <c r="AF53" s="32"/>
      <c r="AG53" s="18">
        <f t="shared" si="1"/>
        <v>13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56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322" t="s">
        <v>4</v>
      </c>
      <c r="C54" s="213" t="s">
        <v>5</v>
      </c>
      <c r="D54" s="7" t="s">
        <v>6</v>
      </c>
      <c r="E54" s="213" t="s">
        <v>7</v>
      </c>
      <c r="F54" s="213" t="s">
        <v>8</v>
      </c>
      <c r="G54" s="7" t="s">
        <v>9</v>
      </c>
      <c r="H54" s="152" t="s">
        <v>10</v>
      </c>
      <c r="I54" s="152" t="s">
        <v>11</v>
      </c>
      <c r="J54" s="382" t="s">
        <v>12</v>
      </c>
      <c r="K54" s="7" t="s">
        <v>13</v>
      </c>
      <c r="L54" s="213" t="s">
        <v>14</v>
      </c>
      <c r="M54" s="213" t="s">
        <v>15</v>
      </c>
      <c r="N54" s="7" t="s">
        <v>16</v>
      </c>
      <c r="O54" s="152" t="s">
        <v>17</v>
      </c>
      <c r="P54" s="152" t="s">
        <v>18</v>
      </c>
      <c r="Q54" s="213" t="s">
        <v>19</v>
      </c>
      <c r="R54" s="7" t="s">
        <v>20</v>
      </c>
      <c r="S54" s="213" t="s">
        <v>21</v>
      </c>
      <c r="T54" s="213" t="s">
        <v>22</v>
      </c>
      <c r="U54" s="7" t="s">
        <v>23</v>
      </c>
      <c r="V54" s="152" t="s">
        <v>24</v>
      </c>
      <c r="W54" s="152" t="s">
        <v>25</v>
      </c>
      <c r="X54" s="213" t="s">
        <v>26</v>
      </c>
      <c r="Y54" s="7" t="s">
        <v>27</v>
      </c>
      <c r="Z54" s="213" t="s">
        <v>28</v>
      </c>
      <c r="AA54" s="213" t="s">
        <v>29</v>
      </c>
      <c r="AB54" s="7" t="s">
        <v>30</v>
      </c>
      <c r="AC54" s="447" t="s">
        <v>31</v>
      </c>
      <c r="AD54" s="447" t="s">
        <v>32</v>
      </c>
      <c r="AE54" s="189">
        <v>30</v>
      </c>
      <c r="AF54" s="186">
        <v>31</v>
      </c>
      <c r="AG54" s="185">
        <f>SUM(AG55:AG61)</f>
        <v>73</v>
      </c>
      <c r="AH54" s="9">
        <f>SUM(AH55:AH61)</f>
        <v>368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148"/>
      <c r="C55" s="74" t="s">
        <v>123</v>
      </c>
      <c r="D55" s="15"/>
      <c r="E55" s="74" t="s">
        <v>123</v>
      </c>
      <c r="F55" s="214"/>
      <c r="G55" s="470" t="s">
        <v>123</v>
      </c>
      <c r="H55" s="148"/>
      <c r="I55" s="148"/>
      <c r="J55" s="74" t="s">
        <v>123</v>
      </c>
      <c r="K55" s="15"/>
      <c r="L55" s="74" t="s">
        <v>123</v>
      </c>
      <c r="M55" s="214"/>
      <c r="N55" s="470" t="s">
        <v>123</v>
      </c>
      <c r="O55" s="148"/>
      <c r="P55" s="148"/>
      <c r="Q55" s="74" t="s">
        <v>123</v>
      </c>
      <c r="R55" s="15"/>
      <c r="S55" s="74" t="s">
        <v>123</v>
      </c>
      <c r="T55" s="214"/>
      <c r="U55" s="470" t="s">
        <v>123</v>
      </c>
      <c r="V55" s="148"/>
      <c r="W55" s="148"/>
      <c r="X55" s="74" t="s">
        <v>123</v>
      </c>
      <c r="Y55" s="15"/>
      <c r="Z55" s="74" t="s">
        <v>123</v>
      </c>
      <c r="AA55" s="214"/>
      <c r="AB55" s="470" t="s">
        <v>123</v>
      </c>
      <c r="AC55" s="446"/>
      <c r="AD55" s="446"/>
      <c r="AE55" s="74" t="s">
        <v>123</v>
      </c>
      <c r="AF55" s="14"/>
      <c r="AG55" s="18">
        <f t="shared" si="1"/>
        <v>13</v>
      </c>
      <c r="AH55" s="19">
        <f t="shared" si="2"/>
        <v>52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90"/>
      <c r="C56" s="215" t="s">
        <v>123</v>
      </c>
      <c r="D56" s="26" t="s">
        <v>123</v>
      </c>
      <c r="E56" s="215"/>
      <c r="F56" s="26" t="s">
        <v>136</v>
      </c>
      <c r="G56" s="24" t="s">
        <v>138</v>
      </c>
      <c r="H56" s="90"/>
      <c r="I56" s="90"/>
      <c r="J56" s="215" t="s">
        <v>123</v>
      </c>
      <c r="K56" s="26" t="s">
        <v>123</v>
      </c>
      <c r="L56" s="215"/>
      <c r="M56" s="26" t="s">
        <v>136</v>
      </c>
      <c r="N56" s="24" t="s">
        <v>138</v>
      </c>
      <c r="O56" s="90"/>
      <c r="P56" s="90"/>
      <c r="Q56" s="215" t="s">
        <v>123</v>
      </c>
      <c r="R56" s="26" t="s">
        <v>123</v>
      </c>
      <c r="S56" s="215"/>
      <c r="T56" s="26" t="s">
        <v>136</v>
      </c>
      <c r="U56" s="24" t="s">
        <v>138</v>
      </c>
      <c r="V56" s="90"/>
      <c r="W56" s="90"/>
      <c r="X56" s="215" t="s">
        <v>123</v>
      </c>
      <c r="Y56" s="26" t="s">
        <v>123</v>
      </c>
      <c r="Z56" s="215"/>
      <c r="AA56" s="26" t="s">
        <v>136</v>
      </c>
      <c r="AB56" s="24" t="s">
        <v>138</v>
      </c>
      <c r="AC56" s="331"/>
      <c r="AD56" s="331"/>
      <c r="AE56" s="458" t="s">
        <v>123</v>
      </c>
      <c r="AF56" s="26" t="s">
        <v>123</v>
      </c>
      <c r="AG56" s="18">
        <f t="shared" si="1"/>
        <v>18</v>
      </c>
      <c r="AH56" s="19">
        <f t="shared" si="2"/>
        <v>60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90"/>
      <c r="C57" s="215"/>
      <c r="D57" s="67" t="s">
        <v>132</v>
      </c>
      <c r="E57" s="215" t="s">
        <v>132</v>
      </c>
      <c r="F57" s="215" t="s">
        <v>132</v>
      </c>
      <c r="G57" s="71"/>
      <c r="H57" s="90"/>
      <c r="I57" s="90"/>
      <c r="J57" s="357"/>
      <c r="K57" s="67" t="s">
        <v>132</v>
      </c>
      <c r="L57" s="215" t="s">
        <v>132</v>
      </c>
      <c r="M57" s="215" t="s">
        <v>132</v>
      </c>
      <c r="N57" s="71"/>
      <c r="O57" s="90" t="s">
        <v>132</v>
      </c>
      <c r="P57" s="90"/>
      <c r="Q57" s="215"/>
      <c r="R57" s="67" t="s">
        <v>132</v>
      </c>
      <c r="S57" s="215" t="s">
        <v>132</v>
      </c>
      <c r="T57" s="215" t="s">
        <v>132</v>
      </c>
      <c r="U57" s="71"/>
      <c r="V57" s="90" t="s">
        <v>132</v>
      </c>
      <c r="W57" s="90"/>
      <c r="X57" s="215"/>
      <c r="Y57" s="67" t="s">
        <v>132</v>
      </c>
      <c r="Z57" s="215" t="s">
        <v>132</v>
      </c>
      <c r="AA57" s="215" t="s">
        <v>132</v>
      </c>
      <c r="AB57" s="71"/>
      <c r="AC57" s="90" t="s">
        <v>132</v>
      </c>
      <c r="AD57" s="331"/>
      <c r="AE57" s="67"/>
      <c r="AF57" s="67" t="s">
        <v>132</v>
      </c>
      <c r="AG57" s="18">
        <f t="shared" si="1"/>
        <v>16</v>
      </c>
      <c r="AH57" s="19">
        <f t="shared" si="2"/>
        <v>112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90"/>
      <c r="C58" s="215"/>
      <c r="D58" s="24"/>
      <c r="E58" s="215"/>
      <c r="F58" s="26" t="s">
        <v>144</v>
      </c>
      <c r="G58" s="24"/>
      <c r="H58" s="90"/>
      <c r="I58" s="90"/>
      <c r="J58" s="357"/>
      <c r="K58" s="24"/>
      <c r="L58" s="215"/>
      <c r="M58" s="26" t="s">
        <v>144</v>
      </c>
      <c r="N58" s="24"/>
      <c r="O58" s="90"/>
      <c r="P58" s="90"/>
      <c r="Q58" s="215"/>
      <c r="R58" s="24"/>
      <c r="S58" s="215"/>
      <c r="T58" s="26" t="s">
        <v>144</v>
      </c>
      <c r="U58" s="24"/>
      <c r="V58" s="90"/>
      <c r="W58" s="90"/>
      <c r="X58" s="215"/>
      <c r="Y58" s="24"/>
      <c r="Z58" s="215"/>
      <c r="AA58" s="26" t="s">
        <v>144</v>
      </c>
      <c r="AB58" s="24"/>
      <c r="AC58" s="331"/>
      <c r="AD58" s="331"/>
      <c r="AE58" s="24"/>
      <c r="AF58" s="24"/>
      <c r="AG58" s="18">
        <f t="shared" si="1"/>
        <v>4</v>
      </c>
      <c r="AH58" s="19">
        <f t="shared" si="2"/>
        <v>12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90"/>
      <c r="C59" s="26" t="s">
        <v>140</v>
      </c>
      <c r="D59" s="26" t="s">
        <v>140</v>
      </c>
      <c r="E59" s="26" t="s">
        <v>140</v>
      </c>
      <c r="F59" s="24" t="s">
        <v>140</v>
      </c>
      <c r="G59" s="26" t="s">
        <v>140</v>
      </c>
      <c r="H59" s="90"/>
      <c r="I59" s="90"/>
      <c r="J59" s="26" t="s">
        <v>140</v>
      </c>
      <c r="K59" s="26" t="s">
        <v>140</v>
      </c>
      <c r="L59" s="26" t="s">
        <v>140</v>
      </c>
      <c r="M59" s="24" t="s">
        <v>140</v>
      </c>
      <c r="N59" s="26" t="s">
        <v>140</v>
      </c>
      <c r="O59" s="90"/>
      <c r="P59" s="90"/>
      <c r="Q59" s="26" t="s">
        <v>140</v>
      </c>
      <c r="R59" s="26" t="s">
        <v>140</v>
      </c>
      <c r="S59" s="26" t="s">
        <v>140</v>
      </c>
      <c r="T59" s="24" t="s">
        <v>140</v>
      </c>
      <c r="U59" s="26" t="s">
        <v>140</v>
      </c>
      <c r="V59" s="90"/>
      <c r="W59" s="90"/>
      <c r="X59" s="26" t="s">
        <v>140</v>
      </c>
      <c r="Y59" s="26" t="s">
        <v>140</v>
      </c>
      <c r="Z59" s="26" t="s">
        <v>140</v>
      </c>
      <c r="AA59" s="24" t="s">
        <v>140</v>
      </c>
      <c r="AB59" s="26" t="s">
        <v>140</v>
      </c>
      <c r="AC59" s="331"/>
      <c r="AD59" s="331"/>
      <c r="AE59" s="26" t="s">
        <v>140</v>
      </c>
      <c r="AF59" s="24" t="s">
        <v>140</v>
      </c>
      <c r="AG59" s="18">
        <f t="shared" si="1"/>
        <v>22</v>
      </c>
      <c r="AH59" s="19">
        <f t="shared" si="2"/>
        <v>132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90"/>
      <c r="C60" s="215"/>
      <c r="D60" s="26"/>
      <c r="E60" s="215"/>
      <c r="F60" s="215"/>
      <c r="G60" s="26"/>
      <c r="H60" s="90"/>
      <c r="I60" s="90"/>
      <c r="J60" s="357"/>
      <c r="K60" s="26"/>
      <c r="L60" s="215"/>
      <c r="M60" s="215"/>
      <c r="N60" s="26"/>
      <c r="O60" s="90"/>
      <c r="P60" s="90"/>
      <c r="Q60" s="215"/>
      <c r="R60" s="184"/>
      <c r="S60" s="215"/>
      <c r="T60" s="215"/>
      <c r="U60" s="26"/>
      <c r="V60" s="90"/>
      <c r="W60" s="90"/>
      <c r="X60" s="215"/>
      <c r="Y60" s="184"/>
      <c r="Z60" s="215"/>
      <c r="AA60" s="215"/>
      <c r="AB60" s="26"/>
      <c r="AC60" s="331"/>
      <c r="AD60" s="331"/>
      <c r="AE60" s="26"/>
      <c r="AF60" s="184"/>
      <c r="AG60" s="18">
        <f t="shared" si="1"/>
        <v>0</v>
      </c>
      <c r="AH60" s="19">
        <f t="shared" si="2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/>
      <c r="B61" s="154"/>
      <c r="C61" s="218"/>
      <c r="D61" s="32"/>
      <c r="E61" s="218"/>
      <c r="F61" s="218"/>
      <c r="G61" s="190"/>
      <c r="H61" s="154"/>
      <c r="I61" s="154"/>
      <c r="J61" s="384"/>
      <c r="K61" s="32"/>
      <c r="L61" s="218"/>
      <c r="M61" s="218"/>
      <c r="N61" s="190"/>
      <c r="O61" s="154"/>
      <c r="P61" s="154"/>
      <c r="Q61" s="218"/>
      <c r="R61" s="32"/>
      <c r="S61" s="218"/>
      <c r="T61" s="218"/>
      <c r="U61" s="190"/>
      <c r="V61" s="154"/>
      <c r="W61" s="154"/>
      <c r="X61" s="218"/>
      <c r="Y61" s="32"/>
      <c r="Z61" s="218"/>
      <c r="AA61" s="218"/>
      <c r="AB61" s="190"/>
      <c r="AC61" s="445"/>
      <c r="AD61" s="445"/>
      <c r="AE61" s="32"/>
      <c r="AF61" s="32"/>
      <c r="AG61" s="18">
        <f t="shared" si="1"/>
        <v>0</v>
      </c>
      <c r="AH61" s="19">
        <f t="shared" si="2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322" t="s">
        <v>4</v>
      </c>
      <c r="C62" s="213" t="s">
        <v>5</v>
      </c>
      <c r="D62" s="7" t="s">
        <v>6</v>
      </c>
      <c r="E62" s="213" t="s">
        <v>7</v>
      </c>
      <c r="F62" s="213" t="s">
        <v>8</v>
      </c>
      <c r="G62" s="7" t="s">
        <v>9</v>
      </c>
      <c r="H62" s="152" t="s">
        <v>10</v>
      </c>
      <c r="I62" s="152" t="s">
        <v>11</v>
      </c>
      <c r="J62" s="382" t="s">
        <v>12</v>
      </c>
      <c r="K62" s="7" t="s">
        <v>13</v>
      </c>
      <c r="L62" s="213" t="s">
        <v>14</v>
      </c>
      <c r="M62" s="213" t="s">
        <v>15</v>
      </c>
      <c r="N62" s="7" t="s">
        <v>16</v>
      </c>
      <c r="O62" s="152" t="s">
        <v>17</v>
      </c>
      <c r="P62" s="152" t="s">
        <v>18</v>
      </c>
      <c r="Q62" s="213" t="s">
        <v>19</v>
      </c>
      <c r="R62" s="7" t="s">
        <v>20</v>
      </c>
      <c r="S62" s="213" t="s">
        <v>21</v>
      </c>
      <c r="T62" s="213" t="s">
        <v>22</v>
      </c>
      <c r="U62" s="7" t="s">
        <v>23</v>
      </c>
      <c r="V62" s="152" t="s">
        <v>24</v>
      </c>
      <c r="W62" s="152" t="s">
        <v>25</v>
      </c>
      <c r="X62" s="213" t="s">
        <v>26</v>
      </c>
      <c r="Y62" s="7" t="s">
        <v>27</v>
      </c>
      <c r="Z62" s="213" t="s">
        <v>28</v>
      </c>
      <c r="AA62" s="323" t="s">
        <v>29</v>
      </c>
      <c r="AB62" s="188" t="s">
        <v>30</v>
      </c>
      <c r="AC62" s="447" t="s">
        <v>31</v>
      </c>
      <c r="AD62" s="447" t="s">
        <v>32</v>
      </c>
      <c r="AE62" s="189">
        <v>30</v>
      </c>
      <c r="AF62" s="186">
        <v>31</v>
      </c>
      <c r="AG62" s="185">
        <f>SUM(AG63:AG64)</f>
        <v>22</v>
      </c>
      <c r="AH62" s="9">
        <f>SUM(AH63:AH64)</f>
        <v>67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148"/>
      <c r="C63" s="214"/>
      <c r="D63" s="26" t="s">
        <v>123</v>
      </c>
      <c r="E63" s="215"/>
      <c r="F63" s="26" t="s">
        <v>136</v>
      </c>
      <c r="G63" s="24" t="s">
        <v>138</v>
      </c>
      <c r="H63" s="148"/>
      <c r="I63" s="148"/>
      <c r="J63" s="368"/>
      <c r="K63" s="26" t="s">
        <v>123</v>
      </c>
      <c r="L63" s="215"/>
      <c r="M63" s="26" t="s">
        <v>136</v>
      </c>
      <c r="N63" s="24" t="s">
        <v>138</v>
      </c>
      <c r="O63" s="148"/>
      <c r="P63" s="148"/>
      <c r="Q63" s="214"/>
      <c r="R63" s="26" t="s">
        <v>123</v>
      </c>
      <c r="S63" s="215"/>
      <c r="T63" s="26" t="s">
        <v>136</v>
      </c>
      <c r="U63" s="24" t="s">
        <v>138</v>
      </c>
      <c r="V63" s="148"/>
      <c r="W63" s="148"/>
      <c r="X63" s="214"/>
      <c r="Y63" s="26" t="s">
        <v>123</v>
      </c>
      <c r="Z63" s="215"/>
      <c r="AA63" s="26" t="s">
        <v>136</v>
      </c>
      <c r="AB63" s="24" t="s">
        <v>138</v>
      </c>
      <c r="AC63" s="446"/>
      <c r="AD63" s="446"/>
      <c r="AE63" s="74"/>
      <c r="AF63" s="26" t="s">
        <v>123</v>
      </c>
      <c r="AG63" s="18">
        <f t="shared" si="1"/>
        <v>13</v>
      </c>
      <c r="AH63" s="19">
        <f t="shared" si="2"/>
        <v>40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154"/>
      <c r="C64" s="32" t="s">
        <v>142</v>
      </c>
      <c r="D64" s="192"/>
      <c r="E64" s="218"/>
      <c r="F64" s="32" t="s">
        <v>142</v>
      </c>
      <c r="G64" s="191"/>
      <c r="H64" s="154"/>
      <c r="I64" s="154"/>
      <c r="J64" s="32" t="s">
        <v>142</v>
      </c>
      <c r="K64" s="192"/>
      <c r="L64" s="218"/>
      <c r="M64" s="32" t="s">
        <v>142</v>
      </c>
      <c r="N64" s="191"/>
      <c r="O64" s="154"/>
      <c r="P64" s="154"/>
      <c r="Q64" s="32" t="s">
        <v>142</v>
      </c>
      <c r="R64" s="192"/>
      <c r="S64" s="218"/>
      <c r="T64" s="32" t="s">
        <v>142</v>
      </c>
      <c r="U64" s="191"/>
      <c r="V64" s="154"/>
      <c r="W64" s="154"/>
      <c r="X64" s="32" t="s">
        <v>142</v>
      </c>
      <c r="Y64" s="192"/>
      <c r="Z64" s="218"/>
      <c r="AA64" s="32" t="s">
        <v>142</v>
      </c>
      <c r="AB64" s="191"/>
      <c r="AC64" s="445"/>
      <c r="AD64" s="445"/>
      <c r="AE64" s="32" t="s">
        <v>142</v>
      </c>
      <c r="AF64" s="192"/>
      <c r="AG64" s="18">
        <f t="shared" si="1"/>
        <v>9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27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322" t="s">
        <v>4</v>
      </c>
      <c r="C65" s="213" t="s">
        <v>5</v>
      </c>
      <c r="D65" s="7" t="s">
        <v>6</v>
      </c>
      <c r="E65" s="213" t="s">
        <v>7</v>
      </c>
      <c r="F65" s="213" t="s">
        <v>8</v>
      </c>
      <c r="G65" s="7" t="s">
        <v>9</v>
      </c>
      <c r="H65" s="152" t="s">
        <v>10</v>
      </c>
      <c r="I65" s="152" t="s">
        <v>11</v>
      </c>
      <c r="J65" s="382" t="s">
        <v>12</v>
      </c>
      <c r="K65" s="7" t="s">
        <v>13</v>
      </c>
      <c r="L65" s="213" t="s">
        <v>14</v>
      </c>
      <c r="M65" s="213" t="s">
        <v>15</v>
      </c>
      <c r="N65" s="7" t="s">
        <v>16</v>
      </c>
      <c r="O65" s="152" t="s">
        <v>17</v>
      </c>
      <c r="P65" s="152" t="s">
        <v>18</v>
      </c>
      <c r="Q65" s="213" t="s">
        <v>19</v>
      </c>
      <c r="R65" s="7" t="s">
        <v>20</v>
      </c>
      <c r="S65" s="213" t="s">
        <v>21</v>
      </c>
      <c r="T65" s="213" t="s">
        <v>22</v>
      </c>
      <c r="U65" s="7" t="s">
        <v>23</v>
      </c>
      <c r="V65" s="152" t="s">
        <v>24</v>
      </c>
      <c r="W65" s="152" t="s">
        <v>25</v>
      </c>
      <c r="X65" s="213" t="s">
        <v>26</v>
      </c>
      <c r="Y65" s="7" t="s">
        <v>27</v>
      </c>
      <c r="Z65" s="213" t="s">
        <v>28</v>
      </c>
      <c r="AA65" s="323" t="s">
        <v>29</v>
      </c>
      <c r="AB65" s="188" t="s">
        <v>30</v>
      </c>
      <c r="AC65" s="447" t="s">
        <v>31</v>
      </c>
      <c r="AD65" s="447" t="s">
        <v>32</v>
      </c>
      <c r="AE65" s="189">
        <v>30</v>
      </c>
      <c r="AF65" s="186">
        <v>31</v>
      </c>
      <c r="AG65" s="185">
        <f>SUM(AG66:AG67)</f>
        <v>9</v>
      </c>
      <c r="AH65" s="9">
        <f>SUM(AH66:AH67)</f>
        <v>27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148"/>
      <c r="C66" s="214"/>
      <c r="D66" s="194"/>
      <c r="E66" s="214"/>
      <c r="F66" s="214"/>
      <c r="G66" s="193" t="s">
        <v>146</v>
      </c>
      <c r="H66" s="148"/>
      <c r="I66" s="148"/>
      <c r="J66" s="368"/>
      <c r="K66" s="193"/>
      <c r="L66" s="74"/>
      <c r="M66" s="74"/>
      <c r="N66" s="193" t="s">
        <v>146</v>
      </c>
      <c r="O66" s="148"/>
      <c r="P66" s="148"/>
      <c r="Q66" s="214"/>
      <c r="R66" s="193"/>
      <c r="S66" s="74"/>
      <c r="T66" s="74"/>
      <c r="U66" s="193" t="s">
        <v>146</v>
      </c>
      <c r="V66" s="148"/>
      <c r="W66" s="148"/>
      <c r="X66" s="214"/>
      <c r="Y66" s="193"/>
      <c r="Z66" s="74"/>
      <c r="AA66" s="74"/>
      <c r="AB66" s="193" t="s">
        <v>146</v>
      </c>
      <c r="AC66" s="446"/>
      <c r="AD66" s="446"/>
      <c r="AE66" s="195"/>
      <c r="AF66" s="196"/>
      <c r="AG66" s="18">
        <f t="shared" si="1"/>
        <v>4</v>
      </c>
      <c r="AH66" s="79">
        <f>COUNTIF(B66:AF66,"8-11")*3+COUNTIF(B66:AF66,"15-18")*3</f>
        <v>12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90"/>
      <c r="C67" s="215"/>
      <c r="D67" s="201" t="s">
        <v>142</v>
      </c>
      <c r="E67" s="68"/>
      <c r="F67" s="68"/>
      <c r="G67" s="63"/>
      <c r="H67" s="90"/>
      <c r="I67" s="90"/>
      <c r="J67" s="357"/>
      <c r="K67" s="201" t="s">
        <v>142</v>
      </c>
      <c r="L67" s="34"/>
      <c r="M67" s="34"/>
      <c r="N67" s="201"/>
      <c r="O67" s="90"/>
      <c r="P67" s="90"/>
      <c r="Q67" s="215"/>
      <c r="R67" s="201" t="s">
        <v>142</v>
      </c>
      <c r="S67" s="34"/>
      <c r="T67" s="34"/>
      <c r="U67" s="201"/>
      <c r="V67" s="90"/>
      <c r="W67" s="90"/>
      <c r="X67" s="215"/>
      <c r="Y67" s="201" t="s">
        <v>142</v>
      </c>
      <c r="Z67" s="34"/>
      <c r="AA67" s="34"/>
      <c r="AB67" s="201"/>
      <c r="AC67" s="331"/>
      <c r="AD67" s="331"/>
      <c r="AE67" s="80"/>
      <c r="AF67" s="201" t="s">
        <v>142</v>
      </c>
      <c r="AG67" s="18">
        <f t="shared" si="1"/>
        <v>5</v>
      </c>
      <c r="AH67" s="79">
        <f>COUNTIF(B67:AF67,"8-11")*3+COUNTIF(B67:AF67,"15-18")*3</f>
        <v>15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95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95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2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22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22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127</v>
      </c>
      <c r="C96" s="1044" t="s">
        <v>128</v>
      </c>
      <c r="D96" s="1045"/>
      <c r="E96" s="1045"/>
      <c r="F96" s="1045"/>
      <c r="G96" s="1045"/>
      <c r="H96" s="1045"/>
      <c r="I96" s="1045"/>
    </row>
    <row r="97" spans="2:9" s="5" customFormat="1" x14ac:dyDescent="0.25">
      <c r="B97" s="1046" t="s">
        <v>129</v>
      </c>
      <c r="C97" s="1047"/>
      <c r="D97" s="1047"/>
      <c r="E97" s="1047"/>
      <c r="F97" s="1047"/>
      <c r="G97" s="1047"/>
      <c r="H97" s="1047"/>
      <c r="I97" s="1048"/>
    </row>
    <row r="98" spans="2:9" s="5" customFormat="1" x14ac:dyDescent="0.25">
      <c r="B98" s="22" t="s">
        <v>123</v>
      </c>
      <c r="C98" s="1044" t="s">
        <v>130</v>
      </c>
      <c r="D98" s="1045"/>
      <c r="E98" s="1045"/>
      <c r="F98" s="1045"/>
      <c r="G98" s="1045"/>
      <c r="H98" s="1045"/>
      <c r="I98" s="1045"/>
    </row>
    <row r="99" spans="2:9" s="5" customFormat="1" x14ac:dyDescent="0.25">
      <c r="B99" s="96" t="s">
        <v>123</v>
      </c>
      <c r="C99" s="1044" t="s">
        <v>131</v>
      </c>
      <c r="D99" s="1045"/>
      <c r="E99" s="1045"/>
      <c r="F99" s="1045"/>
      <c r="G99" s="1045"/>
      <c r="H99" s="1045"/>
      <c r="I99" s="1045"/>
    </row>
    <row r="100" spans="2:9" s="5" customFormat="1" x14ac:dyDescent="0.25">
      <c r="B100" s="22" t="s">
        <v>132</v>
      </c>
      <c r="C100" s="1044" t="s">
        <v>133</v>
      </c>
      <c r="D100" s="1045"/>
      <c r="E100" s="1045"/>
      <c r="F100" s="1045"/>
      <c r="G100" s="1045"/>
      <c r="H100" s="1045"/>
      <c r="I100" s="1045"/>
    </row>
    <row r="101" spans="2:9" s="5" customFormat="1" x14ac:dyDescent="0.25">
      <c r="B101" s="22" t="s">
        <v>134</v>
      </c>
      <c r="C101" s="1044" t="s">
        <v>135</v>
      </c>
      <c r="D101" s="1045"/>
      <c r="E101" s="1045"/>
      <c r="F101" s="1045"/>
      <c r="G101" s="1045"/>
      <c r="H101" s="1045"/>
      <c r="I101" s="1045"/>
    </row>
    <row r="102" spans="2:9" s="5" customFormat="1" x14ac:dyDescent="0.25">
      <c r="B102" s="96" t="s">
        <v>136</v>
      </c>
      <c r="C102" s="1044" t="s">
        <v>137</v>
      </c>
      <c r="D102" s="1045"/>
      <c r="E102" s="1045"/>
      <c r="F102" s="1045"/>
      <c r="G102" s="1045"/>
      <c r="H102" s="1045"/>
      <c r="I102" s="1045"/>
    </row>
    <row r="103" spans="2:9" s="5" customFormat="1" x14ac:dyDescent="0.25">
      <c r="B103" s="96" t="s">
        <v>138</v>
      </c>
      <c r="C103" s="1044" t="s">
        <v>139</v>
      </c>
      <c r="D103" s="1045"/>
      <c r="E103" s="1045"/>
      <c r="F103" s="1045"/>
      <c r="G103" s="1045"/>
      <c r="H103" s="1045"/>
      <c r="I103" s="1045"/>
    </row>
    <row r="104" spans="2:9" s="5" customFormat="1" x14ac:dyDescent="0.25">
      <c r="B104" s="96" t="s">
        <v>140</v>
      </c>
      <c r="C104" s="1044" t="s">
        <v>141</v>
      </c>
      <c r="D104" s="1045"/>
      <c r="E104" s="1045"/>
      <c r="F104" s="1045"/>
      <c r="G104" s="1045"/>
      <c r="H104" s="1045"/>
      <c r="I104" s="1045"/>
    </row>
    <row r="105" spans="2:9" s="5" customFormat="1" x14ac:dyDescent="0.25">
      <c r="B105" s="96" t="s">
        <v>142</v>
      </c>
      <c r="C105" s="1044" t="s">
        <v>143</v>
      </c>
      <c r="D105" s="1045"/>
      <c r="E105" s="1045"/>
      <c r="F105" s="1045"/>
      <c r="G105" s="1045"/>
      <c r="H105" s="1045"/>
      <c r="I105" s="1045"/>
    </row>
    <row r="106" spans="2:9" s="5" customFormat="1" x14ac:dyDescent="0.25">
      <c r="B106" s="96" t="s">
        <v>144</v>
      </c>
      <c r="C106" s="1044" t="s">
        <v>145</v>
      </c>
      <c r="D106" s="1045"/>
      <c r="E106" s="1045"/>
      <c r="F106" s="1045"/>
      <c r="G106" s="1045"/>
      <c r="H106" s="1045"/>
      <c r="I106" s="1045"/>
    </row>
    <row r="107" spans="2:9" s="5" customFormat="1" x14ac:dyDescent="0.25">
      <c r="B107" s="1046" t="s">
        <v>97</v>
      </c>
      <c r="C107" s="1047"/>
      <c r="D107" s="1047"/>
      <c r="E107" s="1047"/>
      <c r="F107" s="1047"/>
      <c r="G107" s="1047"/>
      <c r="H107" s="1047"/>
      <c r="I107" s="1048"/>
    </row>
    <row r="108" spans="2:9" s="5" customFormat="1" x14ac:dyDescent="0.25">
      <c r="B108" s="96" t="s">
        <v>146</v>
      </c>
      <c r="C108" s="1044" t="s">
        <v>147</v>
      </c>
      <c r="D108" s="1045"/>
      <c r="E108" s="1045"/>
      <c r="F108" s="1045"/>
      <c r="G108" s="1045"/>
      <c r="H108" s="1045"/>
      <c r="I108" s="1045"/>
    </row>
    <row r="109" spans="2:9" s="5" customFormat="1" x14ac:dyDescent="0.25">
      <c r="B109" s="96" t="s">
        <v>142</v>
      </c>
      <c r="C109" s="1044" t="s">
        <v>148</v>
      </c>
      <c r="D109" s="1045"/>
      <c r="E109" s="1045"/>
      <c r="F109" s="1045"/>
      <c r="G109" s="1045"/>
      <c r="H109" s="1045"/>
      <c r="I109" s="1045"/>
    </row>
  </sheetData>
  <mergeCells count="38">
    <mergeCell ref="C77:I77"/>
    <mergeCell ref="C72:I72"/>
    <mergeCell ref="C73:I73"/>
    <mergeCell ref="C74:I74"/>
    <mergeCell ref="C75:I75"/>
    <mergeCell ref="B76:I7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108:I108"/>
    <mergeCell ref="C109:I109"/>
    <mergeCell ref="C102:I102"/>
    <mergeCell ref="C103:I103"/>
    <mergeCell ref="C104:I104"/>
    <mergeCell ref="C105:I105"/>
    <mergeCell ref="C106:I106"/>
    <mergeCell ref="B107:I107"/>
  </mergeCells>
  <conditionalFormatting sqref="AC56">
    <cfRule type="dataBar" priority="106">
      <dataBar>
        <cfvo type="min"/>
        <cfvo type="max"/>
        <color rgb="FF638EC6"/>
      </dataBar>
    </cfRule>
  </conditionalFormatting>
  <conditionalFormatting sqref="G56">
    <cfRule type="dataBar" priority="100">
      <dataBar>
        <cfvo type="min"/>
        <cfvo type="max"/>
        <color rgb="FF638EC6"/>
      </dataBar>
    </cfRule>
  </conditionalFormatting>
  <conditionalFormatting sqref="G57">
    <cfRule type="dataBar" priority="90">
      <dataBar>
        <cfvo type="min"/>
        <cfvo type="max"/>
        <color rgb="FF638EC6"/>
      </dataBar>
    </cfRule>
  </conditionalFormatting>
  <conditionalFormatting sqref="G64">
    <cfRule type="dataBar" priority="89">
      <dataBar>
        <cfvo type="min"/>
        <cfvo type="max"/>
        <color rgb="FF638EC6"/>
      </dataBar>
    </cfRule>
  </conditionalFormatting>
  <conditionalFormatting sqref="AC64">
    <cfRule type="dataBar" priority="82">
      <dataBar>
        <cfvo type="min"/>
        <cfvo type="max"/>
        <color rgb="FF638EC6"/>
      </dataBar>
    </cfRule>
  </conditionalFormatting>
  <conditionalFormatting sqref="G58">
    <cfRule type="dataBar" priority="79">
      <dataBar>
        <cfvo type="min"/>
        <cfvo type="max"/>
        <color rgb="FF638EC6"/>
      </dataBar>
    </cfRule>
  </conditionalFormatting>
  <conditionalFormatting sqref="N58">
    <cfRule type="dataBar" priority="77">
      <dataBar>
        <cfvo type="min"/>
        <cfvo type="max"/>
        <color rgb="FF638EC6"/>
      </dataBar>
    </cfRule>
  </conditionalFormatting>
  <conditionalFormatting sqref="U58">
    <cfRule type="dataBar" priority="74">
      <dataBar>
        <cfvo type="min"/>
        <cfvo type="max"/>
        <color rgb="FF638EC6"/>
      </dataBar>
    </cfRule>
  </conditionalFormatting>
  <conditionalFormatting sqref="AC58">
    <cfRule type="dataBar" priority="72">
      <dataBar>
        <cfvo type="min"/>
        <cfvo type="max"/>
        <color rgb="FF638EC6"/>
      </dataBar>
    </cfRule>
  </conditionalFormatting>
  <conditionalFormatting sqref="AB58">
    <cfRule type="dataBar" priority="71">
      <dataBar>
        <cfvo type="min"/>
        <cfvo type="max"/>
        <color rgb="FF638EC6"/>
      </dataBar>
    </cfRule>
  </conditionalFormatting>
  <conditionalFormatting sqref="AB58:AC58">
    <cfRule type="dataBar" priority="70">
      <dataBar>
        <cfvo type="min"/>
        <cfvo type="max"/>
        <color rgb="FF638EC6"/>
      </dataBar>
    </cfRule>
  </conditionalFormatting>
  <conditionalFormatting sqref="AC59">
    <cfRule type="dataBar" priority="65">
      <dataBar>
        <cfvo type="min"/>
        <cfvo type="max"/>
        <color rgb="FF638EC6"/>
      </dataBar>
    </cfRule>
  </conditionalFormatting>
  <conditionalFormatting sqref="AC60">
    <cfRule type="dataBar" priority="64">
      <dataBar>
        <cfvo type="min"/>
        <cfvo type="max"/>
        <color rgb="FF638EC6"/>
      </dataBar>
    </cfRule>
  </conditionalFormatting>
  <conditionalFormatting sqref="G60">
    <cfRule type="dataBar" priority="63">
      <dataBar>
        <cfvo type="min"/>
        <cfvo type="max"/>
        <color rgb="FF638EC6"/>
      </dataBar>
    </cfRule>
  </conditionalFormatting>
  <conditionalFormatting sqref="N60">
    <cfRule type="dataBar" priority="62">
      <dataBar>
        <cfvo type="min"/>
        <cfvo type="max"/>
        <color rgb="FF638EC6"/>
      </dataBar>
    </cfRule>
  </conditionalFormatting>
  <conditionalFormatting sqref="U60">
    <cfRule type="dataBar" priority="61">
      <dataBar>
        <cfvo type="min"/>
        <cfvo type="max"/>
        <color rgb="FF638EC6"/>
      </dataBar>
    </cfRule>
  </conditionalFormatting>
  <conditionalFormatting sqref="AB60:AC60">
    <cfRule type="dataBar" priority="60">
      <dataBar>
        <cfvo type="min"/>
        <cfvo type="max"/>
        <color rgb="FF638EC6"/>
      </dataBar>
    </cfRule>
  </conditionalFormatting>
  <conditionalFormatting sqref="AC55">
    <cfRule type="dataBar" priority="47">
      <dataBar>
        <cfvo type="min"/>
        <cfvo type="max"/>
        <color rgb="FF638EC6"/>
      </dataBar>
    </cfRule>
  </conditionalFormatting>
  <conditionalFormatting sqref="G55">
    <cfRule type="dataBar" priority="41">
      <dataBar>
        <cfvo type="min"/>
        <cfvo type="max"/>
        <color rgb="FF638EC6"/>
      </dataBar>
    </cfRule>
  </conditionalFormatting>
  <conditionalFormatting sqref="AC63">
    <cfRule type="dataBar" priority="33">
      <dataBar>
        <cfvo type="min"/>
        <cfvo type="max"/>
        <color rgb="FF638EC6"/>
      </dataBar>
    </cfRule>
  </conditionalFormatting>
  <conditionalFormatting sqref="AC61">
    <cfRule type="dataBar" priority="28">
      <dataBar>
        <cfvo type="min"/>
        <cfvo type="max"/>
        <color rgb="FF638EC6"/>
      </dataBar>
    </cfRule>
  </conditionalFormatting>
  <conditionalFormatting sqref="N56">
    <cfRule type="dataBar" priority="23">
      <dataBar>
        <cfvo type="min"/>
        <cfvo type="max"/>
        <color rgb="FF638EC6"/>
      </dataBar>
    </cfRule>
  </conditionalFormatting>
  <conditionalFormatting sqref="U56">
    <cfRule type="dataBar" priority="20">
      <dataBar>
        <cfvo type="min"/>
        <cfvo type="max"/>
        <color rgb="FF638EC6"/>
      </dataBar>
    </cfRule>
  </conditionalFormatting>
  <conditionalFormatting sqref="AB56">
    <cfRule type="dataBar" priority="19">
      <dataBar>
        <cfvo type="min"/>
        <cfvo type="max"/>
        <color rgb="FF638EC6"/>
      </dataBar>
    </cfRule>
  </conditionalFormatting>
  <conditionalFormatting sqref="N55">
    <cfRule type="dataBar" priority="18">
      <dataBar>
        <cfvo type="min"/>
        <cfvo type="max"/>
        <color rgb="FF638EC6"/>
      </dataBar>
    </cfRule>
  </conditionalFormatting>
  <conditionalFormatting sqref="U55">
    <cfRule type="dataBar" priority="17">
      <dataBar>
        <cfvo type="min"/>
        <cfvo type="max"/>
        <color rgb="FF638EC6"/>
      </dataBar>
    </cfRule>
  </conditionalFormatting>
  <conditionalFormatting sqref="AB55">
    <cfRule type="dataBar" priority="16">
      <dataBar>
        <cfvo type="min"/>
        <cfvo type="max"/>
        <color rgb="FF638EC6"/>
      </dataBar>
    </cfRule>
  </conditionalFormatting>
  <conditionalFormatting sqref="N57">
    <cfRule type="dataBar" priority="15">
      <dataBar>
        <cfvo type="min"/>
        <cfvo type="max"/>
        <color rgb="FF638EC6"/>
      </dataBar>
    </cfRule>
  </conditionalFormatting>
  <conditionalFormatting sqref="U57">
    <cfRule type="dataBar" priority="14">
      <dataBar>
        <cfvo type="min"/>
        <cfvo type="max"/>
        <color rgb="FF638EC6"/>
      </dataBar>
    </cfRule>
  </conditionalFormatting>
  <conditionalFormatting sqref="AB57">
    <cfRule type="dataBar" priority="13">
      <dataBar>
        <cfvo type="min"/>
        <cfvo type="max"/>
        <color rgb="FF638EC6"/>
      </dataBar>
    </cfRule>
  </conditionalFormatting>
  <conditionalFormatting sqref="F59">
    <cfRule type="dataBar" priority="12">
      <dataBar>
        <cfvo type="min"/>
        <cfvo type="max"/>
        <color rgb="FF638EC6"/>
      </dataBar>
    </cfRule>
  </conditionalFormatting>
  <conditionalFormatting sqref="M59">
    <cfRule type="dataBar" priority="11">
      <dataBar>
        <cfvo type="min"/>
        <cfvo type="max"/>
        <color rgb="FF638EC6"/>
      </dataBar>
    </cfRule>
  </conditionalFormatting>
  <conditionalFormatting sqref="T59">
    <cfRule type="dataBar" priority="10">
      <dataBar>
        <cfvo type="min"/>
        <cfvo type="max"/>
        <color rgb="FF638EC6"/>
      </dataBar>
    </cfRule>
  </conditionalFormatting>
  <conditionalFormatting sqref="AA59">
    <cfRule type="dataBar" priority="9">
      <dataBar>
        <cfvo type="min"/>
        <cfvo type="max"/>
        <color rgb="FF638EC6"/>
      </dataBar>
    </cfRule>
  </conditionalFormatting>
  <conditionalFormatting sqref="AF59">
    <cfRule type="dataBar" priority="8">
      <dataBar>
        <cfvo type="min"/>
        <cfvo type="max"/>
        <color rgb="FF638EC6"/>
      </dataBar>
    </cfRule>
  </conditionalFormatting>
  <conditionalFormatting sqref="G63">
    <cfRule type="dataBar" priority="7">
      <dataBar>
        <cfvo type="min"/>
        <cfvo type="max"/>
        <color rgb="FF638EC6"/>
      </dataBar>
    </cfRule>
  </conditionalFormatting>
  <conditionalFormatting sqref="N63">
    <cfRule type="dataBar" priority="6">
      <dataBar>
        <cfvo type="min"/>
        <cfvo type="max"/>
        <color rgb="FF638EC6"/>
      </dataBar>
    </cfRule>
  </conditionalFormatting>
  <conditionalFormatting sqref="U63">
    <cfRule type="dataBar" priority="5">
      <dataBar>
        <cfvo type="min"/>
        <cfvo type="max"/>
        <color rgb="FF638EC6"/>
      </dataBar>
    </cfRule>
  </conditionalFormatting>
  <conditionalFormatting sqref="AB63">
    <cfRule type="dataBar" priority="4">
      <dataBar>
        <cfvo type="min"/>
        <cfvo type="max"/>
        <color rgb="FF638EC6"/>
      </dataBar>
    </cfRule>
  </conditionalFormatting>
  <conditionalFormatting sqref="N64">
    <cfRule type="dataBar" priority="3">
      <dataBar>
        <cfvo type="min"/>
        <cfvo type="max"/>
        <color rgb="FF638EC6"/>
      </dataBar>
    </cfRule>
  </conditionalFormatting>
  <conditionalFormatting sqref="U64">
    <cfRule type="dataBar" priority="2">
      <dataBar>
        <cfvo type="min"/>
        <cfvo type="max"/>
        <color rgb="FF638EC6"/>
      </dataBar>
    </cfRule>
  </conditionalFormatting>
  <conditionalFormatting sqref="AB64">
    <cfRule type="dataBar" priority="1">
      <dataBar>
        <cfvo type="min"/>
        <cfvo type="max"/>
        <color rgb="FF638EC6"/>
      </dataBar>
    </cfRule>
  </conditionalFormatting>
  <dataValidations count="61">
    <dataValidation type="list" allowBlank="1" showInputMessage="1" showErrorMessage="1" sqref="B55:AF61">
      <formula1>КУВТ</formula1>
    </dataValidation>
    <dataValidation type="list" allowBlank="1" showInputMessage="1" showErrorMessage="1" sqref="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D42:E42">
      <formula1>КЦ</formula1>
    </dataValidation>
    <dataValidation type="list" allowBlank="1" showInputMessage="1" showErrorMessage="1" sqref="U42">
      <formula1>КЦ</formula1>
    </dataValidation>
    <dataValidation type="list" allowBlank="1" showInputMessage="1" showErrorMessage="1" sqref="X42:Y42">
      <formula1>КЦ</formula1>
    </dataValidation>
    <dataValidation type="list" allowBlank="1" showInputMessage="1" showErrorMessage="1" sqref="AB42:AD42">
      <formula1>КЦ</formula1>
    </dataValidation>
    <dataValidation type="list" allowBlank="1" showInputMessage="1" showErrorMessage="1" sqref="C43">
      <formula1>КЦ</formula1>
    </dataValidation>
    <dataValidation type="list" allowBlank="1" showInputMessage="1" showErrorMessage="1" sqref="H43">
      <formula1>КЦ</formula1>
    </dataValidation>
    <dataValidation type="list" allowBlank="1" showInputMessage="1" showErrorMessage="1" sqref="I42:I43">
      <formula1>КЦ</formula1>
    </dataValidation>
    <dataValidation type="list" allowBlank="1" showInputMessage="1" showErrorMessage="1" sqref="M43:N43">
      <formula1>КЦ</formula1>
    </dataValidation>
    <dataValidation type="list" allowBlank="1" showInputMessage="1" showErrorMessage="1" sqref="R43">
      <formula1>КЦ</formula1>
    </dataValidation>
    <dataValidation type="list" allowBlank="1" showInputMessage="1" showErrorMessage="1" sqref="V42:W43">
      <formula1>КЦ</formula1>
    </dataValidation>
    <dataValidation type="list" allowBlank="1" showInputMessage="1" showErrorMessage="1" sqref="Z42:AA43">
      <formula1>КЦ</formula1>
    </dataValidation>
    <dataValidation type="list" allowBlank="1" showInputMessage="1" showErrorMessage="1" sqref="AB45">
      <formula1>КЦ</formula1>
    </dataValidation>
    <dataValidation type="list" allowBlank="1" showInputMessage="1" showErrorMessage="1" sqref="AE43">
      <formula1>КЦ</formula1>
    </dataValidation>
    <dataValidation type="list" allowBlank="1" showInputMessage="1" showErrorMessage="1" sqref="AA48:AB50">
      <formula1>КЦ</formula1>
    </dataValidation>
    <dataValidation type="list" allowBlank="1" showInputMessage="1" showErrorMessage="1" sqref="F44">
      <formula1>КЦ</formula1>
    </dataValidation>
    <dataValidation type="list" allowBlank="1" showInputMessage="1" showErrorMessage="1" sqref="J43:J44">
      <formula1>КЦ</formula1>
    </dataValidation>
    <dataValidation type="list" allowBlank="1" showInputMessage="1" showErrorMessage="1" sqref="K44">
      <formula1>КЦ</formula1>
    </dataValidation>
    <dataValidation type="list" allowBlank="1" showInputMessage="1" showErrorMessage="1" sqref="J49:L50">
      <formula1>КЦ</formula1>
    </dataValidation>
    <dataValidation type="list" allowBlank="1" showInputMessage="1" showErrorMessage="1" sqref="U44">
      <formula1>КЦ</formula1>
    </dataValidation>
    <dataValidation type="list" allowBlank="1" showInputMessage="1" showErrorMessage="1" sqref="AC44:AD44">
      <formula1>КЦ</formula1>
    </dataValidation>
    <dataValidation type="list" allowBlank="1" showInputMessage="1" showErrorMessage="1" sqref="G43:G45">
      <formula1>КЦ</formula1>
    </dataValidation>
    <dataValidation type="list" allowBlank="1" showInputMessage="1" showErrorMessage="1" sqref="L44:L45">
      <formula1>КЦ</formula1>
    </dataValidation>
    <dataValidation type="list" allowBlank="1" showInputMessage="1" showErrorMessage="1" sqref="S45:T45">
      <formula1>КЦ</formula1>
    </dataValidation>
    <dataValidation type="list" allowBlank="1" showInputMessage="1" showErrorMessage="1" sqref="Q48:S50">
      <formula1>КЦ</formula1>
    </dataValidation>
    <dataValidation type="list" allowBlank="1" showInputMessage="1" showErrorMessage="1" sqref="Y45">
      <formula1>КЦ</formula1>
    </dataValidation>
    <dataValidation type="list" allowBlank="1" showInputMessage="1" showErrorMessage="1" sqref="X49:Z50">
      <formula1>КЦ</formula1>
    </dataValidation>
    <dataValidation type="list" allowBlank="1" showInputMessage="1" showErrorMessage="1" sqref="X44:X45">
      <formula1>КЦ</formula1>
    </dataValidation>
    <dataValidation type="list" allowBlank="1" showInputMessage="1" showErrorMessage="1" sqref="C48:D50">
      <formula1>КЦ</formula1>
    </dataValidation>
    <dataValidation type="list" allowBlank="1" showInputMessage="1" showErrorMessage="1" sqref="B49:B50">
      <formula1>КЦ</formula1>
    </dataValidation>
    <dataValidation type="list" allowBlank="1" showInputMessage="1" showErrorMessage="1" sqref="H45:H46">
      <formula1>КЦ</formula1>
    </dataValidation>
    <dataValidation type="list" allowBlank="1" showInputMessage="1" showErrorMessage="1" sqref="I46">
      <formula1>КЦ</formula1>
    </dataValidation>
    <dataValidation type="list" allowBlank="1" showInputMessage="1" showErrorMessage="1" sqref="E49:G50">
      <formula1>КЦ</formula1>
    </dataValidation>
    <dataValidation type="list" allowBlank="1" showInputMessage="1" showErrorMessage="1" sqref="O49:P50">
      <formula1>КЦ</formula1>
    </dataValidation>
    <dataValidation type="list" allowBlank="1" showInputMessage="1" showErrorMessage="1" sqref="V46:W46">
      <formula1>КЦ</formula1>
    </dataValidation>
    <dataValidation type="list" allowBlank="1" showInputMessage="1" showErrorMessage="1" sqref="T49:U50">
      <formula1>КЦ</formula1>
    </dataValidation>
    <dataValidation type="list" allowBlank="1" showInputMessage="1" showErrorMessage="1" sqref="AE45:AF46">
      <formula1>КЦ</formula1>
    </dataValidation>
    <dataValidation type="list" allowBlank="1" showInputMessage="1" showErrorMessage="1" sqref="B44:B47">
      <formula1>КЦ</formula1>
    </dataValidation>
    <dataValidation type="list" allowBlank="1" showInputMessage="1" showErrorMessage="1" sqref="E47:F47">
      <formula1>КЦ</formula1>
    </dataValidation>
    <dataValidation type="list" allowBlank="1" showInputMessage="1" showErrorMessage="1" sqref="H48:I50">
      <formula1>КЦ</formula1>
    </dataValidation>
    <dataValidation type="list" allowBlank="1" showInputMessage="1" showErrorMessage="1" sqref="J47:K47">
      <formula1>КЦ</formula1>
    </dataValidation>
    <dataValidation type="list" allowBlank="1" showInputMessage="1" showErrorMessage="1" sqref="M48:N50">
      <formula1>КЦ</formula1>
    </dataValidation>
    <dataValidation type="list" allowBlank="1" showInputMessage="1" showErrorMessage="1" sqref="O44:P47">
      <formula1>КЦ</formula1>
    </dataValidation>
    <dataValidation type="list" allowBlank="1" showInputMessage="1" showErrorMessage="1" sqref="T47:U47">
      <formula1>КЦ</formula1>
    </dataValidation>
    <dataValidation type="list" allowBlank="1" showInputMessage="1" showErrorMessage="1" sqref="V48:W50">
      <formula1>КЦ</formula1>
    </dataValidation>
    <dataValidation type="list" allowBlank="1" showInputMessage="1" showErrorMessage="1" sqref="Y47:Z47">
      <formula1>КЦ</formula1>
    </dataValidation>
    <dataValidation type="list" allowBlank="1" showInputMessage="1" showErrorMessage="1" sqref="AC46:AD47">
      <formula1>КЦ</formula1>
    </dataValidation>
    <dataValidation type="list" allowBlank="1" showInputMessage="1" showErrorMessage="1" sqref="AF48:AF50">
      <formula1>КЦ</formula1>
    </dataValidation>
    <dataValidation type="list" allowBlank="1" showInputMessage="1" showErrorMessage="1" sqref="AC49:AE50">
      <formula1>КЦ</formula1>
    </dataValidation>
    <dataValidation type="list" allowBlank="1" showInputMessage="1" showErrorMessage="1" sqref="B3:AF9">
      <formula1>МРТ</formula1>
    </dataValidation>
    <dataValidation type="list" allowBlank="1" showInputMessage="1" showErrorMessage="1" sqref="B37:AF39">
      <formula1>МРТ</formula1>
    </dataValidation>
    <dataValidation type="list" allowBlank="1" showInputMessage="1" showErrorMessage="1" sqref="B19:AF26">
      <formula1>МРТ</formula1>
    </dataValidation>
    <dataValidation type="list" allowBlank="1" showInputMessage="1" showErrorMessage="1" sqref="Q42">
      <formula1>МРТ</formula1>
    </dataValidation>
    <dataValidation type="list" allowBlank="1" showInputMessage="1" showErrorMessage="1" sqref="B11:AF17">
      <formula1>МРТ</formula1>
    </dataValidation>
    <dataValidation type="list" allowBlank="1" showInputMessage="1" showErrorMessage="1" sqref="J42">
      <formula1>МРТ</formula1>
    </dataValidation>
    <dataValidation type="list" allowBlank="1" showInputMessage="1" showErrorMessage="1" sqref="N42">
      <formula1>МРТ</formula1>
    </dataValidation>
    <dataValidation type="list" allowBlank="1" showInputMessage="1" showErrorMessage="1" sqref="B28:AF35">
      <formula1>МРТ</formula1>
    </dataValidation>
  </dataValidations>
  <pageMargins left="0.7" right="0.7" top="0.75" bottom="0.75" header="0.3" footer="0.3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opLeftCell="A37" zoomScale="80" zoomScaleNormal="80" workbookViewId="0">
      <selection activeCell="C64" sqref="C64"/>
    </sheetView>
  </sheetViews>
  <sheetFormatPr defaultColWidth="6" defaultRowHeight="15" x14ac:dyDescent="0.25"/>
  <cols>
    <col min="1" max="1" width="29.42578125" style="5" customWidth="1"/>
    <col min="2" max="31" width="6" style="5"/>
    <col min="32" max="32" width="0" style="5" hidden="1" customWidth="1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149</v>
      </c>
      <c r="C1" s="2" t="s">
        <v>162</v>
      </c>
      <c r="D1" s="2" t="s">
        <v>163</v>
      </c>
      <c r="E1" s="384" t="s">
        <v>164</v>
      </c>
      <c r="F1" s="384" t="s">
        <v>159</v>
      </c>
      <c r="G1" s="2" t="s">
        <v>160</v>
      </c>
      <c r="H1" s="2" t="s">
        <v>161</v>
      </c>
      <c r="I1" s="2" t="s">
        <v>149</v>
      </c>
      <c r="J1" s="2" t="s">
        <v>162</v>
      </c>
      <c r="K1" s="2" t="s">
        <v>163</v>
      </c>
      <c r="L1" s="384" t="s">
        <v>164</v>
      </c>
      <c r="M1" s="384" t="s">
        <v>159</v>
      </c>
      <c r="N1" s="2" t="s">
        <v>160</v>
      </c>
      <c r="O1" s="2" t="s">
        <v>161</v>
      </c>
      <c r="P1" s="2" t="s">
        <v>149</v>
      </c>
      <c r="Q1" s="2" t="s">
        <v>162</v>
      </c>
      <c r="R1" s="2" t="s">
        <v>163</v>
      </c>
      <c r="S1" s="384" t="s">
        <v>164</v>
      </c>
      <c r="T1" s="384" t="s">
        <v>159</v>
      </c>
      <c r="U1" s="2" t="s">
        <v>160</v>
      </c>
      <c r="V1" s="2" t="s">
        <v>161</v>
      </c>
      <c r="W1" s="2" t="s">
        <v>149</v>
      </c>
      <c r="X1" s="2" t="s">
        <v>162</v>
      </c>
      <c r="Y1" s="2" t="s">
        <v>163</v>
      </c>
      <c r="Z1" s="437" t="s">
        <v>164</v>
      </c>
      <c r="AA1" s="437" t="s">
        <v>159</v>
      </c>
      <c r="AB1" s="2" t="s">
        <v>160</v>
      </c>
      <c r="AC1" s="2" t="s">
        <v>161</v>
      </c>
      <c r="AD1" s="2" t="s">
        <v>149</v>
      </c>
      <c r="AE1" s="2" t="s">
        <v>162</v>
      </c>
      <c r="AF1" s="2"/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213" t="s">
        <v>5</v>
      </c>
      <c r="D2" s="7" t="s">
        <v>6</v>
      </c>
      <c r="E2" s="382" t="s">
        <v>7</v>
      </c>
      <c r="F2" s="382" t="s">
        <v>8</v>
      </c>
      <c r="G2" s="7" t="s">
        <v>9</v>
      </c>
      <c r="H2" s="213" t="s">
        <v>10</v>
      </c>
      <c r="I2" s="213" t="s">
        <v>11</v>
      </c>
      <c r="J2" s="213" t="s">
        <v>12</v>
      </c>
      <c r="K2" s="7" t="s">
        <v>13</v>
      </c>
      <c r="L2" s="382" t="s">
        <v>14</v>
      </c>
      <c r="M2" s="382" t="s">
        <v>15</v>
      </c>
      <c r="N2" s="7" t="s">
        <v>16</v>
      </c>
      <c r="O2" s="213" t="s">
        <v>17</v>
      </c>
      <c r="P2" s="213" t="s">
        <v>18</v>
      </c>
      <c r="Q2" s="330" t="s">
        <v>19</v>
      </c>
      <c r="R2" s="327" t="s">
        <v>20</v>
      </c>
      <c r="S2" s="382" t="s">
        <v>21</v>
      </c>
      <c r="T2" s="382" t="s">
        <v>22</v>
      </c>
      <c r="U2" s="7" t="s">
        <v>23</v>
      </c>
      <c r="V2" s="213" t="s">
        <v>24</v>
      </c>
      <c r="W2" s="213" t="s">
        <v>25</v>
      </c>
      <c r="X2" s="213" t="s">
        <v>26</v>
      </c>
      <c r="Y2" s="7" t="s">
        <v>27</v>
      </c>
      <c r="Z2" s="382" t="s">
        <v>28</v>
      </c>
      <c r="AA2" s="382" t="s">
        <v>29</v>
      </c>
      <c r="AB2" s="7" t="s">
        <v>30</v>
      </c>
      <c r="AC2" s="442" t="s">
        <v>31</v>
      </c>
      <c r="AD2" s="442" t="s">
        <v>32</v>
      </c>
      <c r="AE2" s="189">
        <v>30</v>
      </c>
      <c r="AF2" s="104"/>
      <c r="AG2" s="105">
        <f>SUM(AG3:AG9)</f>
        <v>29</v>
      </c>
      <c r="AH2" s="106">
        <f>SUM(AH3:AH9)</f>
        <v>324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214"/>
      <c r="C3" s="214"/>
      <c r="D3" s="12"/>
      <c r="E3" s="373" t="s">
        <v>35</v>
      </c>
      <c r="F3" s="368"/>
      <c r="G3" s="12"/>
      <c r="H3" s="214"/>
      <c r="I3" s="214"/>
      <c r="J3" s="214"/>
      <c r="K3" s="15"/>
      <c r="L3" s="373" t="s">
        <v>35</v>
      </c>
      <c r="M3" s="368"/>
      <c r="N3" s="12"/>
      <c r="O3" s="214"/>
      <c r="P3" s="214"/>
      <c r="Q3" s="214"/>
      <c r="R3" s="15"/>
      <c r="S3" s="373" t="s">
        <v>35</v>
      </c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14"/>
      <c r="AG3" s="102">
        <f>COUNTIF(B3:AF3,"*")</f>
        <v>3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36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215"/>
      <c r="C4" s="351" t="s">
        <v>37</v>
      </c>
      <c r="D4" s="17"/>
      <c r="E4" s="357"/>
      <c r="F4" s="357"/>
      <c r="G4" s="17"/>
      <c r="H4" s="215"/>
      <c r="I4" s="215"/>
      <c r="J4" s="351" t="s">
        <v>37</v>
      </c>
      <c r="K4" s="17"/>
      <c r="L4" s="357"/>
      <c r="M4" s="383"/>
      <c r="N4" s="26"/>
      <c r="O4" s="215"/>
      <c r="P4" s="215"/>
      <c r="Q4" s="351" t="s">
        <v>37</v>
      </c>
      <c r="R4" s="17"/>
      <c r="S4" s="357"/>
      <c r="T4" s="451"/>
      <c r="U4" s="17"/>
      <c r="V4" s="215"/>
      <c r="W4" s="352" t="s">
        <v>35</v>
      </c>
      <c r="X4" s="215"/>
      <c r="Y4" s="17"/>
      <c r="Z4" s="352" t="s">
        <v>35</v>
      </c>
      <c r="AA4" s="357"/>
      <c r="AB4" s="17"/>
      <c r="AC4" s="381"/>
      <c r="AD4" s="485" t="s">
        <v>35</v>
      </c>
      <c r="AE4" s="17"/>
      <c r="AF4" s="17"/>
      <c r="AG4" s="18">
        <f t="shared" ref="AG4:AG67" si="1">COUNTIF(B4:AF4,"*")</f>
        <v>6</v>
      </c>
      <c r="AH4" s="19">
        <f t="shared" si="0"/>
        <v>60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352" t="s">
        <v>35</v>
      </c>
      <c r="D5" s="17"/>
      <c r="E5" s="383"/>
      <c r="F5" s="383"/>
      <c r="G5" s="216"/>
      <c r="H5" s="341" t="s">
        <v>35</v>
      </c>
      <c r="I5" s="215"/>
      <c r="J5" s="215"/>
      <c r="K5" s="17"/>
      <c r="L5" s="383"/>
      <c r="M5" s="383"/>
      <c r="N5" s="216"/>
      <c r="O5" s="341" t="s">
        <v>35</v>
      </c>
      <c r="P5" s="352" t="s">
        <v>35</v>
      </c>
      <c r="Q5" s="215"/>
      <c r="R5" s="67"/>
      <c r="S5" s="357"/>
      <c r="T5" s="451"/>
      <c r="U5" s="17"/>
      <c r="V5" s="341" t="s">
        <v>35</v>
      </c>
      <c r="W5" s="215"/>
      <c r="X5" s="215"/>
      <c r="Y5" s="17"/>
      <c r="Z5" s="357"/>
      <c r="AA5" s="357"/>
      <c r="AB5" s="17"/>
      <c r="AC5" s="483" t="s">
        <v>35</v>
      </c>
      <c r="AD5" s="381"/>
      <c r="AE5" s="17"/>
      <c r="AF5" s="17"/>
      <c r="AG5" s="18">
        <f t="shared" si="1"/>
        <v>6</v>
      </c>
      <c r="AH5" s="19">
        <f t="shared" si="0"/>
        <v>72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215"/>
      <c r="C6" s="215"/>
      <c r="D6" s="17"/>
      <c r="E6" s="357"/>
      <c r="F6" s="357"/>
      <c r="G6" s="138" t="s">
        <v>35</v>
      </c>
      <c r="H6" s="215"/>
      <c r="I6" s="215"/>
      <c r="J6" s="215"/>
      <c r="K6" s="138" t="s">
        <v>35</v>
      </c>
      <c r="L6" s="357"/>
      <c r="M6" s="357"/>
      <c r="N6" s="138" t="s">
        <v>35</v>
      </c>
      <c r="O6" s="215"/>
      <c r="P6" s="215"/>
      <c r="Q6" s="215"/>
      <c r="R6" s="23"/>
      <c r="S6" s="357"/>
      <c r="T6" s="451"/>
      <c r="U6" s="119" t="s">
        <v>35</v>
      </c>
      <c r="V6" s="215"/>
      <c r="W6" s="215"/>
      <c r="X6" s="352" t="s">
        <v>35</v>
      </c>
      <c r="Y6" s="17"/>
      <c r="Z6" s="357"/>
      <c r="AA6" s="357"/>
      <c r="AB6" s="138" t="s">
        <v>35</v>
      </c>
      <c r="AC6" s="381"/>
      <c r="AD6" s="381"/>
      <c r="AE6" s="23"/>
      <c r="AF6" s="17"/>
      <c r="AG6" s="18">
        <f t="shared" si="1"/>
        <v>6</v>
      </c>
      <c r="AH6" s="19">
        <f t="shared" si="0"/>
        <v>72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215"/>
      <c r="C7" s="363" t="s">
        <v>34</v>
      </c>
      <c r="D7" s="17"/>
      <c r="E7" s="357"/>
      <c r="F7" s="357"/>
      <c r="G7" s="26"/>
      <c r="H7" s="215"/>
      <c r="I7" s="215"/>
      <c r="J7" s="363" t="s">
        <v>34</v>
      </c>
      <c r="K7" s="23"/>
      <c r="L7" s="357"/>
      <c r="M7" s="357"/>
      <c r="N7" s="23"/>
      <c r="O7" s="215"/>
      <c r="P7" s="215"/>
      <c r="Q7" s="363" t="s">
        <v>34</v>
      </c>
      <c r="R7" s="23"/>
      <c r="S7" s="357"/>
      <c r="T7" s="451"/>
      <c r="U7" s="23"/>
      <c r="V7" s="215"/>
      <c r="W7" s="215"/>
      <c r="X7" s="215"/>
      <c r="Y7" s="26"/>
      <c r="Z7" s="357"/>
      <c r="AA7" s="357"/>
      <c r="AB7" s="23"/>
      <c r="AC7" s="381"/>
      <c r="AD7" s="381"/>
      <c r="AE7" s="23"/>
      <c r="AF7" s="17"/>
      <c r="AG7" s="18">
        <f t="shared" si="1"/>
        <v>3</v>
      </c>
      <c r="AH7" s="19">
        <f t="shared" si="0"/>
        <v>24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6.5" thickBot="1" x14ac:dyDescent="0.3">
      <c r="A8" s="51" t="s">
        <v>47</v>
      </c>
      <c r="B8" s="68"/>
      <c r="C8" s="68"/>
      <c r="D8" s="355" t="s">
        <v>35</v>
      </c>
      <c r="E8" s="386"/>
      <c r="F8" s="386"/>
      <c r="G8" s="233"/>
      <c r="H8" s="68"/>
      <c r="I8" s="482" t="s">
        <v>35</v>
      </c>
      <c r="J8" s="68"/>
      <c r="K8" s="233"/>
      <c r="L8" s="386"/>
      <c r="M8" s="386"/>
      <c r="N8" s="233"/>
      <c r="O8" s="68"/>
      <c r="P8" s="68"/>
      <c r="Q8" s="68"/>
      <c r="R8" s="490" t="s">
        <v>35</v>
      </c>
      <c r="S8" s="386"/>
      <c r="T8" s="339"/>
      <c r="U8" s="234"/>
      <c r="V8" s="68"/>
      <c r="W8" s="68"/>
      <c r="X8" s="68"/>
      <c r="Y8" s="355" t="s">
        <v>35</v>
      </c>
      <c r="Z8" s="386"/>
      <c r="AA8" s="386"/>
      <c r="AB8" s="233"/>
      <c r="AC8" s="475"/>
      <c r="AD8" s="475"/>
      <c r="AE8" s="355" t="s">
        <v>35</v>
      </c>
      <c r="AF8" s="234"/>
      <c r="AG8" s="315">
        <f t="shared" si="1"/>
        <v>5</v>
      </c>
      <c r="AH8" s="316">
        <f t="shared" si="0"/>
        <v>60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B9" s="318"/>
      <c r="C9" s="318"/>
      <c r="D9" s="333"/>
      <c r="E9" s="387"/>
      <c r="F9" s="387"/>
      <c r="G9" s="333"/>
      <c r="H9" s="318"/>
      <c r="I9" s="318"/>
      <c r="J9" s="318"/>
      <c r="K9" s="333"/>
      <c r="L9" s="387"/>
      <c r="M9" s="387"/>
      <c r="N9" s="333"/>
      <c r="O9" s="318"/>
      <c r="P9" s="318"/>
      <c r="Q9" s="318"/>
      <c r="R9" s="55"/>
      <c r="S9" s="387"/>
      <c r="T9" s="478"/>
      <c r="U9" s="55"/>
      <c r="V9" s="318"/>
      <c r="W9" s="318"/>
      <c r="X9" s="318"/>
      <c r="Y9" s="333"/>
      <c r="Z9" s="387"/>
      <c r="AA9" s="387"/>
      <c r="AB9" s="333"/>
      <c r="AC9" s="474"/>
      <c r="AD9" s="474"/>
      <c r="AE9" s="333"/>
      <c r="AF9" s="55"/>
      <c r="AG9" s="320">
        <f t="shared" si="1"/>
        <v>0</v>
      </c>
      <c r="AH9" s="321">
        <f t="shared" si="0"/>
        <v>0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440"/>
      <c r="C10" s="213"/>
      <c r="D10" s="7"/>
      <c r="E10" s="382"/>
      <c r="F10" s="382"/>
      <c r="G10" s="7"/>
      <c r="H10" s="213"/>
      <c r="I10" s="213"/>
      <c r="J10" s="213"/>
      <c r="K10" s="7"/>
      <c r="L10" s="382"/>
      <c r="M10" s="382"/>
      <c r="N10" s="7"/>
      <c r="O10" s="213"/>
      <c r="P10" s="213"/>
      <c r="Q10" s="330"/>
      <c r="R10" s="327"/>
      <c r="S10" s="382"/>
      <c r="T10" s="479" t="s">
        <v>22</v>
      </c>
      <c r="U10" s="7" t="s">
        <v>23</v>
      </c>
      <c r="V10" s="213" t="s">
        <v>24</v>
      </c>
      <c r="W10" s="213" t="s">
        <v>25</v>
      </c>
      <c r="X10" s="213" t="s">
        <v>26</v>
      </c>
      <c r="Y10" s="7" t="s">
        <v>27</v>
      </c>
      <c r="Z10" s="494" t="s">
        <v>28</v>
      </c>
      <c r="AA10" s="494" t="s">
        <v>29</v>
      </c>
      <c r="AB10" s="7" t="s">
        <v>30</v>
      </c>
      <c r="AC10" s="442" t="s">
        <v>31</v>
      </c>
      <c r="AD10" s="442" t="s">
        <v>32</v>
      </c>
      <c r="AE10" s="189">
        <v>30</v>
      </c>
      <c r="AF10" s="104"/>
      <c r="AG10" s="105">
        <f>SUM(AG11:AG17)</f>
        <v>26</v>
      </c>
      <c r="AH10" s="106">
        <f>SUM(AH11:AH17)</f>
        <v>312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214"/>
      <c r="D11" s="119" t="s">
        <v>35</v>
      </c>
      <c r="E11" s="368"/>
      <c r="F11" s="368"/>
      <c r="G11" s="14"/>
      <c r="H11" s="214"/>
      <c r="I11" s="373" t="s">
        <v>35</v>
      </c>
      <c r="J11" s="214"/>
      <c r="K11" s="14"/>
      <c r="L11" s="119" t="s">
        <v>35</v>
      </c>
      <c r="M11" s="368"/>
      <c r="N11" s="165" t="s">
        <v>35</v>
      </c>
      <c r="O11" s="214"/>
      <c r="P11" s="214"/>
      <c r="Q11" s="214"/>
      <c r="R11" s="165" t="s">
        <v>35</v>
      </c>
      <c r="S11" s="368"/>
      <c r="T11" s="477"/>
      <c r="U11" s="119" t="s">
        <v>35</v>
      </c>
      <c r="V11" s="214"/>
      <c r="W11" s="214"/>
      <c r="X11" s="119" t="s">
        <v>35</v>
      </c>
      <c r="Y11" s="14"/>
      <c r="Z11" s="357"/>
      <c r="AA11" s="357"/>
      <c r="AB11" s="119" t="s">
        <v>35</v>
      </c>
      <c r="AC11" s="439"/>
      <c r="AD11" s="439"/>
      <c r="AE11" s="119" t="s">
        <v>35</v>
      </c>
      <c r="AF11" s="14"/>
      <c r="AG11" s="102">
        <f t="shared" si="1"/>
        <v>9</v>
      </c>
      <c r="AH11" s="103">
        <f t="shared" si="0"/>
        <v>108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215"/>
      <c r="C12" s="215"/>
      <c r="D12" s="17"/>
      <c r="E12" s="352" t="s">
        <v>35</v>
      </c>
      <c r="F12" s="357"/>
      <c r="G12" s="17"/>
      <c r="H12" s="341" t="s">
        <v>35</v>
      </c>
      <c r="I12" s="215"/>
      <c r="J12" s="215"/>
      <c r="K12" s="138" t="s">
        <v>35</v>
      </c>
      <c r="L12" s="357"/>
      <c r="M12" s="368"/>
      <c r="N12" s="17"/>
      <c r="O12" s="341" t="s">
        <v>35</v>
      </c>
      <c r="P12" s="215"/>
      <c r="Q12" s="488"/>
      <c r="R12" s="23"/>
      <c r="S12" s="352" t="s">
        <v>35</v>
      </c>
      <c r="T12" s="451"/>
      <c r="U12" s="17"/>
      <c r="V12" s="341" t="s">
        <v>35</v>
      </c>
      <c r="W12" s="215"/>
      <c r="X12" s="215"/>
      <c r="Y12" s="17"/>
      <c r="Z12" s="352" t="s">
        <v>35</v>
      </c>
      <c r="AA12" s="357"/>
      <c r="AB12" s="17"/>
      <c r="AC12" s="341" t="s">
        <v>35</v>
      </c>
      <c r="AD12" s="381"/>
      <c r="AE12" s="17"/>
      <c r="AF12" s="17"/>
      <c r="AG12" s="18">
        <f t="shared" si="1"/>
        <v>8</v>
      </c>
      <c r="AH12" s="19">
        <f t="shared" si="0"/>
        <v>96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215"/>
      <c r="C13" s="491" t="s">
        <v>39</v>
      </c>
      <c r="D13" s="17"/>
      <c r="E13" s="489"/>
      <c r="F13" s="357"/>
      <c r="G13" s="23"/>
      <c r="H13" s="215"/>
      <c r="I13" s="215"/>
      <c r="J13" s="491" t="s">
        <v>39</v>
      </c>
      <c r="K13" s="17"/>
      <c r="L13" s="489"/>
      <c r="M13" s="489"/>
      <c r="N13" s="486"/>
      <c r="O13" s="215"/>
      <c r="Q13" s="215"/>
      <c r="R13" s="17"/>
      <c r="S13" s="357"/>
      <c r="T13" s="451"/>
      <c r="U13" s="17"/>
      <c r="V13" s="215"/>
      <c r="W13" s="215"/>
      <c r="X13" s="215"/>
      <c r="Y13" s="17"/>
      <c r="Z13" s="357"/>
      <c r="AA13" s="357"/>
      <c r="AB13" s="23"/>
      <c r="AC13" s="381"/>
      <c r="AD13" s="381"/>
      <c r="AE13" s="17"/>
      <c r="AF13" s="23"/>
      <c r="AG13" s="18">
        <f t="shared" si="1"/>
        <v>2</v>
      </c>
      <c r="AH13" s="19">
        <f t="shared" si="0"/>
        <v>24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B14" s="352" t="s">
        <v>35</v>
      </c>
      <c r="C14" s="215"/>
      <c r="E14" s="357"/>
      <c r="F14" s="357"/>
      <c r="G14" s="138" t="s">
        <v>35</v>
      </c>
      <c r="H14" s="215"/>
      <c r="I14" s="215"/>
      <c r="J14" s="215"/>
      <c r="L14" s="357"/>
      <c r="M14" s="357"/>
      <c r="N14" s="23"/>
      <c r="O14" s="215"/>
      <c r="P14" s="352" t="s">
        <v>35</v>
      </c>
      <c r="Q14" s="352" t="s">
        <v>35</v>
      </c>
      <c r="R14" s="23"/>
      <c r="S14" s="357"/>
      <c r="T14" s="451"/>
      <c r="U14" s="23"/>
      <c r="V14" s="215"/>
      <c r="W14" s="352" t="s">
        <v>35</v>
      </c>
      <c r="X14" s="215"/>
      <c r="Y14" s="352" t="s">
        <v>35</v>
      </c>
      <c r="Z14" s="451"/>
      <c r="AA14" s="451"/>
      <c r="AB14" s="23"/>
      <c r="AC14" s="381"/>
      <c r="AD14" s="352" t="s">
        <v>35</v>
      </c>
      <c r="AE14" s="23"/>
      <c r="AF14" s="23"/>
      <c r="AG14" s="18">
        <f t="shared" si="1"/>
        <v>7</v>
      </c>
      <c r="AH14" s="19">
        <f t="shared" si="0"/>
        <v>84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customHeight="1" x14ac:dyDescent="0.25">
      <c r="A15" s="42" t="s">
        <v>55</v>
      </c>
      <c r="B15" s="215"/>
      <c r="C15" s="215"/>
      <c r="D15" s="26"/>
      <c r="E15" s="357"/>
      <c r="F15" s="357"/>
      <c r="G15" s="23"/>
      <c r="H15" s="215"/>
      <c r="I15" s="215"/>
      <c r="J15" s="215"/>
      <c r="K15" s="23"/>
      <c r="L15" s="357"/>
      <c r="M15" s="357"/>
      <c r="N15" s="23"/>
      <c r="O15" s="215"/>
      <c r="P15" s="215"/>
      <c r="Q15" s="215"/>
      <c r="R15" s="23"/>
      <c r="S15" s="357"/>
      <c r="T15" s="451"/>
      <c r="U15" s="23"/>
      <c r="V15" s="215"/>
      <c r="W15" s="215"/>
      <c r="X15" s="215"/>
      <c r="Y15" s="70"/>
      <c r="Z15" s="357"/>
      <c r="AA15" s="357"/>
      <c r="AB15" s="23"/>
      <c r="AC15" s="381"/>
      <c r="AD15" s="381"/>
      <c r="AE15" s="23"/>
      <c r="AF15" s="17"/>
      <c r="AG15" s="18">
        <f t="shared" si="1"/>
        <v>0</v>
      </c>
      <c r="AH15" s="19">
        <f t="shared" si="0"/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x14ac:dyDescent="0.25">
      <c r="A16" s="27" t="s">
        <v>54</v>
      </c>
      <c r="B16" s="215"/>
      <c r="C16" s="215"/>
      <c r="D16" s="23"/>
      <c r="E16" s="357"/>
      <c r="F16" s="357"/>
      <c r="G16" s="23"/>
      <c r="H16" s="215"/>
      <c r="I16" s="215"/>
      <c r="J16" s="215"/>
      <c r="K16" s="17"/>
      <c r="L16" s="357"/>
      <c r="M16" s="357"/>
      <c r="N16" s="23"/>
      <c r="O16" s="215"/>
      <c r="P16" s="215"/>
      <c r="Q16" s="215"/>
      <c r="R16" s="23"/>
      <c r="S16" s="357"/>
      <c r="T16" s="451"/>
      <c r="U16" s="117"/>
      <c r="V16" s="215"/>
      <c r="W16" s="451"/>
      <c r="X16" s="215"/>
      <c r="Y16" s="117"/>
      <c r="Z16" s="451"/>
      <c r="AA16" s="451"/>
      <c r="AB16" s="23"/>
      <c r="AC16" s="476"/>
      <c r="AD16" s="381"/>
      <c r="AE16" s="112"/>
      <c r="AF16" s="17"/>
      <c r="AG16" s="18">
        <f t="shared" si="1"/>
        <v>0</v>
      </c>
      <c r="AH16" s="19">
        <f t="shared" si="0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thickBot="1" x14ac:dyDescent="0.3">
      <c r="B17" s="218"/>
      <c r="C17" s="218"/>
      <c r="D17" s="30"/>
      <c r="E17" s="384"/>
      <c r="F17" s="384"/>
      <c r="G17" s="33"/>
      <c r="H17" s="218"/>
      <c r="I17" s="218"/>
      <c r="J17" s="218"/>
      <c r="K17" s="220"/>
      <c r="L17" s="388"/>
      <c r="M17" s="388"/>
      <c r="N17" s="220"/>
      <c r="O17" s="218"/>
      <c r="P17" s="218"/>
      <c r="Q17" s="218"/>
      <c r="R17" s="220"/>
      <c r="S17" s="388"/>
      <c r="T17" s="480"/>
      <c r="U17" s="30"/>
      <c r="V17" s="218"/>
      <c r="W17" s="218"/>
      <c r="X17" s="218"/>
      <c r="Y17" s="159"/>
      <c r="Z17" s="384"/>
      <c r="AA17" s="384"/>
      <c r="AB17" s="30"/>
      <c r="AC17" s="443"/>
      <c r="AD17" s="443"/>
      <c r="AE17" s="159"/>
      <c r="AF17" s="32"/>
      <c r="AG17" s="156">
        <f t="shared" si="1"/>
        <v>0</v>
      </c>
      <c r="AH17" s="157">
        <f t="shared" si="0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440"/>
      <c r="C18" s="213"/>
      <c r="D18" s="7"/>
      <c r="E18" s="382"/>
      <c r="F18" s="382"/>
      <c r="G18" s="7"/>
      <c r="H18" s="213"/>
      <c r="I18" s="213"/>
      <c r="J18" s="213"/>
      <c r="K18" s="7"/>
      <c r="L18" s="382"/>
      <c r="M18" s="382"/>
      <c r="N18" s="7"/>
      <c r="O18" s="213"/>
      <c r="P18" s="213"/>
      <c r="Q18" s="330"/>
      <c r="R18" s="327"/>
      <c r="S18" s="382"/>
      <c r="T18" s="479" t="s">
        <v>22</v>
      </c>
      <c r="U18" s="7" t="s">
        <v>23</v>
      </c>
      <c r="V18" s="213" t="s">
        <v>24</v>
      </c>
      <c r="W18" s="213" t="s">
        <v>25</v>
      </c>
      <c r="X18" s="213" t="s">
        <v>26</v>
      </c>
      <c r="Y18" s="228" t="s">
        <v>27</v>
      </c>
      <c r="Z18" s="382" t="s">
        <v>28</v>
      </c>
      <c r="AA18" s="382" t="s">
        <v>29</v>
      </c>
      <c r="AB18" s="7" t="s">
        <v>30</v>
      </c>
      <c r="AC18" s="442" t="s">
        <v>31</v>
      </c>
      <c r="AD18" s="442" t="s">
        <v>32</v>
      </c>
      <c r="AE18" s="495">
        <v>30</v>
      </c>
      <c r="AF18" s="104"/>
      <c r="AG18" s="105">
        <f>SUM(AG19:AG26)</f>
        <v>28</v>
      </c>
      <c r="AH18" s="106">
        <f>SUM(AH19:AH26)</f>
        <v>336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27" t="s">
        <v>57</v>
      </c>
      <c r="B19" s="214"/>
      <c r="C19" s="214"/>
      <c r="D19" s="12"/>
      <c r="E19" s="373" t="s">
        <v>35</v>
      </c>
      <c r="F19" s="368"/>
      <c r="G19" s="14"/>
      <c r="H19" s="361" t="s">
        <v>35</v>
      </c>
      <c r="I19" s="373" t="s">
        <v>35</v>
      </c>
      <c r="J19" s="214"/>
      <c r="K19" s="14"/>
      <c r="L19" s="357"/>
      <c r="M19" s="357"/>
      <c r="N19" s="14"/>
      <c r="O19" s="361" t="s">
        <v>35</v>
      </c>
      <c r="P19" s="373" t="s">
        <v>35</v>
      </c>
      <c r="Q19" s="214"/>
      <c r="R19" s="14"/>
      <c r="S19" s="368"/>
      <c r="T19" s="477"/>
      <c r="U19" s="12"/>
      <c r="V19" s="341" t="s">
        <v>35</v>
      </c>
      <c r="W19" s="214"/>
      <c r="X19" s="214"/>
      <c r="Y19" s="119" t="s">
        <v>35</v>
      </c>
      <c r="Z19" s="173"/>
      <c r="AA19" s="173"/>
      <c r="AB19" s="12"/>
      <c r="AC19" s="341" t="s">
        <v>35</v>
      </c>
      <c r="AD19" s="439"/>
      <c r="AE19" s="119" t="s">
        <v>35</v>
      </c>
      <c r="AF19" s="14"/>
      <c r="AG19" s="102">
        <f t="shared" si="1"/>
        <v>9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108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58</v>
      </c>
      <c r="B20" s="215"/>
      <c r="C20" s="215"/>
      <c r="D20" s="12"/>
      <c r="E20" s="352" t="s">
        <v>35</v>
      </c>
      <c r="F20" s="357"/>
      <c r="G20" s="17"/>
      <c r="H20" s="341" t="s">
        <v>35</v>
      </c>
      <c r="I20" s="215"/>
      <c r="J20" s="215"/>
      <c r="K20" s="17"/>
      <c r="L20" s="357"/>
      <c r="M20" s="357"/>
      <c r="N20" s="23"/>
      <c r="O20" s="341" t="s">
        <v>35</v>
      </c>
      <c r="Q20" s="215"/>
      <c r="R20" s="17"/>
      <c r="S20" s="357"/>
      <c r="T20" s="451"/>
      <c r="U20" s="17"/>
      <c r="V20" s="341" t="s">
        <v>35</v>
      </c>
      <c r="W20" s="215"/>
      <c r="X20" s="215"/>
      <c r="Y20" s="119" t="s">
        <v>35</v>
      </c>
      <c r="Z20" s="173"/>
      <c r="AA20" s="173"/>
      <c r="AB20" s="17"/>
      <c r="AC20" s="341" t="s">
        <v>35</v>
      </c>
      <c r="AD20" s="381"/>
      <c r="AE20" s="119" t="s">
        <v>35</v>
      </c>
      <c r="AF20" s="17"/>
      <c r="AG20" s="18">
        <f t="shared" si="1"/>
        <v>7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84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42" t="s">
        <v>59</v>
      </c>
      <c r="B21" s="215"/>
      <c r="C21" s="492" t="s">
        <v>39</v>
      </c>
      <c r="E21" s="357"/>
      <c r="F21" s="357"/>
      <c r="G21" s="23"/>
      <c r="H21" s="215"/>
      <c r="I21" s="352" t="s">
        <v>35</v>
      </c>
      <c r="J21" s="215"/>
      <c r="K21" s="17"/>
      <c r="L21" s="352" t="s">
        <v>35</v>
      </c>
      <c r="M21" s="357"/>
      <c r="N21" s="23"/>
      <c r="O21" s="215"/>
      <c r="P21" s="215"/>
      <c r="Q21" s="492" t="s">
        <v>39</v>
      </c>
      <c r="R21" s="17"/>
      <c r="S21" s="357"/>
      <c r="T21" s="451"/>
      <c r="U21" s="119" t="s">
        <v>35</v>
      </c>
      <c r="V21" s="215"/>
      <c r="W21" s="215"/>
      <c r="X21" s="215"/>
      <c r="Y21" s="14"/>
      <c r="Z21" s="173"/>
      <c r="AA21" s="173"/>
      <c r="AB21" s="119" t="s">
        <v>35</v>
      </c>
      <c r="AC21" s="381"/>
      <c r="AD21" s="381"/>
      <c r="AE21" s="14"/>
      <c r="AF21" s="17"/>
      <c r="AG21" s="18">
        <f t="shared" si="1"/>
        <v>6</v>
      </c>
      <c r="AH21" s="19">
        <f t="shared" si="2"/>
        <v>72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x14ac:dyDescent="0.25">
      <c r="A22" s="27" t="s">
        <v>60</v>
      </c>
      <c r="B22" s="215"/>
      <c r="C22" s="215"/>
      <c r="D22" s="26"/>
      <c r="E22" s="357"/>
      <c r="F22" s="357"/>
      <c r="G22" s="23"/>
      <c r="H22" s="215"/>
      <c r="I22" s="215"/>
      <c r="J22" s="492" t="s">
        <v>39</v>
      </c>
      <c r="K22" s="17"/>
      <c r="L22" s="357"/>
      <c r="M22" s="357"/>
      <c r="N22" s="138" t="s">
        <v>35</v>
      </c>
      <c r="O22" s="215"/>
      <c r="P22" s="215"/>
      <c r="Q22" s="215"/>
      <c r="R22" s="138" t="s">
        <v>35</v>
      </c>
      <c r="S22" s="352" t="s">
        <v>35</v>
      </c>
      <c r="T22" s="451"/>
      <c r="U22" s="23"/>
      <c r="V22" s="215"/>
      <c r="W22" s="119" t="s">
        <v>35</v>
      </c>
      <c r="X22" s="215"/>
      <c r="Y22" s="17"/>
      <c r="Z22" s="173"/>
      <c r="AA22" s="173"/>
      <c r="AB22" s="119" t="s">
        <v>35</v>
      </c>
      <c r="AC22" s="381"/>
      <c r="AD22" s="381"/>
      <c r="AE22" s="17"/>
      <c r="AF22" s="17"/>
      <c r="AG22" s="18">
        <f t="shared" si="1"/>
        <v>6</v>
      </c>
      <c r="AH22" s="19">
        <f t="shared" si="2"/>
        <v>72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customHeight="1" x14ac:dyDescent="0.25">
      <c r="A23" s="42"/>
      <c r="B23" s="215"/>
      <c r="C23" s="215"/>
      <c r="D23" s="26"/>
      <c r="E23" s="357"/>
      <c r="F23" s="357"/>
      <c r="G23" s="26"/>
      <c r="H23" s="215"/>
      <c r="I23" s="215"/>
      <c r="J23" s="215"/>
      <c r="K23" s="216"/>
      <c r="L23" s="383"/>
      <c r="M23" s="383"/>
      <c r="N23" s="216"/>
      <c r="O23" s="215"/>
      <c r="P23" s="215"/>
      <c r="Q23" s="215"/>
      <c r="R23" s="216"/>
      <c r="S23" s="383"/>
      <c r="T23" s="472"/>
      <c r="U23" s="26"/>
      <c r="V23" s="215"/>
      <c r="W23" s="215"/>
      <c r="X23" s="215"/>
      <c r="Y23" s="26"/>
      <c r="Z23" s="357"/>
      <c r="AA23" s="357"/>
      <c r="AB23" s="26"/>
      <c r="AC23" s="381"/>
      <c r="AD23" s="381"/>
      <c r="AE23" s="26"/>
      <c r="AF23" s="26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customHeight="1" thickBot="1" x14ac:dyDescent="0.3">
      <c r="A24" s="39"/>
      <c r="B24" s="215"/>
      <c r="C24" s="215"/>
      <c r="D24" s="216"/>
      <c r="E24" s="383"/>
      <c r="F24" s="383"/>
      <c r="G24" s="216"/>
      <c r="H24" s="215"/>
      <c r="I24" s="215"/>
      <c r="J24" s="215"/>
      <c r="K24" s="216"/>
      <c r="L24" s="383"/>
      <c r="M24" s="383"/>
      <c r="N24" s="17"/>
      <c r="O24" s="215"/>
      <c r="P24" s="215"/>
      <c r="Q24" s="215"/>
      <c r="R24" s="17"/>
      <c r="S24" s="173"/>
      <c r="T24" s="128"/>
      <c r="U24" s="17"/>
      <c r="V24" s="215"/>
      <c r="W24" s="215"/>
      <c r="X24" s="215"/>
      <c r="Y24" s="17"/>
      <c r="Z24" s="173"/>
      <c r="AA24" s="173"/>
      <c r="AB24" s="17"/>
      <c r="AC24" s="381"/>
      <c r="AD24" s="381"/>
      <c r="AE24" s="17"/>
      <c r="AF24" s="17"/>
      <c r="AG24" s="18">
        <f t="shared" si="1"/>
        <v>0</v>
      </c>
      <c r="AH24" s="19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215"/>
      <c r="C25" s="215"/>
      <c r="D25" s="32"/>
      <c r="E25" s="357"/>
      <c r="F25" s="357"/>
      <c r="G25" s="31"/>
      <c r="H25" s="215"/>
      <c r="I25" s="215"/>
      <c r="J25" s="215"/>
      <c r="K25" s="31"/>
      <c r="L25" s="357"/>
      <c r="M25" s="357"/>
      <c r="N25" s="32"/>
      <c r="O25" s="215"/>
      <c r="P25" s="215"/>
      <c r="Q25" s="215"/>
      <c r="R25" s="31"/>
      <c r="S25" s="357"/>
      <c r="T25" s="451"/>
      <c r="U25" s="31"/>
      <c r="V25" s="215"/>
      <c r="W25" s="215"/>
      <c r="X25" s="215"/>
      <c r="Y25" s="31"/>
      <c r="Z25" s="357"/>
      <c r="AA25" s="357"/>
      <c r="AB25" s="31"/>
      <c r="AC25" s="381"/>
      <c r="AD25" s="381"/>
      <c r="AE25" s="31"/>
      <c r="AF25" s="17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thickBot="1" x14ac:dyDescent="0.3">
      <c r="A26" s="40"/>
      <c r="B26" s="218"/>
      <c r="C26" s="218"/>
      <c r="D26" s="31"/>
      <c r="E26" s="384"/>
      <c r="F26" s="384"/>
      <c r="G26" s="31"/>
      <c r="H26" s="218"/>
      <c r="I26" s="218"/>
      <c r="J26" s="218"/>
      <c r="K26" s="31"/>
      <c r="L26" s="384"/>
      <c r="M26" s="384"/>
      <c r="N26" s="31"/>
      <c r="O26" s="218"/>
      <c r="P26" s="218"/>
      <c r="Q26" s="218"/>
      <c r="R26" s="159"/>
      <c r="S26" s="384"/>
      <c r="T26" s="481"/>
      <c r="U26" s="32"/>
      <c r="V26" s="218"/>
      <c r="W26" s="218"/>
      <c r="X26" s="218"/>
      <c r="Y26" s="31"/>
      <c r="Z26" s="384"/>
      <c r="AA26" s="384"/>
      <c r="AB26" s="31"/>
      <c r="AC26" s="443"/>
      <c r="AD26" s="443"/>
      <c r="AE26" s="31"/>
      <c r="AF26" s="31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thickBot="1" x14ac:dyDescent="0.3">
      <c r="A27" s="41" t="s">
        <v>62</v>
      </c>
      <c r="B27" s="440"/>
      <c r="C27" s="213"/>
      <c r="D27" s="7"/>
      <c r="E27" s="382"/>
      <c r="F27" s="382"/>
      <c r="G27" s="7"/>
      <c r="H27" s="213"/>
      <c r="I27" s="213"/>
      <c r="J27" s="213"/>
      <c r="K27" s="7"/>
      <c r="L27" s="382"/>
      <c r="M27" s="382"/>
      <c r="N27" s="7"/>
      <c r="O27" s="213"/>
      <c r="P27" s="213"/>
      <c r="Q27" s="330"/>
      <c r="R27" s="327"/>
      <c r="S27" s="382"/>
      <c r="T27" s="479" t="s">
        <v>22</v>
      </c>
      <c r="U27" s="7" t="s">
        <v>23</v>
      </c>
      <c r="V27" s="213" t="s">
        <v>24</v>
      </c>
      <c r="W27" s="213" t="s">
        <v>25</v>
      </c>
      <c r="X27" s="213" t="s">
        <v>26</v>
      </c>
      <c r="Y27" s="7" t="s">
        <v>27</v>
      </c>
      <c r="Z27" s="382" t="s">
        <v>28</v>
      </c>
      <c r="AA27" s="382" t="s">
        <v>29</v>
      </c>
      <c r="AB27" s="7" t="s">
        <v>30</v>
      </c>
      <c r="AC27" s="442" t="s">
        <v>31</v>
      </c>
      <c r="AD27" s="442" t="s">
        <v>32</v>
      </c>
      <c r="AE27" s="189">
        <v>30</v>
      </c>
      <c r="AF27" s="104"/>
      <c r="AG27" s="105">
        <f>SUM(AG28:AG35)</f>
        <v>25</v>
      </c>
      <c r="AH27" s="106">
        <f>SUM(AH28:AH35)</f>
        <v>300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27" t="s">
        <v>63</v>
      </c>
      <c r="B28" s="214"/>
      <c r="C28" s="493" t="s">
        <v>39</v>
      </c>
      <c r="D28" s="165" t="s">
        <v>39</v>
      </c>
      <c r="E28" s="368"/>
      <c r="F28" s="368"/>
      <c r="G28" s="165" t="s">
        <v>35</v>
      </c>
      <c r="H28" s="214"/>
      <c r="I28" s="215"/>
      <c r="J28" s="492" t="s">
        <v>39</v>
      </c>
      <c r="K28" s="165" t="s">
        <v>35</v>
      </c>
      <c r="L28" s="368"/>
      <c r="M28" s="368"/>
      <c r="N28" s="14"/>
      <c r="O28" s="214"/>
      <c r="P28" s="214"/>
      <c r="Q28" s="214"/>
      <c r="R28" s="165" t="s">
        <v>35</v>
      </c>
      <c r="S28" s="368"/>
      <c r="T28" s="477"/>
      <c r="U28" s="477"/>
      <c r="V28" s="477"/>
      <c r="W28" s="119" t="s">
        <v>35</v>
      </c>
      <c r="X28" s="119" t="s">
        <v>35</v>
      </c>
      <c r="Y28" s="14"/>
      <c r="Z28" s="173"/>
      <c r="AA28" s="173"/>
      <c r="AB28" s="14"/>
      <c r="AC28" s="119" t="s">
        <v>35</v>
      </c>
      <c r="AD28" s="119" t="s">
        <v>35</v>
      </c>
      <c r="AE28" s="14"/>
      <c r="AF28" s="12"/>
      <c r="AG28" s="102">
        <f t="shared" si="1"/>
        <v>10</v>
      </c>
      <c r="AH28" s="103">
        <f t="shared" si="2"/>
        <v>120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customHeight="1" x14ac:dyDescent="0.25">
      <c r="A29" s="39" t="s">
        <v>64</v>
      </c>
      <c r="B29" s="215"/>
      <c r="C29" s="215"/>
      <c r="D29" s="17"/>
      <c r="E29" s="357"/>
      <c r="F29" s="357"/>
      <c r="G29" s="17"/>
      <c r="H29" s="215"/>
      <c r="I29" s="215"/>
      <c r="J29" s="215"/>
      <c r="K29" s="17"/>
      <c r="L29" s="357"/>
      <c r="M29" s="368"/>
      <c r="N29" s="17"/>
      <c r="O29" s="215"/>
      <c r="P29" s="215"/>
      <c r="Q29" s="215"/>
      <c r="R29" s="17"/>
      <c r="S29" s="357"/>
      <c r="T29" s="451"/>
      <c r="U29" s="17"/>
      <c r="V29" s="215"/>
      <c r="W29" s="215"/>
      <c r="X29" s="215"/>
      <c r="Y29" s="17"/>
      <c r="Z29" s="173"/>
      <c r="AA29" s="173"/>
      <c r="AB29" s="23"/>
      <c r="AC29" s="381"/>
      <c r="AD29" s="381"/>
      <c r="AE29" s="17"/>
      <c r="AF29" s="17"/>
      <c r="AG29" s="18">
        <f t="shared" si="1"/>
        <v>0</v>
      </c>
      <c r="AH29" s="19">
        <f t="shared" si="2"/>
        <v>0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B30" s="352" t="s">
        <v>35</v>
      </c>
      <c r="C30" s="215"/>
      <c r="D30" s="17"/>
      <c r="E30" s="357"/>
      <c r="F30" s="357"/>
      <c r="G30" s="138" t="s">
        <v>35</v>
      </c>
      <c r="H30" s="215"/>
      <c r="I30" s="215"/>
      <c r="J30" s="215"/>
      <c r="L30" s="357"/>
      <c r="M30" s="357"/>
      <c r="N30" s="119" t="s">
        <v>35</v>
      </c>
      <c r="O30" s="215"/>
      <c r="P30" s="215"/>
      <c r="Q30" s="492" t="s">
        <v>39</v>
      </c>
      <c r="R30" s="23"/>
      <c r="S30" s="357"/>
      <c r="T30" s="451"/>
      <c r="U30" s="119" t="s">
        <v>35</v>
      </c>
      <c r="V30" s="215"/>
      <c r="W30" s="215"/>
      <c r="X30" s="215"/>
      <c r="Y30" s="17"/>
      <c r="Z30" s="119" t="s">
        <v>35</v>
      </c>
      <c r="AA30" s="173"/>
      <c r="AB30" s="17"/>
      <c r="AC30" s="119" t="s">
        <v>35</v>
      </c>
      <c r="AD30" s="381"/>
      <c r="AE30" s="23"/>
      <c r="AF30" s="23"/>
      <c r="AG30" s="18">
        <f t="shared" si="1"/>
        <v>7</v>
      </c>
      <c r="AH30" s="19">
        <f t="shared" si="2"/>
        <v>84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215"/>
      <c r="C31" s="215"/>
      <c r="D31" s="98"/>
      <c r="E31" s="357"/>
      <c r="F31" s="357"/>
      <c r="G31" s="98"/>
      <c r="H31" s="215"/>
      <c r="I31" s="215"/>
      <c r="J31" s="215"/>
      <c r="K31" s="98"/>
      <c r="L31" s="357"/>
      <c r="M31" s="357"/>
      <c r="N31" s="98"/>
      <c r="O31" s="215"/>
      <c r="P31" s="215"/>
      <c r="Q31" s="215"/>
      <c r="R31" s="98"/>
      <c r="S31" s="357"/>
      <c r="T31" s="451"/>
      <c r="U31" s="98"/>
      <c r="V31" s="215"/>
      <c r="W31" s="215"/>
      <c r="X31" s="215"/>
      <c r="Y31" s="98"/>
      <c r="Z31" s="173"/>
      <c r="AA31" s="173"/>
      <c r="AB31" s="98"/>
      <c r="AC31" s="381"/>
      <c r="AD31" s="381"/>
      <c r="AE31" s="98"/>
      <c r="AF31" s="98"/>
    </row>
    <row r="32" spans="1:54" ht="15.75" customHeight="1" x14ac:dyDescent="0.25">
      <c r="A32" s="45" t="s">
        <v>165</v>
      </c>
      <c r="B32" s="215"/>
      <c r="C32" s="215"/>
      <c r="D32" s="138" t="s">
        <v>39</v>
      </c>
      <c r="E32" s="383"/>
      <c r="F32" s="383"/>
      <c r="G32" s="23"/>
      <c r="H32" s="215"/>
      <c r="I32" s="215"/>
      <c r="J32" s="215"/>
      <c r="K32" s="138" t="s">
        <v>35</v>
      </c>
      <c r="L32" s="357"/>
      <c r="M32" s="357"/>
      <c r="N32" s="23"/>
      <c r="O32" s="215"/>
      <c r="P32" s="352" t="s">
        <v>35</v>
      </c>
      <c r="Q32" s="215"/>
      <c r="R32" s="23"/>
      <c r="S32" s="357"/>
      <c r="T32" s="451"/>
      <c r="U32" s="216"/>
      <c r="V32" s="215"/>
      <c r="W32" s="215"/>
      <c r="X32" s="119" t="s">
        <v>35</v>
      </c>
      <c r="Y32" s="216"/>
      <c r="Z32" s="173"/>
      <c r="AA32" s="173"/>
      <c r="AB32" s="17"/>
      <c r="AC32" s="381"/>
      <c r="AD32" s="119" t="s">
        <v>35</v>
      </c>
      <c r="AE32" s="23"/>
      <c r="AF32" s="23"/>
      <c r="AG32" s="18">
        <f t="shared" si="1"/>
        <v>5</v>
      </c>
      <c r="AH32" s="19">
        <f t="shared" si="2"/>
        <v>60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215"/>
      <c r="C33" s="215"/>
      <c r="D33" s="26"/>
      <c r="E33" s="357"/>
      <c r="F33" s="357"/>
      <c r="G33" s="17"/>
      <c r="H33" s="215"/>
      <c r="I33" s="215"/>
      <c r="J33" s="215"/>
      <c r="K33" s="17"/>
      <c r="L33" s="357"/>
      <c r="M33" s="357"/>
      <c r="N33" s="23"/>
      <c r="O33" s="215"/>
      <c r="P33" s="215"/>
      <c r="Q33" s="215"/>
      <c r="R33" s="23"/>
      <c r="S33" s="357"/>
      <c r="T33" s="451"/>
      <c r="U33" s="17"/>
      <c r="V33" s="215"/>
      <c r="W33" s="215"/>
      <c r="X33" s="215"/>
      <c r="Y33" s="26"/>
      <c r="Z33" s="173"/>
      <c r="AA33" s="173"/>
      <c r="AB33" s="17"/>
      <c r="AC33" s="381"/>
      <c r="AD33" s="381"/>
      <c r="AE33" s="23"/>
      <c r="AF33" s="23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customHeight="1" thickBot="1" x14ac:dyDescent="0.3">
      <c r="A34" s="484" t="s">
        <v>67</v>
      </c>
      <c r="B34" s="215"/>
      <c r="C34" s="215"/>
      <c r="D34" s="32"/>
      <c r="E34" s="357"/>
      <c r="F34" s="357"/>
      <c r="G34" s="31"/>
      <c r="H34" s="215"/>
      <c r="I34" s="215"/>
      <c r="J34" s="215"/>
      <c r="K34" s="216"/>
      <c r="L34" s="352" t="s">
        <v>35</v>
      </c>
      <c r="M34" s="383"/>
      <c r="N34" s="216"/>
      <c r="O34" s="215"/>
      <c r="P34" s="215"/>
      <c r="Q34" s="215"/>
      <c r="R34" s="216"/>
      <c r="S34" s="352" t="s">
        <v>35</v>
      </c>
      <c r="T34" s="451"/>
      <c r="U34" s="31"/>
      <c r="V34" s="215"/>
      <c r="W34" s="215"/>
      <c r="X34" s="215"/>
      <c r="Y34" s="17"/>
      <c r="Z34" s="119" t="s">
        <v>35</v>
      </c>
      <c r="AA34" s="173"/>
      <c r="AB34" s="216"/>
      <c r="AC34" s="381"/>
      <c r="AD34" s="381"/>
      <c r="AE34" s="17"/>
      <c r="AF34" s="216"/>
      <c r="AG34" s="18">
        <f t="shared" si="1"/>
        <v>3</v>
      </c>
      <c r="AH34" s="19">
        <f t="shared" si="2"/>
        <v>36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thickBot="1" x14ac:dyDescent="0.3">
      <c r="A35" s="51"/>
      <c r="B35" s="218"/>
      <c r="C35" s="218"/>
      <c r="D35" s="31"/>
      <c r="E35" s="384"/>
      <c r="F35" s="384"/>
      <c r="G35" s="30"/>
      <c r="H35" s="218"/>
      <c r="I35" s="218"/>
      <c r="J35" s="218"/>
      <c r="K35" s="30"/>
      <c r="L35" s="384"/>
      <c r="M35" s="384"/>
      <c r="N35" s="31"/>
      <c r="O35" s="218"/>
      <c r="P35" s="218"/>
      <c r="Q35" s="218"/>
      <c r="R35" s="31"/>
      <c r="S35" s="384"/>
      <c r="T35" s="481"/>
      <c r="U35" s="31"/>
      <c r="V35" s="218"/>
      <c r="W35" s="218"/>
      <c r="X35" s="218"/>
      <c r="Y35" s="31"/>
      <c r="Z35" s="384"/>
      <c r="AA35" s="384"/>
      <c r="AB35" s="30"/>
      <c r="AC35" s="443"/>
      <c r="AD35" s="443"/>
      <c r="AE35" s="31"/>
      <c r="AF35" s="30"/>
      <c r="AG35" s="156">
        <f t="shared" si="1"/>
        <v>0</v>
      </c>
      <c r="AH35" s="157">
        <f t="shared" si="2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440"/>
      <c r="C36" s="213"/>
      <c r="D36" s="7"/>
      <c r="E36" s="382"/>
      <c r="F36" s="382"/>
      <c r="G36" s="7"/>
      <c r="H36" s="213"/>
      <c r="I36" s="213"/>
      <c r="J36" s="213"/>
      <c r="K36" s="7"/>
      <c r="L36" s="382"/>
      <c r="M36" s="382"/>
      <c r="N36" s="7"/>
      <c r="O36" s="213"/>
      <c r="P36" s="213"/>
      <c r="Q36" s="330"/>
      <c r="R36" s="327"/>
      <c r="S36" s="382"/>
      <c r="T36" s="479" t="s">
        <v>22</v>
      </c>
      <c r="U36" s="7" t="s">
        <v>23</v>
      </c>
      <c r="V36" s="213" t="s">
        <v>24</v>
      </c>
      <c r="W36" s="213" t="s">
        <v>25</v>
      </c>
      <c r="X36" s="213" t="s">
        <v>26</v>
      </c>
      <c r="Y36" s="7" t="s">
        <v>27</v>
      </c>
      <c r="Z36" s="382" t="s">
        <v>28</v>
      </c>
      <c r="AA36" s="382" t="s">
        <v>29</v>
      </c>
      <c r="AB36" s="7" t="s">
        <v>30</v>
      </c>
      <c r="AC36" s="442" t="s">
        <v>31</v>
      </c>
      <c r="AD36" s="442" t="s">
        <v>32</v>
      </c>
      <c r="AE36" s="189">
        <v>30</v>
      </c>
      <c r="AF36" s="104"/>
      <c r="AG36" s="105">
        <f>SUM(AG37:AG39)</f>
        <v>18</v>
      </c>
      <c r="AH36" s="106">
        <f>SUM(AH37:AH39)</f>
        <v>144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27" t="s">
        <v>69</v>
      </c>
      <c r="B37" s="214"/>
      <c r="C37" s="214"/>
      <c r="D37" s="214"/>
      <c r="E37" s="368"/>
      <c r="F37" s="368"/>
      <c r="G37" s="214"/>
      <c r="H37" s="214"/>
      <c r="I37" s="214"/>
      <c r="J37" s="214"/>
      <c r="K37" s="214"/>
      <c r="L37" s="368"/>
      <c r="M37" s="368"/>
      <c r="N37" s="214"/>
      <c r="O37" s="214"/>
      <c r="P37" s="214"/>
      <c r="Q37" s="214"/>
      <c r="R37" s="214"/>
      <c r="S37" s="368"/>
      <c r="T37" s="477"/>
      <c r="U37" s="373" t="s">
        <v>37</v>
      </c>
      <c r="V37" s="373" t="s">
        <v>37</v>
      </c>
      <c r="W37" s="373" t="s">
        <v>37</v>
      </c>
      <c r="X37" s="373" t="s">
        <v>37</v>
      </c>
      <c r="Y37" s="373" t="s">
        <v>37</v>
      </c>
      <c r="Z37" s="368"/>
      <c r="AA37" s="368"/>
      <c r="AB37" s="373" t="s">
        <v>37</v>
      </c>
      <c r="AC37" s="373" t="s">
        <v>37</v>
      </c>
      <c r="AD37" s="373" t="s">
        <v>37</v>
      </c>
      <c r="AE37" s="373" t="s">
        <v>37</v>
      </c>
      <c r="AF37" s="12"/>
      <c r="AG37" s="102">
        <f t="shared" si="1"/>
        <v>9</v>
      </c>
      <c r="AH37" s="103">
        <f t="shared" si="2"/>
        <v>72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215"/>
      <c r="C38" s="215"/>
      <c r="D38" s="215"/>
      <c r="E38" s="357"/>
      <c r="F38" s="357"/>
      <c r="G38" s="215"/>
      <c r="H38" s="215"/>
      <c r="I38" s="215"/>
      <c r="J38" s="215"/>
      <c r="K38" s="215"/>
      <c r="L38" s="383"/>
      <c r="M38" s="383"/>
      <c r="N38" s="215"/>
      <c r="O38" s="215"/>
      <c r="P38" s="215"/>
      <c r="Q38" s="215"/>
      <c r="R38" s="215"/>
      <c r="S38" s="383"/>
      <c r="T38" s="472"/>
      <c r="U38" s="215" t="s">
        <v>38</v>
      </c>
      <c r="V38" s="215" t="s">
        <v>38</v>
      </c>
      <c r="W38" s="215" t="s">
        <v>38</v>
      </c>
      <c r="X38" s="215" t="s">
        <v>38</v>
      </c>
      <c r="Y38" s="215" t="s">
        <v>38</v>
      </c>
      <c r="Z38" s="357"/>
      <c r="AA38" s="357"/>
      <c r="AB38" s="215" t="s">
        <v>38</v>
      </c>
      <c r="AC38" s="215" t="s">
        <v>38</v>
      </c>
      <c r="AD38" s="215" t="s">
        <v>38</v>
      </c>
      <c r="AE38" s="215" t="s">
        <v>38</v>
      </c>
      <c r="AF38" s="224"/>
      <c r="AG38" s="18">
        <f t="shared" si="1"/>
        <v>9</v>
      </c>
      <c r="AH38" s="19">
        <f t="shared" si="2"/>
        <v>72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218"/>
      <c r="C39" s="218"/>
      <c r="D39" s="54"/>
      <c r="E39" s="384"/>
      <c r="F39" s="384"/>
      <c r="G39" s="55"/>
      <c r="H39" s="218"/>
      <c r="I39" s="218"/>
      <c r="J39" s="218"/>
      <c r="K39" s="56"/>
      <c r="L39" s="384"/>
      <c r="M39" s="384"/>
      <c r="N39" s="55"/>
      <c r="O39" s="218"/>
      <c r="P39" s="218"/>
      <c r="Q39" s="218"/>
      <c r="R39" s="54"/>
      <c r="S39" s="384"/>
      <c r="T39" s="384"/>
      <c r="U39" s="54"/>
      <c r="V39" s="218"/>
      <c r="W39" s="218"/>
      <c r="X39" s="218"/>
      <c r="Y39" s="56"/>
      <c r="Z39" s="384"/>
      <c r="AA39" s="384"/>
      <c r="AB39" s="54"/>
      <c r="AC39" s="443"/>
      <c r="AD39" s="443"/>
      <c r="AE39" s="56"/>
      <c r="AF39" s="162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440" t="s">
        <v>4</v>
      </c>
      <c r="C40" s="213" t="s">
        <v>5</v>
      </c>
      <c r="D40" s="7" t="s">
        <v>6</v>
      </c>
      <c r="E40" s="382" t="s">
        <v>7</v>
      </c>
      <c r="F40" s="382" t="s">
        <v>8</v>
      </c>
      <c r="G40" s="7" t="s">
        <v>9</v>
      </c>
      <c r="H40" s="213" t="s">
        <v>10</v>
      </c>
      <c r="I40" s="213" t="s">
        <v>11</v>
      </c>
      <c r="J40" s="213" t="s">
        <v>12</v>
      </c>
      <c r="K40" s="7" t="s">
        <v>13</v>
      </c>
      <c r="L40" s="382" t="s">
        <v>14</v>
      </c>
      <c r="M40" s="382" t="s">
        <v>15</v>
      </c>
      <c r="N40" s="7" t="s">
        <v>16</v>
      </c>
      <c r="O40" s="213" t="s">
        <v>17</v>
      </c>
      <c r="P40" s="213" t="s">
        <v>18</v>
      </c>
      <c r="Q40" s="330" t="s">
        <v>19</v>
      </c>
      <c r="R40" s="327" t="s">
        <v>20</v>
      </c>
      <c r="S40" s="382" t="s">
        <v>21</v>
      </c>
      <c r="T40" s="382" t="s">
        <v>22</v>
      </c>
      <c r="U40" s="7" t="s">
        <v>23</v>
      </c>
      <c r="V40" s="213" t="s">
        <v>24</v>
      </c>
      <c r="W40" s="213" t="s">
        <v>25</v>
      </c>
      <c r="X40" s="213" t="s">
        <v>26</v>
      </c>
      <c r="Y40" s="7" t="s">
        <v>27</v>
      </c>
      <c r="Z40" s="382" t="s">
        <v>28</v>
      </c>
      <c r="AA40" s="382" t="s">
        <v>29</v>
      </c>
      <c r="AB40" s="7" t="s">
        <v>30</v>
      </c>
      <c r="AC40" s="442" t="s">
        <v>31</v>
      </c>
      <c r="AD40" s="442" t="s">
        <v>32</v>
      </c>
      <c r="AE40" s="189">
        <v>30</v>
      </c>
      <c r="AF40" s="104"/>
      <c r="AG40" s="105">
        <f>SUM(AG41:AG50)</f>
        <v>135</v>
      </c>
      <c r="AH40" s="106">
        <f>SUM(AH41:AH50)</f>
        <v>1253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214"/>
      <c r="C41" s="214"/>
      <c r="D41" s="59"/>
      <c r="E41" s="368"/>
      <c r="F41" s="368"/>
      <c r="G41" s="59"/>
      <c r="H41" s="214"/>
      <c r="I41" s="214"/>
      <c r="J41" s="214"/>
      <c r="K41" s="59"/>
      <c r="L41" s="368"/>
      <c r="M41" s="368"/>
      <c r="N41" s="59"/>
      <c r="O41" s="214"/>
      <c r="P41" s="214"/>
      <c r="Q41" s="214"/>
      <c r="R41" s="59"/>
      <c r="S41" s="368"/>
      <c r="T41" s="368"/>
      <c r="U41" s="59"/>
      <c r="V41" s="214"/>
      <c r="W41" s="214"/>
      <c r="X41" s="214"/>
      <c r="Y41" s="59"/>
      <c r="Z41" s="368"/>
      <c r="AA41" s="368"/>
      <c r="AB41" s="59"/>
      <c r="AC41" s="439"/>
      <c r="AD41" s="439"/>
      <c r="AE41" s="59"/>
      <c r="AF41" s="14"/>
      <c r="AG41" s="102">
        <f t="shared" si="1"/>
        <v>0</v>
      </c>
      <c r="AH41" s="103">
        <f t="shared" si="2"/>
        <v>0</v>
      </c>
      <c r="AI41" s="10"/>
    </row>
    <row r="42" spans="1:54" ht="15.75" customHeight="1" x14ac:dyDescent="0.25">
      <c r="A42" s="58"/>
      <c r="B42" s="215"/>
      <c r="C42" s="215"/>
      <c r="D42" s="60"/>
      <c r="E42" s="357"/>
      <c r="F42" s="357"/>
      <c r="G42" s="60"/>
      <c r="H42" s="215"/>
      <c r="I42" s="215"/>
      <c r="J42" s="215"/>
      <c r="K42" s="216"/>
      <c r="L42" s="383"/>
      <c r="M42" s="383"/>
      <c r="N42" s="216"/>
      <c r="O42" s="215"/>
      <c r="P42" s="215"/>
      <c r="Q42" s="215"/>
      <c r="R42" s="216"/>
      <c r="S42" s="383"/>
      <c r="T42" s="357"/>
      <c r="U42" s="23"/>
      <c r="V42" s="215"/>
      <c r="W42" s="215"/>
      <c r="X42" s="215"/>
      <c r="Y42" s="23"/>
      <c r="Z42" s="357"/>
      <c r="AA42" s="357"/>
      <c r="AB42" s="60"/>
      <c r="AC42" s="381"/>
      <c r="AD42" s="381"/>
      <c r="AE42" s="23"/>
      <c r="AF42" s="17"/>
      <c r="AG42" s="18">
        <f t="shared" si="1"/>
        <v>0</v>
      </c>
      <c r="AH42" s="19">
        <f t="shared" si="2"/>
        <v>0</v>
      </c>
      <c r="AI42" s="10"/>
    </row>
    <row r="43" spans="1:54" ht="15.75" customHeight="1" x14ac:dyDescent="0.25">
      <c r="A43" s="58" t="s">
        <v>61</v>
      </c>
      <c r="B43" s="112"/>
      <c r="C43" s="112"/>
      <c r="D43" s="53" t="s">
        <v>74</v>
      </c>
      <c r="E43" s="53" t="s">
        <v>74</v>
      </c>
      <c r="F43" s="53" t="s">
        <v>74</v>
      </c>
      <c r="G43" s="53" t="s">
        <v>74</v>
      </c>
      <c r="H43" s="215"/>
      <c r="I43" s="53" t="s">
        <v>74</v>
      </c>
      <c r="J43" s="53" t="s">
        <v>74</v>
      </c>
      <c r="K43" s="53" t="s">
        <v>74</v>
      </c>
      <c r="L43" s="357"/>
      <c r="M43" s="357"/>
      <c r="N43" s="53" t="s">
        <v>74</v>
      </c>
      <c r="O43" s="215"/>
      <c r="Q43" s="53" t="s">
        <v>74</v>
      </c>
      <c r="R43" s="53" t="s">
        <v>74</v>
      </c>
      <c r="S43" s="20" t="s">
        <v>76</v>
      </c>
      <c r="T43" s="93"/>
      <c r="U43" s="23"/>
      <c r="V43" s="215"/>
      <c r="W43" s="53" t="s">
        <v>74</v>
      </c>
      <c r="X43" s="53" t="s">
        <v>74</v>
      </c>
      <c r="Y43" s="53" t="s">
        <v>74</v>
      </c>
      <c r="Z43" s="357"/>
      <c r="AA43" s="357"/>
      <c r="AB43" s="53" t="s">
        <v>74</v>
      </c>
      <c r="AC43" s="53" t="s">
        <v>74</v>
      </c>
      <c r="AD43" s="381"/>
      <c r="AE43" s="53" t="s">
        <v>74</v>
      </c>
      <c r="AF43" s="215"/>
      <c r="AG43" s="18">
        <f t="shared" si="1"/>
        <v>17</v>
      </c>
      <c r="AH43" s="19">
        <f t="shared" si="2"/>
        <v>200</v>
      </c>
      <c r="AI43" s="10"/>
    </row>
    <row r="44" spans="1:54" ht="15.75" customHeight="1" x14ac:dyDescent="0.25">
      <c r="A44" s="58" t="s">
        <v>78</v>
      </c>
      <c r="B44" s="53" t="s">
        <v>74</v>
      </c>
      <c r="C44" s="53" t="s">
        <v>74</v>
      </c>
      <c r="D44" s="53" t="s">
        <v>74</v>
      </c>
      <c r="E44" s="357"/>
      <c r="F44" s="357"/>
      <c r="G44" s="53" t="s">
        <v>74</v>
      </c>
      <c r="H44" s="53" t="s">
        <v>74</v>
      </c>
      <c r="I44" s="53" t="s">
        <v>74</v>
      </c>
      <c r="J44" s="53" t="s">
        <v>74</v>
      </c>
      <c r="K44" s="93"/>
      <c r="L44" s="93"/>
      <c r="M44" s="93"/>
      <c r="N44" s="53" t="s">
        <v>74</v>
      </c>
      <c r="O44" s="53" t="s">
        <v>74</v>
      </c>
      <c r="P44" s="53" t="s">
        <v>74</v>
      </c>
      <c r="Q44" s="215"/>
      <c r="R44" s="61"/>
      <c r="S44" s="383"/>
      <c r="T44" s="93"/>
      <c r="U44" s="53" t="s">
        <v>74</v>
      </c>
      <c r="V44" s="53" t="s">
        <v>74</v>
      </c>
      <c r="W44" s="215"/>
      <c r="X44" s="215"/>
      <c r="Y44" s="61"/>
      <c r="Z44" s="53" t="s">
        <v>74</v>
      </c>
      <c r="AA44" s="53" t="s">
        <v>74</v>
      </c>
      <c r="AB44" s="53" t="s">
        <v>74</v>
      </c>
      <c r="AC44" s="381"/>
      <c r="AD44" s="53" t="s">
        <v>74</v>
      </c>
      <c r="AE44" s="53" t="s">
        <v>74</v>
      </c>
      <c r="AF44" s="60"/>
      <c r="AG44" s="18">
        <f t="shared" si="1"/>
        <v>17</v>
      </c>
      <c r="AH44" s="19">
        <f t="shared" si="2"/>
        <v>204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25">
      <c r="A45" s="58" t="s">
        <v>68</v>
      </c>
      <c r="B45" s="112"/>
      <c r="C45" s="53" t="s">
        <v>74</v>
      </c>
      <c r="D45" s="53" t="s">
        <v>74</v>
      </c>
      <c r="E45" s="112"/>
      <c r="F45" s="112"/>
      <c r="G45" s="53" t="s">
        <v>74</v>
      </c>
      <c r="H45" s="53" t="s">
        <v>74</v>
      </c>
      <c r="I45" s="215"/>
      <c r="J45" s="215"/>
      <c r="K45" s="53" t="s">
        <v>74</v>
      </c>
      <c r="L45" s="53" t="s">
        <v>74</v>
      </c>
      <c r="M45" s="112"/>
      <c r="N45" s="112"/>
      <c r="O45" s="53" t="s">
        <v>74</v>
      </c>
      <c r="P45" s="53" t="s">
        <v>74</v>
      </c>
      <c r="Q45" s="53" t="s">
        <v>74</v>
      </c>
      <c r="R45" s="112"/>
      <c r="S45" s="112"/>
      <c r="T45" s="112"/>
      <c r="U45" s="53" t="s">
        <v>74</v>
      </c>
      <c r="V45" s="53" t="s">
        <v>74</v>
      </c>
      <c r="W45" s="53" t="s">
        <v>74</v>
      </c>
      <c r="X45" s="215"/>
      <c r="Y45" s="60"/>
      <c r="Z45" s="20" t="s">
        <v>76</v>
      </c>
      <c r="AA45" s="53" t="s">
        <v>74</v>
      </c>
      <c r="AB45" s="23"/>
      <c r="AC45" s="381"/>
      <c r="AD45" s="53" t="s">
        <v>74</v>
      </c>
      <c r="AE45" s="53" t="s">
        <v>74</v>
      </c>
      <c r="AF45" s="17"/>
      <c r="AG45" s="18">
        <f t="shared" si="1"/>
        <v>16</v>
      </c>
      <c r="AH45" s="19">
        <f t="shared" si="2"/>
        <v>188</v>
      </c>
      <c r="AI45" s="10"/>
    </row>
    <row r="46" spans="1:54" ht="15" customHeight="1" x14ac:dyDescent="0.25">
      <c r="A46" s="45" t="s">
        <v>79</v>
      </c>
      <c r="B46" s="53" t="s">
        <v>74</v>
      </c>
      <c r="C46" s="53" t="s">
        <v>74</v>
      </c>
      <c r="D46" s="53" t="s">
        <v>74</v>
      </c>
      <c r="E46" s="20" t="s">
        <v>76</v>
      </c>
      <c r="F46" s="357"/>
      <c r="G46" s="215"/>
      <c r="H46" s="53" t="s">
        <v>74</v>
      </c>
      <c r="I46" s="53" t="s">
        <v>74</v>
      </c>
      <c r="J46" s="215"/>
      <c r="K46" s="53" t="s">
        <v>74</v>
      </c>
      <c r="L46" s="53" t="s">
        <v>74</v>
      </c>
      <c r="M46" s="53" t="s">
        <v>74</v>
      </c>
      <c r="N46" s="93" t="s">
        <v>102</v>
      </c>
      <c r="O46" s="93" t="s">
        <v>102</v>
      </c>
      <c r="P46" s="93" t="s">
        <v>102</v>
      </c>
      <c r="Q46" s="93" t="s">
        <v>102</v>
      </c>
      <c r="R46" s="93" t="s">
        <v>102</v>
      </c>
      <c r="S46" s="93" t="s">
        <v>102</v>
      </c>
      <c r="T46" s="93" t="s">
        <v>102</v>
      </c>
      <c r="U46" s="93" t="s">
        <v>102</v>
      </c>
      <c r="V46" s="93" t="s">
        <v>102</v>
      </c>
      <c r="W46" s="93" t="s">
        <v>102</v>
      </c>
      <c r="X46" s="93" t="s">
        <v>102</v>
      </c>
      <c r="Y46" s="93" t="s">
        <v>102</v>
      </c>
      <c r="Z46" s="93" t="s">
        <v>102</v>
      </c>
      <c r="AA46" s="93" t="s">
        <v>102</v>
      </c>
      <c r="AB46" s="53" t="s">
        <v>74</v>
      </c>
      <c r="AC46" s="53" t="s">
        <v>74</v>
      </c>
      <c r="AD46" s="53" t="s">
        <v>74</v>
      </c>
      <c r="AE46" s="112"/>
      <c r="AF46" s="17"/>
      <c r="AG46" s="18">
        <f t="shared" si="1"/>
        <v>26</v>
      </c>
      <c r="AH46" s="19">
        <f t="shared" si="2"/>
        <v>140</v>
      </c>
      <c r="AI46" s="10"/>
    </row>
    <row r="47" spans="1:54" ht="15.75" customHeight="1" x14ac:dyDescent="0.25">
      <c r="A47" s="58" t="s">
        <v>80</v>
      </c>
      <c r="B47" s="93" t="s">
        <v>102</v>
      </c>
      <c r="C47" s="93" t="s">
        <v>102</v>
      </c>
      <c r="D47" s="93" t="s">
        <v>102</v>
      </c>
      <c r="E47" s="93" t="s">
        <v>102</v>
      </c>
      <c r="F47" s="93" t="s">
        <v>102</v>
      </c>
      <c r="G47" s="93" t="s">
        <v>102</v>
      </c>
      <c r="H47" s="93" t="s">
        <v>102</v>
      </c>
      <c r="I47" s="93" t="s">
        <v>102</v>
      </c>
      <c r="J47" s="93" t="s">
        <v>102</v>
      </c>
      <c r="K47" s="93" t="s">
        <v>102</v>
      </c>
      <c r="L47" s="93" t="s">
        <v>102</v>
      </c>
      <c r="M47" s="93" t="s">
        <v>102</v>
      </c>
      <c r="N47" s="112"/>
      <c r="O47" s="21" t="s">
        <v>77</v>
      </c>
      <c r="P47" s="21" t="s">
        <v>77</v>
      </c>
      <c r="Q47" s="21" t="s">
        <v>77</v>
      </c>
      <c r="R47" s="21" t="s">
        <v>77</v>
      </c>
      <c r="S47" s="357"/>
      <c r="T47" s="112"/>
      <c r="U47" s="21" t="s">
        <v>77</v>
      </c>
      <c r="V47" s="21" t="s">
        <v>77</v>
      </c>
      <c r="W47" s="21" t="s">
        <v>77</v>
      </c>
      <c r="X47" s="21" t="s">
        <v>77</v>
      </c>
      <c r="Y47" s="21" t="s">
        <v>77</v>
      </c>
      <c r="Z47" s="357"/>
      <c r="AA47" s="357"/>
      <c r="AB47" s="21" t="s">
        <v>77</v>
      </c>
      <c r="AC47" s="21" t="s">
        <v>77</v>
      </c>
      <c r="AD47" s="21" t="s">
        <v>77</v>
      </c>
      <c r="AE47" s="21" t="s">
        <v>77</v>
      </c>
      <c r="AF47" s="23"/>
      <c r="AG47" s="18">
        <f t="shared" si="1"/>
        <v>25</v>
      </c>
      <c r="AH47" s="19">
        <f t="shared" si="2"/>
        <v>117</v>
      </c>
      <c r="AI47" s="10"/>
    </row>
    <row r="48" spans="1:54" ht="15.75" customHeight="1" x14ac:dyDescent="0.25">
      <c r="A48" s="58" t="s">
        <v>81</v>
      </c>
      <c r="B48" s="53" t="s">
        <v>74</v>
      </c>
      <c r="C48" s="53" t="s">
        <v>74</v>
      </c>
      <c r="D48" s="215"/>
      <c r="E48" s="53" t="s">
        <v>74</v>
      </c>
      <c r="F48" s="53" t="s">
        <v>74</v>
      </c>
      <c r="G48" s="216"/>
      <c r="H48" s="215"/>
      <c r="J48" s="53" t="s">
        <v>74</v>
      </c>
      <c r="K48" s="53" t="s">
        <v>74</v>
      </c>
      <c r="L48" s="385"/>
      <c r="M48" s="385"/>
      <c r="N48" s="53" t="s">
        <v>74</v>
      </c>
      <c r="O48" s="53" t="s">
        <v>74</v>
      </c>
      <c r="P48" s="53" t="s">
        <v>74</v>
      </c>
      <c r="Q48" s="215"/>
      <c r="R48" s="53" t="s">
        <v>74</v>
      </c>
      <c r="S48" s="53" t="s">
        <v>74</v>
      </c>
      <c r="T48" s="112"/>
      <c r="U48" s="61"/>
      <c r="V48" s="215"/>
      <c r="W48" s="53" t="s">
        <v>74</v>
      </c>
      <c r="X48" s="53" t="s">
        <v>74</v>
      </c>
      <c r="Y48" s="53" t="s">
        <v>74</v>
      </c>
      <c r="Z48" s="357"/>
      <c r="AA48" s="357"/>
      <c r="AB48" s="53" t="s">
        <v>74</v>
      </c>
      <c r="AC48" s="53" t="s">
        <v>74</v>
      </c>
      <c r="AD48" s="53" t="s">
        <v>74</v>
      </c>
      <c r="AE48" s="60"/>
      <c r="AF48" s="17"/>
      <c r="AG48" s="18">
        <f t="shared" si="1"/>
        <v>17</v>
      </c>
      <c r="AH48" s="19">
        <f t="shared" si="2"/>
        <v>204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53" t="s">
        <v>74</v>
      </c>
      <c r="C49" s="68"/>
      <c r="D49" s="69"/>
      <c r="E49" s="386"/>
      <c r="F49" s="386"/>
      <c r="G49" s="53" t="s">
        <v>74</v>
      </c>
      <c r="H49" s="53" t="s">
        <v>74</v>
      </c>
      <c r="I49" s="53" t="s">
        <v>74</v>
      </c>
      <c r="J49" s="53" t="s">
        <v>74</v>
      </c>
      <c r="K49" s="233"/>
      <c r="L49" s="20" t="s">
        <v>76</v>
      </c>
      <c r="M49" s="53" t="s">
        <v>74</v>
      </c>
      <c r="N49" s="53" t="s">
        <v>74</v>
      </c>
      <c r="O49" s="215"/>
      <c r="P49" s="215"/>
      <c r="Q49" s="53" t="s">
        <v>74</v>
      </c>
      <c r="R49" s="53" t="s">
        <v>74</v>
      </c>
      <c r="S49" s="53" t="s">
        <v>74</v>
      </c>
      <c r="T49" s="112"/>
      <c r="U49" s="53" t="s">
        <v>74</v>
      </c>
      <c r="V49" s="53" t="s">
        <v>74</v>
      </c>
      <c r="W49" s="215"/>
      <c r="X49" s="53" t="s">
        <v>74</v>
      </c>
      <c r="Y49" s="53" t="s">
        <v>74</v>
      </c>
      <c r="Z49" s="53" t="s">
        <v>74</v>
      </c>
      <c r="AA49" s="386"/>
      <c r="AB49" s="233"/>
      <c r="AC49" s="53" t="s">
        <v>74</v>
      </c>
      <c r="AD49" s="381"/>
      <c r="AE49" s="64"/>
      <c r="AF49" s="233"/>
      <c r="AG49" s="315">
        <f t="shared" si="1"/>
        <v>17</v>
      </c>
      <c r="AH49" s="316">
        <f t="shared" si="2"/>
        <v>200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B50" s="218"/>
      <c r="C50" s="318"/>
      <c r="D50" s="305"/>
      <c r="E50" s="387"/>
      <c r="F50" s="387"/>
      <c r="G50" s="305"/>
      <c r="H50" s="218"/>
      <c r="I50" s="218"/>
      <c r="J50" s="318"/>
      <c r="K50" s="305"/>
      <c r="L50" s="387"/>
      <c r="M50" s="387"/>
      <c r="N50" s="319"/>
      <c r="O50" s="218"/>
      <c r="P50" s="218"/>
      <c r="Q50" s="318"/>
      <c r="R50" s="305"/>
      <c r="S50" s="387"/>
      <c r="T50" s="387"/>
      <c r="U50" s="319"/>
      <c r="V50" s="218"/>
      <c r="W50" s="218"/>
      <c r="X50" s="318"/>
      <c r="Y50" s="305"/>
      <c r="Z50" s="387"/>
      <c r="AA50" s="387"/>
      <c r="AB50" s="305"/>
      <c r="AC50" s="443"/>
      <c r="AD50" s="443"/>
      <c r="AE50" s="305"/>
      <c r="AF50" s="55"/>
      <c r="AG50" s="320">
        <f t="shared" si="1"/>
        <v>0</v>
      </c>
      <c r="AH50" s="321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440" t="s">
        <v>4</v>
      </c>
      <c r="C51" s="213" t="s">
        <v>5</v>
      </c>
      <c r="D51" s="7" t="s">
        <v>6</v>
      </c>
      <c r="E51" s="382" t="s">
        <v>7</v>
      </c>
      <c r="F51" s="382" t="s">
        <v>8</v>
      </c>
      <c r="G51" s="7" t="s">
        <v>9</v>
      </c>
      <c r="H51" s="213" t="s">
        <v>10</v>
      </c>
      <c r="I51" s="213" t="s">
        <v>11</v>
      </c>
      <c r="J51" s="213" t="s">
        <v>12</v>
      </c>
      <c r="K51" s="7" t="s">
        <v>13</v>
      </c>
      <c r="L51" s="382" t="s">
        <v>14</v>
      </c>
      <c r="M51" s="382" t="s">
        <v>15</v>
      </c>
      <c r="N51" s="7" t="s">
        <v>16</v>
      </c>
      <c r="O51" s="213" t="s">
        <v>17</v>
      </c>
      <c r="P51" s="213" t="s">
        <v>18</v>
      </c>
      <c r="Q51" s="213" t="s">
        <v>19</v>
      </c>
      <c r="R51" s="7" t="s">
        <v>20</v>
      </c>
      <c r="S51" s="382" t="s">
        <v>21</v>
      </c>
      <c r="T51" s="382" t="s">
        <v>22</v>
      </c>
      <c r="U51" s="7" t="s">
        <v>23</v>
      </c>
      <c r="V51" s="213" t="s">
        <v>24</v>
      </c>
      <c r="W51" s="213" t="s">
        <v>25</v>
      </c>
      <c r="X51" s="213" t="s">
        <v>26</v>
      </c>
      <c r="Y51" s="7" t="s">
        <v>27</v>
      </c>
      <c r="Z51" s="382" t="s">
        <v>28</v>
      </c>
      <c r="AA51" s="394" t="s">
        <v>29</v>
      </c>
      <c r="AB51" s="188" t="s">
        <v>30</v>
      </c>
      <c r="AC51" s="442" t="s">
        <v>31</v>
      </c>
      <c r="AD51" s="442" t="s">
        <v>32</v>
      </c>
      <c r="AE51" s="189">
        <v>30</v>
      </c>
      <c r="AF51" s="104"/>
      <c r="AG51" s="324">
        <f>SUM(AG52:AG53)</f>
        <v>13</v>
      </c>
      <c r="AH51" s="106">
        <f>SUM(AH52:AH53)</f>
        <v>56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214"/>
      <c r="C52" s="487"/>
      <c r="D52" s="66"/>
      <c r="E52" s="368"/>
      <c r="F52" s="368"/>
      <c r="G52" s="14"/>
      <c r="H52" s="214"/>
      <c r="I52" s="214"/>
      <c r="J52" s="214"/>
      <c r="K52" s="66"/>
      <c r="L52" s="368"/>
      <c r="M52" s="368"/>
      <c r="N52" s="14"/>
      <c r="O52" s="214"/>
      <c r="P52" s="214"/>
      <c r="Q52" s="487"/>
      <c r="R52" s="66"/>
      <c r="S52" s="368"/>
      <c r="T52" s="368"/>
      <c r="U52" s="14"/>
      <c r="V52" s="214"/>
      <c r="W52" s="214"/>
      <c r="X52" s="214"/>
      <c r="Y52" s="66"/>
      <c r="Z52" s="368"/>
      <c r="AA52" s="368"/>
      <c r="AB52" s="14"/>
      <c r="AC52" s="439"/>
      <c r="AD52" s="439"/>
      <c r="AE52" s="14"/>
      <c r="AF52" s="66"/>
      <c r="AG52" s="102">
        <f t="shared" si="1"/>
        <v>0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466" t="s">
        <v>127</v>
      </c>
      <c r="C53" s="218"/>
      <c r="D53" s="220"/>
      <c r="E53" s="469" t="s">
        <v>125</v>
      </c>
      <c r="F53" s="388"/>
      <c r="G53" s="466" t="s">
        <v>127</v>
      </c>
      <c r="H53" s="220"/>
      <c r="I53" s="467" t="s">
        <v>127</v>
      </c>
      <c r="J53" s="220"/>
      <c r="K53" s="220"/>
      <c r="L53" s="469" t="s">
        <v>125</v>
      </c>
      <c r="M53" s="388"/>
      <c r="N53" s="466" t="s">
        <v>127</v>
      </c>
      <c r="O53" s="220"/>
      <c r="P53" s="467" t="s">
        <v>127</v>
      </c>
      <c r="Q53" s="220"/>
      <c r="R53" s="220"/>
      <c r="S53" s="469" t="s">
        <v>125</v>
      </c>
      <c r="T53" s="384"/>
      <c r="U53" s="466" t="s">
        <v>127</v>
      </c>
      <c r="V53" s="220"/>
      <c r="W53" s="467" t="s">
        <v>127</v>
      </c>
      <c r="X53" s="220"/>
      <c r="Y53" s="220"/>
      <c r="Z53" s="469" t="s">
        <v>125</v>
      </c>
      <c r="AA53" s="384"/>
      <c r="AB53" s="466" t="s">
        <v>127</v>
      </c>
      <c r="AC53" s="443"/>
      <c r="AD53" s="466" t="s">
        <v>127</v>
      </c>
      <c r="AE53" s="218"/>
      <c r="AF53" s="32"/>
      <c r="AG53" s="18">
        <f t="shared" si="1"/>
        <v>13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56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440" t="s">
        <v>4</v>
      </c>
      <c r="C54" s="213" t="s">
        <v>5</v>
      </c>
      <c r="D54" s="7" t="s">
        <v>6</v>
      </c>
      <c r="E54" s="382" t="s">
        <v>7</v>
      </c>
      <c r="F54" s="382" t="s">
        <v>8</v>
      </c>
      <c r="G54" s="7" t="s">
        <v>9</v>
      </c>
      <c r="H54" s="213" t="s">
        <v>10</v>
      </c>
      <c r="I54" s="213" t="s">
        <v>11</v>
      </c>
      <c r="J54" s="213" t="s">
        <v>12</v>
      </c>
      <c r="K54" s="7" t="s">
        <v>13</v>
      </c>
      <c r="L54" s="382" t="s">
        <v>14</v>
      </c>
      <c r="M54" s="382" t="s">
        <v>15</v>
      </c>
      <c r="N54" s="7" t="s">
        <v>16</v>
      </c>
      <c r="O54" s="213" t="s">
        <v>17</v>
      </c>
      <c r="P54" s="213" t="s">
        <v>18</v>
      </c>
      <c r="Q54" s="213" t="s">
        <v>19</v>
      </c>
      <c r="R54" s="7" t="s">
        <v>20</v>
      </c>
      <c r="S54" s="382" t="s">
        <v>21</v>
      </c>
      <c r="T54" s="382" t="s">
        <v>22</v>
      </c>
      <c r="U54" s="7" t="s">
        <v>23</v>
      </c>
      <c r="V54" s="213" t="s">
        <v>24</v>
      </c>
      <c r="W54" s="213" t="s">
        <v>25</v>
      </c>
      <c r="X54" s="213" t="s">
        <v>26</v>
      </c>
      <c r="Y54" s="7" t="s">
        <v>27</v>
      </c>
      <c r="Z54" s="382" t="s">
        <v>28</v>
      </c>
      <c r="AA54" s="382" t="s">
        <v>29</v>
      </c>
      <c r="AB54" s="7" t="s">
        <v>30</v>
      </c>
      <c r="AC54" s="442" t="s">
        <v>31</v>
      </c>
      <c r="AD54" s="442" t="s">
        <v>32</v>
      </c>
      <c r="AE54" s="189">
        <v>30</v>
      </c>
      <c r="AF54" s="104"/>
      <c r="AG54" s="185">
        <f>SUM(AG55:AG61)</f>
        <v>83</v>
      </c>
      <c r="AH54" s="9">
        <f>SUM(AH55:AH61)</f>
        <v>379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74" t="s">
        <v>123</v>
      </c>
      <c r="C55" s="214"/>
      <c r="D55" s="470" t="s">
        <v>123</v>
      </c>
      <c r="E55" s="368"/>
      <c r="F55" s="368"/>
      <c r="G55" s="74" t="s">
        <v>123</v>
      </c>
      <c r="H55" s="15"/>
      <c r="I55" s="74" t="s">
        <v>123</v>
      </c>
      <c r="J55" s="214"/>
      <c r="K55" s="470" t="s">
        <v>123</v>
      </c>
      <c r="L55" s="368"/>
      <c r="M55" s="368"/>
      <c r="N55" s="93" t="s">
        <v>102</v>
      </c>
      <c r="O55" s="93" t="s">
        <v>102</v>
      </c>
      <c r="P55" s="93" t="s">
        <v>102</v>
      </c>
      <c r="Q55" s="93" t="s">
        <v>102</v>
      </c>
      <c r="R55" s="93" t="s">
        <v>102</v>
      </c>
      <c r="S55" s="93" t="s">
        <v>102</v>
      </c>
      <c r="T55" s="93" t="s">
        <v>102</v>
      </c>
      <c r="U55" s="74" t="s">
        <v>123</v>
      </c>
      <c r="V55" s="15"/>
      <c r="W55" s="74" t="s">
        <v>123</v>
      </c>
      <c r="X55" s="214"/>
      <c r="Y55" s="470" t="s">
        <v>123</v>
      </c>
      <c r="Z55" s="368"/>
      <c r="AA55" s="368"/>
      <c r="AB55" s="74" t="s">
        <v>123</v>
      </c>
      <c r="AC55" s="15"/>
      <c r="AD55" s="74" t="s">
        <v>123</v>
      </c>
      <c r="AE55" s="14"/>
      <c r="AF55" s="14"/>
      <c r="AG55" s="18">
        <f t="shared" si="1"/>
        <v>17</v>
      </c>
      <c r="AH55" s="19">
        <f t="shared" si="2"/>
        <v>40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215"/>
      <c r="C56" s="26" t="s">
        <v>136</v>
      </c>
      <c r="D56" s="24" t="s">
        <v>138</v>
      </c>
      <c r="E56" s="357"/>
      <c r="F56" s="357"/>
      <c r="G56" s="215" t="s">
        <v>123</v>
      </c>
      <c r="H56" s="26" t="s">
        <v>123</v>
      </c>
      <c r="I56" s="215"/>
      <c r="J56" s="26" t="s">
        <v>136</v>
      </c>
      <c r="K56" s="24" t="s">
        <v>138</v>
      </c>
      <c r="L56" s="357"/>
      <c r="M56" s="357"/>
      <c r="N56" s="215" t="s">
        <v>123</v>
      </c>
      <c r="O56" s="26" t="s">
        <v>123</v>
      </c>
      <c r="P56" s="215"/>
      <c r="Q56" s="26" t="s">
        <v>136</v>
      </c>
      <c r="R56" s="24" t="s">
        <v>138</v>
      </c>
      <c r="S56" s="357"/>
      <c r="T56" s="357"/>
      <c r="U56" s="215" t="s">
        <v>123</v>
      </c>
      <c r="V56" s="26" t="s">
        <v>123</v>
      </c>
      <c r="W56" s="215"/>
      <c r="X56" s="26" t="s">
        <v>136</v>
      </c>
      <c r="Y56" s="24" t="s">
        <v>138</v>
      </c>
      <c r="Z56" s="357"/>
      <c r="AA56" s="357"/>
      <c r="AB56" s="215" t="s">
        <v>123</v>
      </c>
      <c r="AC56" s="26" t="s">
        <v>123</v>
      </c>
      <c r="AD56" s="215"/>
      <c r="AE56" s="26" t="s">
        <v>136</v>
      </c>
      <c r="AF56" s="26"/>
      <c r="AG56" s="18">
        <f t="shared" si="1"/>
        <v>17</v>
      </c>
      <c r="AH56" s="19">
        <f t="shared" si="2"/>
        <v>54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215" t="s">
        <v>132</v>
      </c>
      <c r="C57" s="215" t="s">
        <v>132</v>
      </c>
      <c r="D57" s="24"/>
      <c r="E57" s="215" t="s">
        <v>132</v>
      </c>
      <c r="F57" s="357"/>
      <c r="G57" s="67"/>
      <c r="H57" s="67" t="s">
        <v>132</v>
      </c>
      <c r="I57" s="215" t="s">
        <v>132</v>
      </c>
      <c r="J57" s="215" t="s">
        <v>132</v>
      </c>
      <c r="K57" s="90"/>
      <c r="L57" s="215" t="s">
        <v>132</v>
      </c>
      <c r="M57" s="357"/>
      <c r="N57" s="67"/>
      <c r="O57" s="67" t="s">
        <v>132</v>
      </c>
      <c r="P57" s="215" t="s">
        <v>132</v>
      </c>
      <c r="Q57" s="215" t="s">
        <v>132</v>
      </c>
      <c r="R57" s="90"/>
      <c r="S57" s="215" t="s">
        <v>132</v>
      </c>
      <c r="T57" s="357"/>
      <c r="U57" s="67"/>
      <c r="V57" s="67" t="s">
        <v>132</v>
      </c>
      <c r="W57" s="215" t="s">
        <v>132</v>
      </c>
      <c r="X57" s="215" t="s">
        <v>132</v>
      </c>
      <c r="Y57" s="90"/>
      <c r="Z57" s="215" t="s">
        <v>132</v>
      </c>
      <c r="AA57" s="357"/>
      <c r="AB57" s="71"/>
      <c r="AC57" s="67" t="s">
        <v>132</v>
      </c>
      <c r="AD57" s="215" t="s">
        <v>132</v>
      </c>
      <c r="AE57" s="215" t="s">
        <v>132</v>
      </c>
      <c r="AF57" s="17"/>
      <c r="AG57" s="18">
        <f t="shared" si="1"/>
        <v>18</v>
      </c>
      <c r="AH57" s="19">
        <f t="shared" si="2"/>
        <v>126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215"/>
      <c r="C58" s="26" t="s">
        <v>144</v>
      </c>
      <c r="D58" s="24"/>
      <c r="E58" s="357"/>
      <c r="F58" s="357"/>
      <c r="G58" s="24"/>
      <c r="H58" s="215"/>
      <c r="I58" s="215"/>
      <c r="J58" s="26" t="s">
        <v>144</v>
      </c>
      <c r="K58" s="24"/>
      <c r="L58" s="357"/>
      <c r="M58" s="357"/>
      <c r="N58" s="24"/>
      <c r="O58" s="215"/>
      <c r="P58" s="215"/>
      <c r="Q58" s="26" t="s">
        <v>144</v>
      </c>
      <c r="R58" s="24"/>
      <c r="S58" s="357"/>
      <c r="T58" s="357"/>
      <c r="U58" s="24"/>
      <c r="V58" s="215"/>
      <c r="W58" s="215"/>
      <c r="X58" s="26" t="s">
        <v>144</v>
      </c>
      <c r="Y58" s="24"/>
      <c r="Z58" s="357"/>
      <c r="AA58" s="357"/>
      <c r="AB58" s="24"/>
      <c r="AC58" s="381"/>
      <c r="AD58" s="381"/>
      <c r="AE58" s="26" t="s">
        <v>144</v>
      </c>
      <c r="AF58" s="24"/>
      <c r="AG58" s="18">
        <f t="shared" si="1"/>
        <v>5</v>
      </c>
      <c r="AH58" s="19">
        <f t="shared" si="2"/>
        <v>15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26" t="s">
        <v>140</v>
      </c>
      <c r="C59" s="26" t="s">
        <v>140</v>
      </c>
      <c r="D59" s="26" t="s">
        <v>140</v>
      </c>
      <c r="E59" s="357"/>
      <c r="F59" s="357"/>
      <c r="G59" s="26" t="s">
        <v>140</v>
      </c>
      <c r="H59" s="26" t="s">
        <v>140</v>
      </c>
      <c r="I59" s="26" t="s">
        <v>140</v>
      </c>
      <c r="J59" s="24" t="s">
        <v>140</v>
      </c>
      <c r="K59" s="26" t="s">
        <v>140</v>
      </c>
      <c r="L59" s="357"/>
      <c r="M59" s="357"/>
      <c r="N59" s="26" t="s">
        <v>140</v>
      </c>
      <c r="O59" s="26" t="s">
        <v>140</v>
      </c>
      <c r="P59" s="26" t="s">
        <v>140</v>
      </c>
      <c r="Q59" s="24" t="s">
        <v>140</v>
      </c>
      <c r="R59" s="26" t="s">
        <v>140</v>
      </c>
      <c r="S59" s="357"/>
      <c r="T59" s="357"/>
      <c r="U59" s="26" t="s">
        <v>140</v>
      </c>
      <c r="V59" s="26" t="s">
        <v>140</v>
      </c>
      <c r="W59" s="26" t="s">
        <v>140</v>
      </c>
      <c r="X59" s="24" t="s">
        <v>140</v>
      </c>
      <c r="Y59" s="26" t="s">
        <v>140</v>
      </c>
      <c r="Z59" s="357"/>
      <c r="AA59" s="357"/>
      <c r="AB59" s="26" t="s">
        <v>140</v>
      </c>
      <c r="AC59" s="26" t="s">
        <v>140</v>
      </c>
      <c r="AD59" s="26" t="s">
        <v>140</v>
      </c>
      <c r="AE59" s="26" t="s">
        <v>140</v>
      </c>
      <c r="AF59" s="26"/>
      <c r="AG59" s="18">
        <f t="shared" si="1"/>
        <v>22</v>
      </c>
      <c r="AH59" s="19">
        <f t="shared" si="2"/>
        <v>132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215"/>
      <c r="C60" s="376" t="s">
        <v>134</v>
      </c>
      <c r="D60" s="26"/>
      <c r="E60" s="357"/>
      <c r="F60" s="357"/>
      <c r="G60" s="26"/>
      <c r="H60" s="215"/>
      <c r="I60" s="215"/>
      <c r="J60" s="376" t="s">
        <v>134</v>
      </c>
      <c r="K60" s="26"/>
      <c r="L60" s="357"/>
      <c r="M60" s="357"/>
      <c r="N60" s="26"/>
      <c r="O60" s="215"/>
      <c r="P60" s="215"/>
      <c r="Q60" s="215" t="s">
        <v>134</v>
      </c>
      <c r="R60" s="184"/>
      <c r="S60" s="357"/>
      <c r="T60" s="357"/>
      <c r="U60" s="26"/>
      <c r="V60" s="215"/>
      <c r="W60" s="215"/>
      <c r="X60" s="215" t="s">
        <v>134</v>
      </c>
      <c r="Y60" s="184"/>
      <c r="Z60" s="357"/>
      <c r="AA60" s="357"/>
      <c r="AB60" s="26"/>
      <c r="AC60" s="381"/>
      <c r="AD60" s="381"/>
      <c r="AE60" s="26"/>
      <c r="AF60" s="184"/>
      <c r="AG60" s="18">
        <f t="shared" si="1"/>
        <v>4</v>
      </c>
      <c r="AH60" s="19">
        <f t="shared" si="2"/>
        <v>12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/>
      <c r="B61" s="218"/>
      <c r="C61" s="218"/>
      <c r="D61" s="32"/>
      <c r="E61" s="384"/>
      <c r="F61" s="384"/>
      <c r="G61" s="190"/>
      <c r="H61" s="218"/>
      <c r="I61" s="218"/>
      <c r="J61" s="218"/>
      <c r="K61" s="32"/>
      <c r="L61" s="384"/>
      <c r="M61" s="384"/>
      <c r="N61" s="190"/>
      <c r="O61" s="218"/>
      <c r="P61" s="218"/>
      <c r="Q61" s="218"/>
      <c r="R61" s="32"/>
      <c r="S61" s="384"/>
      <c r="T61" s="384"/>
      <c r="U61" s="190"/>
      <c r="V61" s="218"/>
      <c r="W61" s="218"/>
      <c r="X61" s="218"/>
      <c r="Y61" s="32"/>
      <c r="Z61" s="384"/>
      <c r="AA61" s="384"/>
      <c r="AB61" s="190"/>
      <c r="AC61" s="443"/>
      <c r="AD61" s="443"/>
      <c r="AE61" s="32"/>
      <c r="AF61" s="32"/>
      <c r="AG61" s="18">
        <f t="shared" si="1"/>
        <v>0</v>
      </c>
      <c r="AH61" s="19">
        <f t="shared" si="2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440" t="s">
        <v>4</v>
      </c>
      <c r="C62" s="213" t="s">
        <v>5</v>
      </c>
      <c r="D62" s="7" t="s">
        <v>6</v>
      </c>
      <c r="E62" s="382" t="s">
        <v>7</v>
      </c>
      <c r="F62" s="382" t="s">
        <v>8</v>
      </c>
      <c r="G62" s="7" t="s">
        <v>9</v>
      </c>
      <c r="H62" s="213" t="s">
        <v>10</v>
      </c>
      <c r="I62" s="213" t="s">
        <v>11</v>
      </c>
      <c r="J62" s="213" t="s">
        <v>12</v>
      </c>
      <c r="K62" s="7" t="s">
        <v>13</v>
      </c>
      <c r="L62" s="382" t="s">
        <v>14</v>
      </c>
      <c r="M62" s="382" t="s">
        <v>15</v>
      </c>
      <c r="N62" s="7" t="s">
        <v>16</v>
      </c>
      <c r="O62" s="213" t="s">
        <v>17</v>
      </c>
      <c r="P62" s="213" t="s">
        <v>18</v>
      </c>
      <c r="Q62" s="213" t="s">
        <v>19</v>
      </c>
      <c r="R62" s="7" t="s">
        <v>20</v>
      </c>
      <c r="S62" s="382" t="s">
        <v>21</v>
      </c>
      <c r="T62" s="382" t="s">
        <v>22</v>
      </c>
      <c r="U62" s="7" t="s">
        <v>23</v>
      </c>
      <c r="V62" s="213" t="s">
        <v>24</v>
      </c>
      <c r="W62" s="213" t="s">
        <v>25</v>
      </c>
      <c r="X62" s="213" t="s">
        <v>26</v>
      </c>
      <c r="Y62" s="7" t="s">
        <v>27</v>
      </c>
      <c r="Z62" s="382" t="s">
        <v>28</v>
      </c>
      <c r="AA62" s="394" t="s">
        <v>29</v>
      </c>
      <c r="AB62" s="188" t="s">
        <v>30</v>
      </c>
      <c r="AC62" s="442" t="s">
        <v>31</v>
      </c>
      <c r="AD62" s="442" t="s">
        <v>32</v>
      </c>
      <c r="AE62" s="189">
        <v>30</v>
      </c>
      <c r="AF62" s="104"/>
      <c r="AG62" s="185">
        <f>SUM(AG63:AG64)</f>
        <v>22</v>
      </c>
      <c r="AH62" s="9">
        <f>SUM(AH63:AH64)</f>
        <v>65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214"/>
      <c r="C63" s="26" t="s">
        <v>136</v>
      </c>
      <c r="D63" s="24" t="s">
        <v>138</v>
      </c>
      <c r="E63" s="368"/>
      <c r="F63" s="368"/>
      <c r="G63" s="26"/>
      <c r="H63" s="26" t="s">
        <v>123</v>
      </c>
      <c r="I63" s="215"/>
      <c r="J63" s="26" t="s">
        <v>136</v>
      </c>
      <c r="K63" s="24" t="s">
        <v>138</v>
      </c>
      <c r="L63" s="368"/>
      <c r="M63" s="368"/>
      <c r="N63" s="16"/>
      <c r="O63" s="26" t="s">
        <v>123</v>
      </c>
      <c r="P63" s="215"/>
      <c r="Q63" s="26" t="s">
        <v>136</v>
      </c>
      <c r="R63" s="24" t="s">
        <v>138</v>
      </c>
      <c r="S63" s="368"/>
      <c r="T63" s="368"/>
      <c r="U63" s="16"/>
      <c r="V63" s="26" t="s">
        <v>123</v>
      </c>
      <c r="W63" s="215"/>
      <c r="X63" s="26" t="s">
        <v>136</v>
      </c>
      <c r="Y63" s="24" t="s">
        <v>138</v>
      </c>
      <c r="Z63" s="368"/>
      <c r="AA63" s="368"/>
      <c r="AB63" s="16"/>
      <c r="AC63" s="26" t="s">
        <v>123</v>
      </c>
      <c r="AD63" s="215"/>
      <c r="AE63" s="26" t="s">
        <v>136</v>
      </c>
      <c r="AF63" s="74"/>
      <c r="AG63" s="18">
        <f t="shared" si="1"/>
        <v>13</v>
      </c>
      <c r="AH63" s="19">
        <f t="shared" si="2"/>
        <v>38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218"/>
      <c r="C64" s="32" t="s">
        <v>142</v>
      </c>
      <c r="D64" s="192"/>
      <c r="E64" s="384"/>
      <c r="F64" s="384"/>
      <c r="G64" s="32" t="s">
        <v>142</v>
      </c>
      <c r="H64" s="192"/>
      <c r="I64" s="218"/>
      <c r="J64" s="32" t="s">
        <v>142</v>
      </c>
      <c r="K64" s="192"/>
      <c r="L64" s="384"/>
      <c r="M64" s="384"/>
      <c r="N64" s="32" t="s">
        <v>142</v>
      </c>
      <c r="O64" s="192"/>
      <c r="P64" s="218"/>
      <c r="Q64" s="32" t="s">
        <v>142</v>
      </c>
      <c r="R64" s="192"/>
      <c r="S64" s="384"/>
      <c r="T64" s="384"/>
      <c r="U64" s="32" t="s">
        <v>142</v>
      </c>
      <c r="V64" s="192"/>
      <c r="W64" s="218"/>
      <c r="X64" s="32" t="s">
        <v>142</v>
      </c>
      <c r="Y64" s="192"/>
      <c r="Z64" s="384"/>
      <c r="AA64" s="384"/>
      <c r="AB64" s="32" t="s">
        <v>142</v>
      </c>
      <c r="AC64" s="192"/>
      <c r="AD64" s="218"/>
      <c r="AE64" s="32" t="s">
        <v>142</v>
      </c>
      <c r="AF64" s="192"/>
      <c r="AG64" s="18">
        <f t="shared" si="1"/>
        <v>9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27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440" t="s">
        <v>4</v>
      </c>
      <c r="C65" s="213" t="s">
        <v>5</v>
      </c>
      <c r="D65" s="7" t="s">
        <v>6</v>
      </c>
      <c r="E65" s="382" t="s">
        <v>7</v>
      </c>
      <c r="F65" s="382" t="s">
        <v>8</v>
      </c>
      <c r="G65" s="7" t="s">
        <v>9</v>
      </c>
      <c r="H65" s="213" t="s">
        <v>10</v>
      </c>
      <c r="I65" s="213" t="s">
        <v>11</v>
      </c>
      <c r="J65" s="213" t="s">
        <v>12</v>
      </c>
      <c r="K65" s="7" t="s">
        <v>13</v>
      </c>
      <c r="L65" s="382" t="s">
        <v>14</v>
      </c>
      <c r="M65" s="382" t="s">
        <v>15</v>
      </c>
      <c r="N65" s="7" t="s">
        <v>16</v>
      </c>
      <c r="O65" s="213" t="s">
        <v>17</v>
      </c>
      <c r="P65" s="213" t="s">
        <v>18</v>
      </c>
      <c r="Q65" s="213" t="s">
        <v>19</v>
      </c>
      <c r="R65" s="7" t="s">
        <v>20</v>
      </c>
      <c r="S65" s="382" t="s">
        <v>21</v>
      </c>
      <c r="T65" s="382" t="s">
        <v>22</v>
      </c>
      <c r="U65" s="7" t="s">
        <v>23</v>
      </c>
      <c r="V65" s="213" t="s">
        <v>24</v>
      </c>
      <c r="W65" s="213" t="s">
        <v>25</v>
      </c>
      <c r="X65" s="213" t="s">
        <v>26</v>
      </c>
      <c r="Y65" s="7" t="s">
        <v>27</v>
      </c>
      <c r="Z65" s="382" t="s">
        <v>28</v>
      </c>
      <c r="AA65" s="394" t="s">
        <v>29</v>
      </c>
      <c r="AB65" s="188" t="s">
        <v>30</v>
      </c>
      <c r="AC65" s="442" t="s">
        <v>31</v>
      </c>
      <c r="AD65" s="442" t="s">
        <v>32</v>
      </c>
      <c r="AE65" s="189">
        <v>30</v>
      </c>
      <c r="AF65" s="104"/>
      <c r="AG65" s="185">
        <f>SUM(AG66:AG67)</f>
        <v>7</v>
      </c>
      <c r="AH65" s="9">
        <f>SUM(AH66:AH67)</f>
        <v>21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214"/>
      <c r="C66" s="214"/>
      <c r="D66" s="193" t="s">
        <v>146</v>
      </c>
      <c r="E66" s="368"/>
      <c r="F66" s="368"/>
      <c r="G66" s="193"/>
      <c r="H66" s="214"/>
      <c r="I66" s="214"/>
      <c r="J66" s="214"/>
      <c r="K66" s="193" t="s">
        <v>146</v>
      </c>
      <c r="L66" s="391"/>
      <c r="M66" s="391"/>
      <c r="N66" s="193"/>
      <c r="O66" s="214"/>
      <c r="P66" s="214"/>
      <c r="Q66" s="214"/>
      <c r="R66" s="193" t="s">
        <v>146</v>
      </c>
      <c r="S66" s="391"/>
      <c r="T66" s="391"/>
      <c r="U66" s="193"/>
      <c r="V66" s="214"/>
      <c r="W66" s="214"/>
      <c r="X66" s="214"/>
      <c r="Y66" s="193"/>
      <c r="Z66" s="391"/>
      <c r="AA66" s="391"/>
      <c r="AB66" s="193"/>
      <c r="AC66" s="439"/>
      <c r="AD66" s="439"/>
      <c r="AE66" s="195"/>
      <c r="AF66" s="196"/>
      <c r="AG66" s="18">
        <f t="shared" si="1"/>
        <v>3</v>
      </c>
      <c r="AH66" s="79">
        <f>COUNTIF(B66:AF66,"8-11")*3+COUNTIF(B66:AF66,"15-18")*3</f>
        <v>9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215"/>
      <c r="C67" s="215"/>
      <c r="D67" s="63"/>
      <c r="E67" s="386"/>
      <c r="F67" s="386"/>
      <c r="G67" s="63"/>
      <c r="H67" s="26" t="s">
        <v>142</v>
      </c>
      <c r="I67" s="215"/>
      <c r="J67" s="215"/>
      <c r="K67" s="201"/>
      <c r="L67" s="392"/>
      <c r="M67" s="392"/>
      <c r="N67" s="201"/>
      <c r="O67" s="26" t="s">
        <v>142</v>
      </c>
      <c r="P67" s="215"/>
      <c r="Q67" s="215"/>
      <c r="R67" s="201"/>
      <c r="S67" s="392"/>
      <c r="T67" s="392"/>
      <c r="U67" s="201" t="s">
        <v>142</v>
      </c>
      <c r="V67" s="215"/>
      <c r="W67" s="215"/>
      <c r="X67" s="215"/>
      <c r="Y67" s="201"/>
      <c r="Z67" s="392"/>
      <c r="AA67" s="392"/>
      <c r="AB67" s="201"/>
      <c r="AC67" s="26" t="s">
        <v>142</v>
      </c>
      <c r="AD67" s="381"/>
      <c r="AE67" s="80"/>
      <c r="AF67" s="199"/>
      <c r="AG67" s="18">
        <f t="shared" si="1"/>
        <v>4</v>
      </c>
      <c r="AH67" s="79">
        <f>COUNTIF(B67:AF67,"8-11")*3+COUNTIF(B67:AF67,"15-18")*3</f>
        <v>12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95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95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2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22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22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127</v>
      </c>
      <c r="C96" s="1044" t="s">
        <v>128</v>
      </c>
      <c r="D96" s="1045"/>
      <c r="E96" s="1045"/>
      <c r="F96" s="1045"/>
      <c r="G96" s="1045"/>
      <c r="H96" s="1045"/>
      <c r="I96" s="1045"/>
    </row>
    <row r="97" spans="2:9" s="5" customFormat="1" x14ac:dyDescent="0.25">
      <c r="B97" s="1046" t="s">
        <v>129</v>
      </c>
      <c r="C97" s="1047"/>
      <c r="D97" s="1047"/>
      <c r="E97" s="1047"/>
      <c r="F97" s="1047"/>
      <c r="G97" s="1047"/>
      <c r="H97" s="1047"/>
      <c r="I97" s="1048"/>
    </row>
    <row r="98" spans="2:9" s="5" customFormat="1" x14ac:dyDescent="0.25">
      <c r="B98" s="22" t="s">
        <v>123</v>
      </c>
      <c r="C98" s="1044" t="s">
        <v>130</v>
      </c>
      <c r="D98" s="1045"/>
      <c r="E98" s="1045"/>
      <c r="F98" s="1045"/>
      <c r="G98" s="1045"/>
      <c r="H98" s="1045"/>
      <c r="I98" s="1045"/>
    </row>
    <row r="99" spans="2:9" s="5" customFormat="1" x14ac:dyDescent="0.25">
      <c r="B99" s="96" t="s">
        <v>123</v>
      </c>
      <c r="C99" s="1044" t="s">
        <v>131</v>
      </c>
      <c r="D99" s="1045"/>
      <c r="E99" s="1045"/>
      <c r="F99" s="1045"/>
      <c r="G99" s="1045"/>
      <c r="H99" s="1045"/>
      <c r="I99" s="1045"/>
    </row>
    <row r="100" spans="2:9" s="5" customFormat="1" x14ac:dyDescent="0.25">
      <c r="B100" s="22" t="s">
        <v>132</v>
      </c>
      <c r="C100" s="1044" t="s">
        <v>133</v>
      </c>
      <c r="D100" s="1045"/>
      <c r="E100" s="1045"/>
      <c r="F100" s="1045"/>
      <c r="G100" s="1045"/>
      <c r="H100" s="1045"/>
      <c r="I100" s="1045"/>
    </row>
    <row r="101" spans="2:9" s="5" customFormat="1" x14ac:dyDescent="0.25">
      <c r="B101" s="22" t="s">
        <v>134</v>
      </c>
      <c r="C101" s="1044" t="s">
        <v>135</v>
      </c>
      <c r="D101" s="1045"/>
      <c r="E101" s="1045"/>
      <c r="F101" s="1045"/>
      <c r="G101" s="1045"/>
      <c r="H101" s="1045"/>
      <c r="I101" s="1045"/>
    </row>
    <row r="102" spans="2:9" s="5" customFormat="1" x14ac:dyDescent="0.25">
      <c r="B102" s="96" t="s">
        <v>136</v>
      </c>
      <c r="C102" s="1044" t="s">
        <v>137</v>
      </c>
      <c r="D102" s="1045"/>
      <c r="E102" s="1045"/>
      <c r="F102" s="1045"/>
      <c r="G102" s="1045"/>
      <c r="H102" s="1045"/>
      <c r="I102" s="1045"/>
    </row>
    <row r="103" spans="2:9" s="5" customFormat="1" x14ac:dyDescent="0.25">
      <c r="B103" s="96" t="s">
        <v>138</v>
      </c>
      <c r="C103" s="1044" t="s">
        <v>139</v>
      </c>
      <c r="D103" s="1045"/>
      <c r="E103" s="1045"/>
      <c r="F103" s="1045"/>
      <c r="G103" s="1045"/>
      <c r="H103" s="1045"/>
      <c r="I103" s="1045"/>
    </row>
    <row r="104" spans="2:9" s="5" customFormat="1" x14ac:dyDescent="0.25">
      <c r="B104" s="96" t="s">
        <v>140</v>
      </c>
      <c r="C104" s="1044" t="s">
        <v>141</v>
      </c>
      <c r="D104" s="1045"/>
      <c r="E104" s="1045"/>
      <c r="F104" s="1045"/>
      <c r="G104" s="1045"/>
      <c r="H104" s="1045"/>
      <c r="I104" s="1045"/>
    </row>
    <row r="105" spans="2:9" s="5" customFormat="1" x14ac:dyDescent="0.25">
      <c r="B105" s="96" t="s">
        <v>142</v>
      </c>
      <c r="C105" s="1044" t="s">
        <v>143</v>
      </c>
      <c r="D105" s="1045"/>
      <c r="E105" s="1045"/>
      <c r="F105" s="1045"/>
      <c r="G105" s="1045"/>
      <c r="H105" s="1045"/>
      <c r="I105" s="1045"/>
    </row>
    <row r="106" spans="2:9" s="5" customFormat="1" x14ac:dyDescent="0.25">
      <c r="B106" s="96" t="s">
        <v>144</v>
      </c>
      <c r="C106" s="1044" t="s">
        <v>145</v>
      </c>
      <c r="D106" s="1045"/>
      <c r="E106" s="1045"/>
      <c r="F106" s="1045"/>
      <c r="G106" s="1045"/>
      <c r="H106" s="1045"/>
      <c r="I106" s="1045"/>
    </row>
    <row r="107" spans="2:9" s="5" customFormat="1" x14ac:dyDescent="0.25">
      <c r="B107" s="1046" t="s">
        <v>97</v>
      </c>
      <c r="C107" s="1047"/>
      <c r="D107" s="1047"/>
      <c r="E107" s="1047"/>
      <c r="F107" s="1047"/>
      <c r="G107" s="1047"/>
      <c r="H107" s="1047"/>
      <c r="I107" s="1048"/>
    </row>
    <row r="108" spans="2:9" s="5" customFormat="1" x14ac:dyDescent="0.25">
      <c r="B108" s="96" t="s">
        <v>146</v>
      </c>
      <c r="C108" s="1044" t="s">
        <v>147</v>
      </c>
      <c r="D108" s="1045"/>
      <c r="E108" s="1045"/>
      <c r="F108" s="1045"/>
      <c r="G108" s="1045"/>
      <c r="H108" s="1045"/>
      <c r="I108" s="1045"/>
    </row>
    <row r="109" spans="2:9" s="5" customFormat="1" x14ac:dyDescent="0.25">
      <c r="B109" s="96" t="s">
        <v>142</v>
      </c>
      <c r="C109" s="1044" t="s">
        <v>148</v>
      </c>
      <c r="D109" s="1045"/>
      <c r="E109" s="1045"/>
      <c r="F109" s="1045"/>
      <c r="G109" s="1045"/>
      <c r="H109" s="1045"/>
      <c r="I109" s="1045"/>
    </row>
  </sheetData>
  <mergeCells count="38">
    <mergeCell ref="C77:I77"/>
    <mergeCell ref="C72:I72"/>
    <mergeCell ref="C73:I73"/>
    <mergeCell ref="C74:I74"/>
    <mergeCell ref="C75:I75"/>
    <mergeCell ref="B76:I7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108:I108"/>
    <mergeCell ref="C109:I109"/>
    <mergeCell ref="C102:I102"/>
    <mergeCell ref="C103:I103"/>
    <mergeCell ref="C104:I104"/>
    <mergeCell ref="C105:I105"/>
    <mergeCell ref="C106:I106"/>
    <mergeCell ref="B107:I107"/>
  </mergeCells>
  <conditionalFormatting sqref="AB57">
    <cfRule type="dataBar" priority="73">
      <dataBar>
        <cfvo type="min"/>
        <cfvo type="max"/>
        <color rgb="FF638EC6"/>
      </dataBar>
    </cfRule>
  </conditionalFormatting>
  <conditionalFormatting sqref="G58">
    <cfRule type="dataBar" priority="62">
      <dataBar>
        <cfvo type="min"/>
        <cfvo type="max"/>
        <color rgb="FF638EC6"/>
      </dataBar>
    </cfRule>
  </conditionalFormatting>
  <conditionalFormatting sqref="N58">
    <cfRule type="dataBar" priority="61">
      <dataBar>
        <cfvo type="min"/>
        <cfvo type="max"/>
        <color rgb="FF638EC6"/>
      </dataBar>
    </cfRule>
  </conditionalFormatting>
  <conditionalFormatting sqref="U58">
    <cfRule type="dataBar" priority="59">
      <dataBar>
        <cfvo type="min"/>
        <cfvo type="max"/>
        <color rgb="FF638EC6"/>
      </dataBar>
    </cfRule>
  </conditionalFormatting>
  <conditionalFormatting sqref="AC58">
    <cfRule type="dataBar" priority="57">
      <dataBar>
        <cfvo type="min"/>
        <cfvo type="max"/>
        <color rgb="FF638EC6"/>
      </dataBar>
    </cfRule>
  </conditionalFormatting>
  <conditionalFormatting sqref="AB58">
    <cfRule type="dataBar" priority="56">
      <dataBar>
        <cfvo type="min"/>
        <cfvo type="max"/>
        <color rgb="FF638EC6"/>
      </dataBar>
    </cfRule>
  </conditionalFormatting>
  <conditionalFormatting sqref="AB58:AC58">
    <cfRule type="dataBar" priority="55">
      <dataBar>
        <cfvo type="min"/>
        <cfvo type="max"/>
        <color rgb="FF638EC6"/>
      </dataBar>
    </cfRule>
  </conditionalFormatting>
  <conditionalFormatting sqref="AC60">
    <cfRule type="dataBar" priority="53">
      <dataBar>
        <cfvo type="min"/>
        <cfvo type="max"/>
        <color rgb="FF638EC6"/>
      </dataBar>
    </cfRule>
  </conditionalFormatting>
  <conditionalFormatting sqref="G60">
    <cfRule type="dataBar" priority="52">
      <dataBar>
        <cfvo type="min"/>
        <cfvo type="max"/>
        <color rgb="FF638EC6"/>
      </dataBar>
    </cfRule>
  </conditionalFormatting>
  <conditionalFormatting sqref="N60">
    <cfRule type="dataBar" priority="51">
      <dataBar>
        <cfvo type="min"/>
        <cfvo type="max"/>
        <color rgb="FF638EC6"/>
      </dataBar>
    </cfRule>
  </conditionalFormatting>
  <conditionalFormatting sqref="U60">
    <cfRule type="dataBar" priority="50">
      <dataBar>
        <cfvo type="min"/>
        <cfvo type="max"/>
        <color rgb="FF638EC6"/>
      </dataBar>
    </cfRule>
  </conditionalFormatting>
  <conditionalFormatting sqref="AB60:AC60">
    <cfRule type="dataBar" priority="49">
      <dataBar>
        <cfvo type="min"/>
        <cfvo type="max"/>
        <color rgb="FF638EC6"/>
      </dataBar>
    </cfRule>
  </conditionalFormatting>
  <conditionalFormatting sqref="N63">
    <cfRule type="dataBar" priority="32">
      <dataBar>
        <cfvo type="min"/>
        <cfvo type="max"/>
        <color rgb="FF638EC6"/>
      </dataBar>
    </cfRule>
  </conditionalFormatting>
  <conditionalFormatting sqref="U63">
    <cfRule type="dataBar" priority="30">
      <dataBar>
        <cfvo type="min"/>
        <cfvo type="max"/>
        <color rgb="FF638EC6"/>
      </dataBar>
    </cfRule>
  </conditionalFormatting>
  <conditionalFormatting sqref="AB63">
    <cfRule type="dataBar" priority="27">
      <dataBar>
        <cfvo type="min"/>
        <cfvo type="max"/>
        <color rgb="FF638EC6"/>
      </dataBar>
    </cfRule>
  </conditionalFormatting>
  <conditionalFormatting sqref="AC61">
    <cfRule type="dataBar" priority="25">
      <dataBar>
        <cfvo type="min"/>
        <cfvo type="max"/>
        <color rgb="FF638EC6"/>
      </dataBar>
    </cfRule>
  </conditionalFormatting>
  <conditionalFormatting sqref="K55">
    <cfRule type="dataBar" priority="20">
      <dataBar>
        <cfvo type="min"/>
        <cfvo type="max"/>
        <color rgb="FF638EC6"/>
      </dataBar>
    </cfRule>
  </conditionalFormatting>
  <conditionalFormatting sqref="Y55">
    <cfRule type="dataBar" priority="19">
      <dataBar>
        <cfvo type="min"/>
        <cfvo type="max"/>
        <color rgb="FF638EC6"/>
      </dataBar>
    </cfRule>
  </conditionalFormatting>
  <conditionalFormatting sqref="D55">
    <cfRule type="dataBar" priority="18">
      <dataBar>
        <cfvo type="min"/>
        <cfvo type="max"/>
        <color rgb="FF638EC6"/>
      </dataBar>
    </cfRule>
  </conditionalFormatting>
  <conditionalFormatting sqref="K56">
    <cfRule type="dataBar" priority="17">
      <dataBar>
        <cfvo type="min"/>
        <cfvo type="max"/>
        <color rgb="FF638EC6"/>
      </dataBar>
    </cfRule>
  </conditionalFormatting>
  <conditionalFormatting sqref="R56">
    <cfRule type="dataBar" priority="16">
      <dataBar>
        <cfvo type="min"/>
        <cfvo type="max"/>
        <color rgb="FF638EC6"/>
      </dataBar>
    </cfRule>
  </conditionalFormatting>
  <conditionalFormatting sqref="Y56">
    <cfRule type="dataBar" priority="15">
      <dataBar>
        <cfvo type="min"/>
        <cfvo type="max"/>
        <color rgb="FF638EC6"/>
      </dataBar>
    </cfRule>
  </conditionalFormatting>
  <conditionalFormatting sqref="D56">
    <cfRule type="dataBar" priority="14">
      <dataBar>
        <cfvo type="min"/>
        <cfvo type="max"/>
        <color rgb="FF638EC6"/>
      </dataBar>
    </cfRule>
  </conditionalFormatting>
  <conditionalFormatting sqref="J59">
    <cfRule type="dataBar" priority="10">
      <dataBar>
        <cfvo type="min"/>
        <cfvo type="max"/>
        <color rgb="FF638EC6"/>
      </dataBar>
    </cfRule>
  </conditionalFormatting>
  <conditionalFormatting sqref="Q59">
    <cfRule type="dataBar" priority="9">
      <dataBar>
        <cfvo type="min"/>
        <cfvo type="max"/>
        <color rgb="FF638EC6"/>
      </dataBar>
    </cfRule>
  </conditionalFormatting>
  <conditionalFormatting sqref="X59">
    <cfRule type="dataBar" priority="8">
      <dataBar>
        <cfvo type="min"/>
        <cfvo type="max"/>
        <color rgb="FF638EC6"/>
      </dataBar>
    </cfRule>
  </conditionalFormatting>
  <conditionalFormatting sqref="C60">
    <cfRule type="dataBar" priority="7">
      <dataBar>
        <cfvo type="min"/>
        <cfvo type="max"/>
        <color rgb="FF638EC6"/>
      </dataBar>
    </cfRule>
  </conditionalFormatting>
  <conditionalFormatting sqref="J60">
    <cfRule type="dataBar" priority="6">
      <dataBar>
        <cfvo type="min"/>
        <cfvo type="max"/>
        <color rgb="FF638EC6"/>
      </dataBar>
    </cfRule>
  </conditionalFormatting>
  <conditionalFormatting sqref="K63">
    <cfRule type="dataBar" priority="4">
      <dataBar>
        <cfvo type="min"/>
        <cfvo type="max"/>
        <color rgb="FF638EC6"/>
      </dataBar>
    </cfRule>
  </conditionalFormatting>
  <conditionalFormatting sqref="R63">
    <cfRule type="dataBar" priority="3">
      <dataBar>
        <cfvo type="min"/>
        <cfvo type="max"/>
        <color rgb="FF638EC6"/>
      </dataBar>
    </cfRule>
  </conditionalFormatting>
  <conditionalFormatting sqref="Y63">
    <cfRule type="dataBar" priority="2">
      <dataBar>
        <cfvo type="min"/>
        <cfvo type="max"/>
        <color rgb="FF638EC6"/>
      </dataBar>
    </cfRule>
  </conditionalFormatting>
  <conditionalFormatting sqref="D63">
    <cfRule type="dataBar" priority="1">
      <dataBar>
        <cfvo type="min"/>
        <cfvo type="max"/>
        <color rgb="FF638EC6"/>
      </dataBar>
    </cfRule>
  </conditionalFormatting>
  <dataValidations count="89">
    <dataValidation type="list" allowBlank="1" showInputMessage="1" showErrorMessage="1" sqref="S44">
      <formula1>МРТ</formula1>
    </dataValidation>
    <dataValidation type="list" allowBlank="1" showInputMessage="1" showErrorMessage="1" sqref="B37:AF39">
      <formula1>МРТ</formula1>
    </dataValidation>
    <dataValidation type="list" allowBlank="1" showInputMessage="1" showErrorMessage="1" sqref="J42:S42">
      <formula1>МРТ</formula1>
    </dataValidation>
    <dataValidation type="list" allowBlank="1" showInputMessage="1" showErrorMessage="1" sqref="K15:K17">
      <formula1>МРТ</formula1>
    </dataValidation>
    <dataValidation type="list" allowBlank="1" showInputMessage="1" showErrorMessage="1" sqref="C6:C9">
      <formula1>МРТ</formula1>
    </dataValidation>
    <dataValidation type="list" allowBlank="1" showInputMessage="1" showErrorMessage="1" sqref="B3:B9">
      <formula1>МРТ</formula1>
    </dataValidation>
    <dataValidation type="list" allowBlank="1" showInputMessage="1" showErrorMessage="1" sqref="D3:AF9">
      <formula1>МРТ</formula1>
    </dataValidation>
    <dataValidation type="list" allowBlank="1" showInputMessage="1" showErrorMessage="1" sqref="C3:C4">
      <formula1>МРТ</formula1>
    </dataValidation>
    <dataValidation type="list" allowBlank="1" showInputMessage="1" showErrorMessage="1" sqref="B11:B17">
      <formula1>МРТ</formula1>
    </dataValidation>
    <dataValidation type="list" allowBlank="1" showInputMessage="1" showErrorMessage="1" sqref="C12:C17">
      <formula1>МРТ</formula1>
    </dataValidation>
    <dataValidation type="list" allowBlank="1" showInputMessage="1" showErrorMessage="1" sqref="D15:D17">
      <formula1>МРТ</formula1>
    </dataValidation>
    <dataValidation type="list" allowBlank="1" showInputMessage="1" showErrorMessage="1" sqref="D11:D13">
      <formula1>МРТ</formula1>
    </dataValidation>
    <dataValidation type="list" allowBlank="1" showInputMessage="1" showErrorMessage="1" sqref="Q20:AF20">
      <formula1>МРТ</formula1>
    </dataValidation>
    <dataValidation type="list" allowBlank="1" showInputMessage="1" showErrorMessage="1" sqref="P11:P12">
      <formula1>МРТ</formula1>
    </dataValidation>
    <dataValidation type="list" allowBlank="1" showInputMessage="1" showErrorMessage="1" sqref="P14:P17">
      <formula1>МРТ</formula1>
    </dataValidation>
    <dataValidation type="list" allowBlank="1" showInputMessage="1" showErrorMessage="1" sqref="E11:J17">
      <formula1>МРТ</formula1>
    </dataValidation>
    <dataValidation type="list" allowBlank="1" showInputMessage="1" showErrorMessage="1" sqref="B22:AF26">
      <formula1>МРТ</formula1>
    </dataValidation>
    <dataValidation type="list" allowBlank="1" showInputMessage="1" showErrorMessage="1" sqref="K11:K13">
      <formula1>МРТ</formula1>
    </dataValidation>
    <dataValidation type="list" allowBlank="1" showInputMessage="1" showErrorMessage="1" sqref="B20:O20">
      <formula1>МРТ</formula1>
    </dataValidation>
    <dataValidation type="list" allowBlank="1" showInputMessage="1" showErrorMessage="1" sqref="K31:K35">
      <formula1>МРТ</formula1>
    </dataValidation>
    <dataValidation type="list" allowBlank="1" showInputMessage="1" showErrorMessage="1" sqref="B21:C21">
      <formula1>МРТ</formula1>
    </dataValidation>
    <dataValidation type="list" allowBlank="1" showInputMessage="1" showErrorMessage="1" sqref="B28:J35">
      <formula1>МРТ</formula1>
    </dataValidation>
    <dataValidation type="list" allowBlank="1" showInputMessage="1" showErrorMessage="1" sqref="L11:O17">
      <formula1>МРТ</formula1>
    </dataValidation>
    <dataValidation type="list" allowBlank="1" showInputMessage="1" showErrorMessage="1" sqref="K28:K29">
      <formula1>МРТ</formula1>
    </dataValidation>
    <dataValidation type="list" allowBlank="1" showInputMessage="1" showErrorMessage="1" sqref="E21:AF21">
      <formula1>МРТ</formula1>
    </dataValidation>
    <dataValidation type="list" allowBlank="1" showInputMessage="1" showErrorMessage="1" sqref="L28:AF35">
      <formula1>МРТ</formula1>
    </dataValidation>
    <dataValidation type="list" allowBlank="1" showInputMessage="1" showErrorMessage="1" sqref="B19:AF19">
      <formula1>МРТ</formula1>
    </dataValidation>
    <dataValidation type="list" allowBlank="1" showInputMessage="1" showErrorMessage="1" sqref="Q11:AF17">
      <formula1>МРТ</formula1>
    </dataValidation>
    <dataValidation type="list" allowBlank="1" showInputMessage="1" showErrorMessage="1" sqref="AD43">
      <formula1>КЦ</formula1>
    </dataValidation>
    <dataValidation type="list" allowBlank="1" showInputMessage="1" showErrorMessage="1" sqref="I42">
      <formula1>КЦ</formula1>
    </dataValidation>
    <dataValidation type="list" allowBlank="1" showInputMessage="1" showErrorMessage="1" sqref="H42:H43">
      <formula1>КЦ</formula1>
    </dataValidation>
    <dataValidation type="list" allowBlank="1" showInputMessage="1" showErrorMessage="1" sqref="T42">
      <formula1>КЦ</formula1>
    </dataValidation>
    <dataValidation type="list" allowBlank="1" showInputMessage="1" showErrorMessage="1" sqref="W42:Y42">
      <formula1>КЦ</formula1>
    </dataValidation>
    <dataValidation type="list" allowBlank="1" showInputMessage="1" showErrorMessage="1" sqref="AF42:AF50">
      <formula1>КЦ</formula1>
    </dataValidation>
    <dataValidation type="list" allowBlank="1" showInputMessage="1" showErrorMessage="1" sqref="AB42:AE42">
      <formula1>КЦ</formula1>
    </dataValidation>
    <dataValidation type="list" allowBlank="1" showInputMessage="1" showErrorMessage="1" sqref="B42:C43">
      <formula1>КЦ</formula1>
    </dataValidation>
    <dataValidation type="list" allowBlank="1" showInputMessage="1" showErrorMessage="1" sqref="D42:G42">
      <formula1>КЦ</formula1>
    </dataValidation>
    <dataValidation type="list" allowBlank="1" showInputMessage="1" showErrorMessage="1" sqref="L43:M43">
      <formula1>КЦ</formula1>
    </dataValidation>
    <dataValidation type="list" allowBlank="1" showInputMessage="1" showErrorMessage="1" sqref="O43">
      <formula1>КЦ</formula1>
    </dataValidation>
    <dataValidation type="list" allowBlank="1" showInputMessage="1" showErrorMessage="1" sqref="U42:V43">
      <formula1>КЦ</formula1>
    </dataValidation>
    <dataValidation type="list" allowBlank="1" showInputMessage="1" showErrorMessage="1" sqref="Z42:AA43">
      <formula1>КЦ</formula1>
    </dataValidation>
    <dataValidation type="list" allowBlank="1" showInputMessage="1" showErrorMessage="1" sqref="Q44">
      <formula1>КЦ</formula1>
    </dataValidation>
    <dataValidation type="list" allowBlank="1" showInputMessage="1" showErrorMessage="1" sqref="W44">
      <formula1>КЦ</formula1>
    </dataValidation>
    <dataValidation type="list" allowBlank="1" showInputMessage="1" showErrorMessage="1" sqref="B45">
      <formula1>КЦ</formula1>
    </dataValidation>
    <dataValidation type="list" allowBlank="1" showInputMessage="1" showErrorMessage="1" sqref="E44:E45">
      <formula1>КЦ</formula1>
    </dataValidation>
    <dataValidation type="list" allowBlank="1" showInputMessage="1" showErrorMessage="1" sqref="I45">
      <formula1>КЦ</formula1>
    </dataValidation>
    <dataValidation type="list" allowBlank="1" showInputMessage="1" showErrorMessage="1" sqref="M45:N45">
      <formula1>КЦ</formula1>
    </dataValidation>
    <dataValidation type="list" allowBlank="1" showInputMessage="1" showErrorMessage="1" sqref="R44:R45">
      <formula1>КЦ</formula1>
    </dataValidation>
    <dataValidation type="list" allowBlank="1" showInputMessage="1" showErrorMessage="1" sqref="X44:Y45">
      <formula1>КЦ</formula1>
    </dataValidation>
    <dataValidation type="list" allowBlank="1" showInputMessage="1" showErrorMessage="1" sqref="S45:T45">
      <formula1>КЦ</formula1>
    </dataValidation>
    <dataValidation type="list" allowBlank="1" showInputMessage="1" showErrorMessage="1" sqref="AB45">
      <formula1>КЦ</formula1>
    </dataValidation>
    <dataValidation type="list" allowBlank="1" showInputMessage="1" showErrorMessage="1" sqref="AC44:AC45">
      <formula1>КЦ</formula1>
    </dataValidation>
    <dataValidation type="list" allowBlank="1" showInputMessage="1" showErrorMessage="1" sqref="G46">
      <formula1>КЦ</formula1>
    </dataValidation>
    <dataValidation type="list" allowBlank="1" showInputMessage="1" showErrorMessage="1" sqref="J45:J46">
      <formula1>КЦ</formula1>
    </dataValidation>
    <dataValidation type="list" allowBlank="1" showInputMessage="1" showErrorMessage="1" sqref="F44:F46">
      <formula1>КЦ</formula1>
    </dataValidation>
    <dataValidation type="list" allowBlank="1" showInputMessage="1" showErrorMessage="1" sqref="N47">
      <formula1>КЦ</formula1>
    </dataValidation>
    <dataValidation type="list" allowBlank="1" showInputMessage="1" showErrorMessage="1" sqref="AE46">
      <formula1>КЦ</formula1>
    </dataValidation>
    <dataValidation type="list" allowBlank="1" showInputMessage="1" showErrorMessage="1" sqref="U50:V50">
      <formula1>КЦ</formula1>
    </dataValidation>
    <dataValidation type="list" allowBlank="1" showInputMessage="1" showErrorMessage="1" sqref="X50:Z50">
      <formula1>КЦ</formula1>
    </dataValidation>
    <dataValidation type="list" allowBlank="1" showInputMessage="1" showErrorMessage="1" sqref="D48:D50">
      <formula1>КЦ</formula1>
    </dataValidation>
    <dataValidation type="list" allowBlank="1" showInputMessage="1" showErrorMessage="1" sqref="E49:F50">
      <formula1>КЦ</formula1>
    </dataValidation>
    <dataValidation type="list" allowBlank="1" showInputMessage="1" showErrorMessage="1" sqref="B50">
      <formula1>КЦ</formula1>
    </dataValidation>
    <dataValidation type="list" allowBlank="1" showInputMessage="1" showErrorMessage="1" sqref="G50:J50">
      <formula1>КЦ</formula1>
    </dataValidation>
    <dataValidation type="list" allowBlank="1" showInputMessage="1" showErrorMessage="1" sqref="L50:N50">
      <formula1>КЦ</formula1>
    </dataValidation>
    <dataValidation type="list" allowBlank="1" showInputMessage="1" showErrorMessage="1" sqref="AC50">
      <formula1>КЦ</formula1>
    </dataValidation>
    <dataValidation type="list" allowBlank="1" showInputMessage="1" showErrorMessage="1" sqref="S47:T47">
      <formula1>КЦ</formula1>
    </dataValidation>
    <dataValidation type="list" allowBlank="1" showInputMessage="1" showErrorMessage="1" sqref="AE48:AE50">
      <formula1>КЦ</formula1>
    </dataValidation>
    <dataValidation type="list" allowBlank="1" showInputMessage="1" showErrorMessage="1" sqref="C49:C50">
      <formula1>КЦ</formula1>
    </dataValidation>
    <dataValidation type="list" allowBlank="1" showInputMessage="1" showErrorMessage="1" sqref="K49:K50">
      <formula1>КЦ</formula1>
    </dataValidation>
    <dataValidation type="list" allowBlank="1" showInputMessage="1" showErrorMessage="1" sqref="G48:H48">
      <formula1>КЦ</formula1>
    </dataValidation>
    <dataValidation type="list" allowBlank="1" showInputMessage="1" showErrorMessage="1" sqref="L48:M48">
      <formula1>КЦ</formula1>
    </dataValidation>
    <dataValidation type="list" allowBlank="1" showInputMessage="1" showErrorMessage="1" sqref="O49:O50">
      <formula1>КЦ</formula1>
    </dataValidation>
    <dataValidation type="list" allowBlank="1" showInputMessage="1" showErrorMessage="1" sqref="T48:V48">
      <formula1>КЦ</formula1>
    </dataValidation>
    <dataValidation type="list" allowBlank="1" showInputMessage="1" showErrorMessage="1" sqref="W49:W50">
      <formula1>КЦ</formula1>
    </dataValidation>
    <dataValidation type="list" allowBlank="1" showInputMessage="1" showErrorMessage="1" sqref="AA47:AA50">
      <formula1>КЦ</formula1>
    </dataValidation>
    <dataValidation type="list" allowBlank="1" showInputMessage="1" showErrorMessage="1" sqref="Z47:Z48">
      <formula1>КЦ</formula1>
    </dataValidation>
    <dataValidation type="list" allowBlank="1" showInputMessage="1" showErrorMessage="1" sqref="AB49:AB50">
      <formula1>КЦ</formula1>
    </dataValidation>
    <dataValidation type="list" allowBlank="1" showInputMessage="1" showErrorMessage="1" sqref="AD49:AD50">
      <formula1>КЦ</formula1>
    </dataValidation>
    <dataValidation type="list" allowBlank="1" showInputMessage="1" showErrorMessage="1" sqref="P49">
      <formula1>КЦ</formula1>
    </dataValidation>
    <dataValidation type="list" allowBlank="1" showInputMessage="1" showErrorMessage="1" sqref="T49:T50">
      <formula1>КЦ</formula1>
    </dataValidation>
    <dataValidation type="list" allowBlank="1" showInputMessage="1" showErrorMessage="1" sqref="P50:S50">
      <formula1>КЦ</formula1>
    </dataValidation>
    <dataValidation type="list" allowBlank="1" showInputMessage="1" showErrorMessage="1" sqref="Q48">
      <formula1>КЦ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5:M61">
      <formula1>КУВТ</formula1>
    </dataValidation>
    <dataValidation type="list" allowBlank="1" showInputMessage="1" showErrorMessage="1" sqref="N56:T61">
      <formula1>КУВТ</formula1>
    </dataValidation>
    <dataValidation type="list" allowBlank="1" showInputMessage="1" showErrorMessage="1" sqref="U55:AF61">
      <formula1>КУВТ</formula1>
    </dataValidation>
    <dataValidation type="list" allowBlank="1" showInputMessage="1" showErrorMessage="1" sqref="B63:AF64">
      <formula1>КУВТ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9"/>
  <sheetViews>
    <sheetView topLeftCell="A27" zoomScale="80" zoomScaleNormal="80" workbookViewId="0">
      <selection activeCell="A42" sqref="A42:XFD42"/>
    </sheetView>
  </sheetViews>
  <sheetFormatPr defaultColWidth="6" defaultRowHeight="15" x14ac:dyDescent="0.25"/>
  <cols>
    <col min="1" max="1" width="29.42578125" style="5" customWidth="1"/>
    <col min="2" max="32" width="6" style="5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163</v>
      </c>
      <c r="C1" s="384" t="s">
        <v>164</v>
      </c>
      <c r="D1" s="384" t="s">
        <v>159</v>
      </c>
      <c r="E1" s="2" t="s">
        <v>160</v>
      </c>
      <c r="F1" s="2" t="s">
        <v>161</v>
      </c>
      <c r="G1" s="2" t="s">
        <v>149</v>
      </c>
      <c r="H1" s="2" t="s">
        <v>162</v>
      </c>
      <c r="I1" s="2" t="s">
        <v>163</v>
      </c>
      <c r="J1" s="384" t="s">
        <v>164</v>
      </c>
      <c r="K1" s="384" t="s">
        <v>159</v>
      </c>
      <c r="L1" s="2" t="s">
        <v>160</v>
      </c>
      <c r="M1" s="2" t="s">
        <v>161</v>
      </c>
      <c r="N1" s="2" t="s">
        <v>149</v>
      </c>
      <c r="O1" s="2" t="s">
        <v>162</v>
      </c>
      <c r="P1" s="2" t="s">
        <v>163</v>
      </c>
      <c r="Q1" s="437" t="s">
        <v>164</v>
      </c>
      <c r="R1" s="437" t="s">
        <v>159</v>
      </c>
      <c r="S1" s="2" t="s">
        <v>160</v>
      </c>
      <c r="T1" s="2" t="s">
        <v>161</v>
      </c>
      <c r="U1" s="2" t="s">
        <v>149</v>
      </c>
      <c r="V1" s="2" t="s">
        <v>162</v>
      </c>
      <c r="W1" s="2" t="s">
        <v>163</v>
      </c>
      <c r="X1" s="384" t="s">
        <v>164</v>
      </c>
      <c r="Y1" s="384" t="s">
        <v>159</v>
      </c>
      <c r="Z1" s="2" t="s">
        <v>160</v>
      </c>
      <c r="AA1" s="2" t="s">
        <v>161</v>
      </c>
      <c r="AB1" s="2" t="s">
        <v>149</v>
      </c>
      <c r="AC1" s="2" t="s">
        <v>162</v>
      </c>
      <c r="AD1" s="2" t="s">
        <v>163</v>
      </c>
      <c r="AE1" s="437" t="s">
        <v>164</v>
      </c>
      <c r="AF1" s="437" t="s">
        <v>159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382" t="s">
        <v>5</v>
      </c>
      <c r="D2" s="395" t="s">
        <v>6</v>
      </c>
      <c r="E2" s="213" t="s">
        <v>7</v>
      </c>
      <c r="F2" s="213" t="s">
        <v>8</v>
      </c>
      <c r="G2" s="7" t="s">
        <v>9</v>
      </c>
      <c r="H2" s="213" t="s">
        <v>10</v>
      </c>
      <c r="I2" s="213" t="s">
        <v>11</v>
      </c>
      <c r="J2" s="382" t="s">
        <v>12</v>
      </c>
      <c r="K2" s="395" t="s">
        <v>13</v>
      </c>
      <c r="L2" s="213" t="s">
        <v>14</v>
      </c>
      <c r="M2" s="213" t="s">
        <v>15</v>
      </c>
      <c r="N2" s="7" t="s">
        <v>16</v>
      </c>
      <c r="O2" s="213" t="s">
        <v>17</v>
      </c>
      <c r="P2" s="213" t="s">
        <v>18</v>
      </c>
      <c r="Q2" s="416" t="s">
        <v>19</v>
      </c>
      <c r="R2" s="417" t="s">
        <v>20</v>
      </c>
      <c r="S2" s="213" t="s">
        <v>21</v>
      </c>
      <c r="T2" s="213" t="s">
        <v>22</v>
      </c>
      <c r="U2" s="7" t="s">
        <v>23</v>
      </c>
      <c r="V2" s="213" t="s">
        <v>24</v>
      </c>
      <c r="W2" s="213" t="s">
        <v>25</v>
      </c>
      <c r="X2" s="382" t="s">
        <v>26</v>
      </c>
      <c r="Y2" s="395" t="s">
        <v>27</v>
      </c>
      <c r="Z2" s="213" t="s">
        <v>28</v>
      </c>
      <c r="AA2" s="213" t="s">
        <v>29</v>
      </c>
      <c r="AB2" s="7" t="s">
        <v>30</v>
      </c>
      <c r="AC2" s="442" t="s">
        <v>31</v>
      </c>
      <c r="AD2" s="442" t="s">
        <v>32</v>
      </c>
      <c r="AE2" s="424">
        <v>30</v>
      </c>
      <c r="AF2" s="444">
        <v>31</v>
      </c>
      <c r="AG2" s="324">
        <f>SUM(AG3:AG9)</f>
        <v>30</v>
      </c>
      <c r="AH2" s="106">
        <f>SUM(AH3:AH9)</f>
        <v>328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477"/>
      <c r="C3" s="499" t="s">
        <v>35</v>
      </c>
      <c r="D3" s="450"/>
      <c r="F3" s="214"/>
      <c r="G3" s="12"/>
      <c r="H3" s="502" t="s">
        <v>37</v>
      </c>
      <c r="I3" s="214"/>
      <c r="J3" s="368"/>
      <c r="K3" s="406"/>
      <c r="M3" s="214"/>
      <c r="N3" s="12"/>
      <c r="P3" s="214"/>
      <c r="Q3" s="497" t="s">
        <v>35</v>
      </c>
      <c r="R3" s="406"/>
      <c r="S3" s="500" t="s">
        <v>35</v>
      </c>
      <c r="T3" s="214"/>
      <c r="U3" s="12"/>
      <c r="V3" s="502" t="s">
        <v>37</v>
      </c>
      <c r="W3" s="214"/>
      <c r="X3" s="368"/>
      <c r="Y3" s="422"/>
      <c r="Z3" s="500" t="s">
        <v>35</v>
      </c>
      <c r="AA3" s="214"/>
      <c r="AB3" s="12"/>
      <c r="AC3" s="439"/>
      <c r="AD3" s="439"/>
      <c r="AE3" s="181"/>
      <c r="AF3" s="181"/>
      <c r="AG3" s="102">
        <f>COUNTIF(B3:AF3,"*")</f>
        <v>6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64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215"/>
      <c r="C4" s="173"/>
      <c r="D4" s="173"/>
      <c r="E4" s="215"/>
      <c r="F4" s="451"/>
      <c r="G4" s="128"/>
      <c r="H4" s="451"/>
      <c r="I4" s="215"/>
      <c r="J4" s="499" t="s">
        <v>35</v>
      </c>
      <c r="K4" s="173"/>
      <c r="L4" s="215"/>
      <c r="M4" s="215"/>
      <c r="N4" s="138" t="s">
        <v>35</v>
      </c>
      <c r="O4" s="215"/>
      <c r="P4" s="215"/>
      <c r="Q4" s="357"/>
      <c r="R4" s="173"/>
      <c r="S4" s="215"/>
      <c r="T4" s="215"/>
      <c r="U4" s="17"/>
      <c r="V4" s="215"/>
      <c r="W4" s="215"/>
      <c r="X4" s="499" t="s">
        <v>35</v>
      </c>
      <c r="Y4" s="173"/>
      <c r="Z4" s="215"/>
      <c r="AA4" s="215"/>
      <c r="AB4" s="17"/>
      <c r="AC4" s="496" t="s">
        <v>37</v>
      </c>
      <c r="AD4" s="381"/>
      <c r="AE4" s="499" t="s">
        <v>35</v>
      </c>
      <c r="AF4" s="173"/>
      <c r="AG4" s="18">
        <f t="shared" ref="AG4:AG67" si="1">COUNTIF(B4:AF4,"*")</f>
        <v>5</v>
      </c>
      <c r="AH4" s="19">
        <f t="shared" si="0"/>
        <v>56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215"/>
      <c r="C5" s="357"/>
      <c r="D5" s="383"/>
      <c r="E5" s="216"/>
      <c r="F5" s="21" t="s">
        <v>35</v>
      </c>
      <c r="G5" s="216"/>
      <c r="H5" s="215"/>
      <c r="I5" s="215"/>
      <c r="J5" s="357"/>
      <c r="K5" s="383"/>
      <c r="L5" s="500" t="s">
        <v>35</v>
      </c>
      <c r="M5" s="21" t="s">
        <v>35</v>
      </c>
      <c r="N5" s="216"/>
      <c r="O5" s="215"/>
      <c r="P5" s="215"/>
      <c r="Q5" s="357"/>
      <c r="R5" s="413"/>
      <c r="S5" s="215"/>
      <c r="T5" s="21" t="s">
        <v>35</v>
      </c>
      <c r="U5" s="17"/>
      <c r="V5" s="215"/>
      <c r="W5" s="215"/>
      <c r="X5" s="357"/>
      <c r="Y5" s="173"/>
      <c r="Z5" s="215"/>
      <c r="AA5" s="21" t="s">
        <v>35</v>
      </c>
      <c r="AB5" s="17"/>
      <c r="AC5" s="381"/>
      <c r="AD5" s="381"/>
      <c r="AE5" s="173"/>
      <c r="AF5" s="173"/>
      <c r="AG5" s="18">
        <f t="shared" si="1"/>
        <v>5</v>
      </c>
      <c r="AH5" s="19">
        <f t="shared" si="0"/>
        <v>60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500" t="s">
        <v>35</v>
      </c>
      <c r="C6" s="357"/>
      <c r="D6" s="173"/>
      <c r="E6" s="215"/>
      <c r="F6" s="215"/>
      <c r="G6" s="138" t="s">
        <v>35</v>
      </c>
      <c r="H6" s="215"/>
      <c r="I6" s="215"/>
      <c r="J6" s="357"/>
      <c r="K6" s="173"/>
      <c r="L6" s="215"/>
      <c r="M6" s="215"/>
      <c r="O6" s="502" t="s">
        <v>37</v>
      </c>
      <c r="P6" s="215"/>
      <c r="Q6" s="357"/>
      <c r="R6" s="390"/>
      <c r="S6" s="215"/>
      <c r="T6" s="215"/>
      <c r="U6" s="138" t="s">
        <v>35</v>
      </c>
      <c r="V6" s="215"/>
      <c r="W6" s="215"/>
      <c r="X6" s="357"/>
      <c r="Y6" s="173"/>
      <c r="Z6" s="215"/>
      <c r="AA6" s="215"/>
      <c r="AB6" s="138" t="s">
        <v>35</v>
      </c>
      <c r="AC6" s="381"/>
      <c r="AD6" s="381"/>
      <c r="AE6" s="390"/>
      <c r="AF6" s="173"/>
      <c r="AG6" s="18">
        <f>COUNTIF(B6:AF6,"*")</f>
        <v>5</v>
      </c>
      <c r="AH6" s="19">
        <f>COUNTIF(B6:AF6,"У1")*8+COUNTIF(B6:AF6,"У2")*8+COUNTIF(B6:AF6,"В1")*8+COUNTIF(B6:AF6,"В2")*8+COUNTIF(B6:AF6,"7-16")*9+COUNTIF(B6:AF6,"7-17")*10+COUNTIF(B6:AF6,"7-19")*12+COUNTIF(B6:AF6,"8-20")*12+COUNTIF(B6:AF6,"9-17")*8+COUNTIF(B6:AF6,"Д2")*12+COUNTIF(B6:AF6,"Д3")*9+COUNTIF(B6:AF6,"Д4")*12+COUNTIF(B6:AF6,"8-12")*4+COUNTIF(B6:AF6,"9-14")*5+COUNTIF(B6:AF6,"16-20")*4+COUNTIF(B6:AF6,"10-14")*4+COUNTIF(B6:AF6,"9-16")*7+COUNTIF(B6:AF6,"12-15")*3+COUNTIF(B6:AF6,"9-11")*2+COUNTIF(B6:AF6,"11-14")*3+COUNTIF(B6:AF6,"11-19")*6+COUNTIF(B6:AF6,"17-20")*3</f>
        <v>56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215"/>
      <c r="C7" s="357"/>
      <c r="D7" s="173"/>
      <c r="E7" s="215"/>
      <c r="F7" s="215"/>
      <c r="G7" s="26"/>
      <c r="H7" s="343" t="s">
        <v>34</v>
      </c>
      <c r="I7" s="215"/>
      <c r="J7" s="357"/>
      <c r="K7" s="390"/>
      <c r="L7" s="215"/>
      <c r="M7" s="215"/>
      <c r="N7" s="23"/>
      <c r="O7" s="343" t="s">
        <v>34</v>
      </c>
      <c r="P7" s="215"/>
      <c r="Q7" s="357"/>
      <c r="R7" s="390"/>
      <c r="S7" s="215"/>
      <c r="T7" s="215"/>
      <c r="U7" s="23"/>
      <c r="V7" s="343" t="s">
        <v>34</v>
      </c>
      <c r="W7" s="215"/>
      <c r="X7" s="357"/>
      <c r="Y7" s="389"/>
      <c r="Z7" s="215"/>
      <c r="AA7" s="215"/>
      <c r="AB7" s="23"/>
      <c r="AC7" s="498" t="s">
        <v>34</v>
      </c>
      <c r="AD7" s="381"/>
      <c r="AE7" s="390"/>
      <c r="AF7" s="173"/>
      <c r="AG7" s="18">
        <f t="shared" si="1"/>
        <v>4</v>
      </c>
      <c r="AH7" s="19">
        <f t="shared" si="0"/>
        <v>32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5.75" hidden="1" x14ac:dyDescent="0.25">
      <c r="B8" s="215"/>
      <c r="C8" s="357"/>
      <c r="D8" s="390"/>
      <c r="E8" s="215"/>
      <c r="F8" s="215"/>
      <c r="G8" s="23"/>
      <c r="H8" s="215"/>
      <c r="I8" s="215"/>
      <c r="J8" s="357"/>
      <c r="K8" s="390"/>
      <c r="L8" s="215"/>
      <c r="M8" s="215"/>
      <c r="N8" s="23"/>
      <c r="O8" s="215"/>
      <c r="P8" s="215"/>
      <c r="Q8" s="357"/>
      <c r="R8" s="173"/>
      <c r="S8" s="215"/>
      <c r="T8" s="215"/>
      <c r="U8" s="17"/>
      <c r="V8" s="215"/>
      <c r="W8" s="215"/>
      <c r="X8" s="357"/>
      <c r="Y8" s="390"/>
      <c r="Z8" s="215"/>
      <c r="AA8" s="215"/>
      <c r="AB8" s="23"/>
      <c r="AC8" s="381"/>
      <c r="AD8" s="381"/>
      <c r="AE8" s="390"/>
      <c r="AF8" s="173"/>
      <c r="AG8" s="18"/>
      <c r="AH8" s="19"/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customHeight="1" thickBot="1" x14ac:dyDescent="0.3">
      <c r="A9" s="29" t="s">
        <v>47</v>
      </c>
      <c r="C9" s="384"/>
      <c r="D9" s="396"/>
      <c r="E9" s="500" t="s">
        <v>35</v>
      </c>
      <c r="F9" s="218"/>
      <c r="G9" s="30"/>
      <c r="H9" s="218"/>
      <c r="I9" s="500" t="s">
        <v>35</v>
      </c>
      <c r="J9" s="384"/>
      <c r="K9" s="396"/>
      <c r="L9" s="218"/>
      <c r="M9" s="218"/>
      <c r="N9" s="30"/>
      <c r="O9" s="218"/>
      <c r="P9" s="500" t="s">
        <v>35</v>
      </c>
      <c r="Q9" s="384"/>
      <c r="R9" s="398"/>
      <c r="S9" s="218"/>
      <c r="T9" s="218"/>
      <c r="U9" s="31"/>
      <c r="V9" s="218"/>
      <c r="W9" s="500" t="s">
        <v>35</v>
      </c>
      <c r="X9" s="384"/>
      <c r="Y9" s="396"/>
      <c r="Z9" s="218"/>
      <c r="AA9" s="218"/>
      <c r="AB9" s="30"/>
      <c r="AC9" s="443"/>
      <c r="AD9" s="501" t="s">
        <v>35</v>
      </c>
      <c r="AE9" s="396"/>
      <c r="AF9" s="398"/>
      <c r="AG9" s="156">
        <f t="shared" si="1"/>
        <v>5</v>
      </c>
      <c r="AH9" s="157">
        <f t="shared" si="0"/>
        <v>60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440" t="s">
        <v>4</v>
      </c>
      <c r="C10" s="382" t="s">
        <v>5</v>
      </c>
      <c r="D10" s="395" t="s">
        <v>6</v>
      </c>
      <c r="E10" s="213" t="s">
        <v>7</v>
      </c>
      <c r="F10" s="213" t="s">
        <v>8</v>
      </c>
      <c r="G10" s="7" t="s">
        <v>9</v>
      </c>
      <c r="H10" s="213" t="s">
        <v>10</v>
      </c>
      <c r="I10" s="213" t="s">
        <v>11</v>
      </c>
      <c r="J10" s="382" t="s">
        <v>12</v>
      </c>
      <c r="K10" s="395" t="s">
        <v>13</v>
      </c>
      <c r="L10" s="213" t="s">
        <v>14</v>
      </c>
      <c r="M10" s="213" t="s">
        <v>15</v>
      </c>
      <c r="N10" s="7" t="s">
        <v>16</v>
      </c>
      <c r="O10" s="213" t="s">
        <v>17</v>
      </c>
      <c r="P10" s="213" t="s">
        <v>18</v>
      </c>
      <c r="Q10" s="416" t="s">
        <v>19</v>
      </c>
      <c r="R10" s="417" t="s">
        <v>20</v>
      </c>
      <c r="S10" s="213" t="s">
        <v>21</v>
      </c>
      <c r="T10" s="213" t="s">
        <v>22</v>
      </c>
      <c r="U10" s="7" t="s">
        <v>23</v>
      </c>
      <c r="V10" s="213" t="s">
        <v>24</v>
      </c>
      <c r="W10" s="213" t="s">
        <v>25</v>
      </c>
      <c r="X10" s="382" t="s">
        <v>26</v>
      </c>
      <c r="Y10" s="395" t="s">
        <v>27</v>
      </c>
      <c r="Z10" s="213" t="s">
        <v>28</v>
      </c>
      <c r="AA10" s="213" t="s">
        <v>29</v>
      </c>
      <c r="AB10" s="7" t="s">
        <v>30</v>
      </c>
      <c r="AC10" s="442" t="s">
        <v>31</v>
      </c>
      <c r="AD10" s="442" t="s">
        <v>32</v>
      </c>
      <c r="AE10" s="424">
        <v>30</v>
      </c>
      <c r="AF10" s="444">
        <v>31</v>
      </c>
      <c r="AG10" s="324">
        <f>SUM(AG11:AG17)</f>
        <v>30</v>
      </c>
      <c r="AH10" s="106">
        <f>SUM(AH11:AH17)</f>
        <v>328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500" t="s">
        <v>35</v>
      </c>
      <c r="C11" s="499" t="s">
        <v>35</v>
      </c>
      <c r="D11" s="180"/>
      <c r="E11" s="500" t="s">
        <v>35</v>
      </c>
      <c r="F11" s="214"/>
      <c r="H11" s="502" t="s">
        <v>37</v>
      </c>
      <c r="I11" s="500" t="s">
        <v>35</v>
      </c>
      <c r="J11" s="368"/>
      <c r="K11" s="181"/>
      <c r="M11" s="214"/>
      <c r="N11" s="138" t="s">
        <v>35</v>
      </c>
      <c r="P11" s="214"/>
      <c r="Q11" s="357"/>
      <c r="R11" s="181"/>
      <c r="S11" s="500" t="s">
        <v>35</v>
      </c>
      <c r="T11" s="214"/>
      <c r="U11" s="12"/>
      <c r="V11" s="502" t="s">
        <v>37</v>
      </c>
      <c r="W11" s="214"/>
      <c r="X11" s="368"/>
      <c r="Y11" s="181"/>
      <c r="Z11" s="218"/>
      <c r="AA11" s="214"/>
      <c r="AB11" s="138" t="s">
        <v>35</v>
      </c>
      <c r="AD11" s="439"/>
      <c r="AE11" s="181"/>
      <c r="AF11" s="181"/>
      <c r="AG11" s="102">
        <f>COUNTIF(B11:AF11,"*")</f>
        <v>9</v>
      </c>
      <c r="AH11" s="103">
        <f>COUNTIF(B11:AF11,"У1")*8+COUNTIF(B11:AF11,"У2")*8+COUNTIF(B11:AF11,"В1")*8+COUNTIF(B11:AF11,"В2")*8+COUNTIF(B11:AF11,"7-16")*9+COUNTIF(B11:AF11,"7-17")*10+COUNTIF(B11:AF11,"7-19")*12+COUNTIF(B11:AF11,"8-20")*12+COUNTIF(B11:AF11,"9-17")*8+COUNTIF(B11:AF11,"Д2")*12+COUNTIF(B11:AF11,"Д3")*9+COUNTIF(B11:AF11,"Д4")*12+COUNTIF(B11:AF11,"8-12")*4+COUNTIF(B11:AF11,"9-14")*5+COUNTIF(B11:AF11,"16-20")*4+COUNTIF(B11:AF11,"10-14")*4+COUNTIF(B11:AF11,"9-16")*7+COUNTIF(B11:AF11,"12-15")*3+COUNTIF(B11:AF11,"9-11")*2+COUNTIF(B11:AF11,"11-14")*3+COUNTIF(B11:AF11,"11-19")*6+COUNTIF(B11:AF11,"17-20")*3</f>
        <v>100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215"/>
      <c r="C12" s="173"/>
      <c r="D12" s="173"/>
      <c r="E12" s="215"/>
      <c r="F12" s="21" t="s">
        <v>35</v>
      </c>
      <c r="G12" s="138" t="s">
        <v>35</v>
      </c>
      <c r="H12" s="215"/>
      <c r="I12" s="215"/>
      <c r="J12" s="499" t="s">
        <v>35</v>
      </c>
      <c r="K12" s="173"/>
      <c r="L12" s="500" t="s">
        <v>35</v>
      </c>
      <c r="M12" s="21" t="s">
        <v>35</v>
      </c>
      <c r="N12" s="17"/>
      <c r="O12" s="502" t="s">
        <v>37</v>
      </c>
      <c r="P12" s="215"/>
      <c r="Q12" s="357"/>
      <c r="R12" s="390"/>
      <c r="S12" s="215"/>
      <c r="T12" s="21" t="s">
        <v>35</v>
      </c>
      <c r="U12" s="17"/>
      <c r="V12" s="215"/>
      <c r="W12" s="215"/>
      <c r="X12" s="499" t="s">
        <v>35</v>
      </c>
      <c r="Y12" s="173"/>
      <c r="Z12" s="215"/>
      <c r="AA12" s="21" t="s">
        <v>35</v>
      </c>
      <c r="AB12" s="17"/>
      <c r="AC12" s="381"/>
      <c r="AD12" s="381"/>
      <c r="AE12" s="499" t="s">
        <v>35</v>
      </c>
      <c r="AF12" s="173"/>
      <c r="AG12" s="18">
        <f t="shared" si="1"/>
        <v>10</v>
      </c>
      <c r="AH12" s="19">
        <f t="shared" si="0"/>
        <v>116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B13" s="215"/>
      <c r="C13" s="357"/>
      <c r="D13" s="173"/>
      <c r="E13" s="215"/>
      <c r="F13" s="215"/>
      <c r="G13" s="23"/>
      <c r="H13" s="343" t="s">
        <v>34</v>
      </c>
      <c r="I13" s="215"/>
      <c r="J13" s="357"/>
      <c r="K13" s="173"/>
      <c r="M13" s="26"/>
      <c r="O13" s="343" t="s">
        <v>34</v>
      </c>
      <c r="P13" s="215"/>
      <c r="Q13" s="173"/>
      <c r="R13" s="173"/>
      <c r="S13" s="215"/>
      <c r="T13" s="215"/>
      <c r="U13" s="17"/>
      <c r="V13" s="343" t="s">
        <v>34</v>
      </c>
      <c r="W13" s="500" t="s">
        <v>35</v>
      </c>
      <c r="X13" s="357"/>
      <c r="Y13" s="173"/>
      <c r="AA13" s="215"/>
      <c r="AB13" s="23"/>
      <c r="AC13" s="343" t="s">
        <v>34</v>
      </c>
      <c r="AE13" s="173"/>
      <c r="AF13" s="390"/>
      <c r="AG13" s="18">
        <f t="shared" si="1"/>
        <v>5</v>
      </c>
      <c r="AH13" s="19">
        <f t="shared" si="0"/>
        <v>44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5.75" x14ac:dyDescent="0.25">
      <c r="A14" s="37" t="s">
        <v>52</v>
      </c>
      <c r="C14" s="357"/>
      <c r="D14" s="390"/>
      <c r="E14" s="215"/>
      <c r="F14" s="215"/>
      <c r="H14" s="215"/>
      <c r="J14" s="451"/>
      <c r="K14" s="128"/>
      <c r="L14" s="451"/>
      <c r="M14" s="215"/>
      <c r="O14" s="215"/>
      <c r="P14" s="500" t="s">
        <v>35</v>
      </c>
      <c r="Q14" s="500" t="s">
        <v>35</v>
      </c>
      <c r="R14" s="390"/>
      <c r="S14" s="215"/>
      <c r="T14" s="215"/>
      <c r="U14" s="138" t="s">
        <v>35</v>
      </c>
      <c r="V14" s="215"/>
      <c r="X14" s="357"/>
      <c r="Y14" s="390"/>
      <c r="Z14" s="500" t="s">
        <v>35</v>
      </c>
      <c r="AA14" s="215"/>
      <c r="AC14" s="496" t="s">
        <v>37</v>
      </c>
      <c r="AD14" s="501" t="s">
        <v>35</v>
      </c>
      <c r="AE14" s="390"/>
      <c r="AF14" s="390"/>
      <c r="AG14" s="18">
        <f t="shared" si="1"/>
        <v>6</v>
      </c>
      <c r="AH14" s="19">
        <f t="shared" si="0"/>
        <v>68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39"/>
      <c r="B15" s="215"/>
      <c r="C15" s="357"/>
      <c r="D15" s="389"/>
      <c r="E15" s="215"/>
      <c r="F15" s="215"/>
      <c r="G15" s="23"/>
      <c r="H15" s="215"/>
      <c r="I15" s="215"/>
      <c r="J15" s="357"/>
      <c r="K15" s="390"/>
      <c r="L15" s="215"/>
      <c r="M15" s="215"/>
      <c r="N15" s="23"/>
      <c r="O15" s="215"/>
      <c r="P15" s="215"/>
      <c r="Q15" s="357"/>
      <c r="R15" s="390"/>
      <c r="S15" s="215"/>
      <c r="T15" s="215"/>
      <c r="U15" s="23"/>
      <c r="V15" s="215"/>
      <c r="W15" s="215"/>
      <c r="X15" s="357"/>
      <c r="Y15" s="423"/>
      <c r="Z15" s="215"/>
      <c r="AA15" s="215"/>
      <c r="AB15" s="23"/>
      <c r="AC15" s="381"/>
      <c r="AD15" s="381"/>
      <c r="AE15" s="390"/>
      <c r="AF15" s="173"/>
      <c r="AG15" s="18"/>
      <c r="AH15" s="19"/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customHeight="1" x14ac:dyDescent="0.25">
      <c r="A16" s="27" t="s">
        <v>54</v>
      </c>
      <c r="B16" s="215"/>
      <c r="C16" s="357"/>
      <c r="D16" s="390"/>
      <c r="E16" s="215"/>
      <c r="F16" s="215"/>
      <c r="G16" s="23"/>
      <c r="H16" s="215"/>
      <c r="I16" s="215"/>
      <c r="J16" s="357"/>
      <c r="K16" s="173"/>
      <c r="L16" s="215"/>
      <c r="M16" s="215"/>
      <c r="N16" s="23"/>
      <c r="O16" s="215"/>
      <c r="P16" s="215"/>
      <c r="Q16" s="357"/>
      <c r="R16" s="390"/>
      <c r="S16" s="215"/>
      <c r="T16" s="215"/>
      <c r="U16" s="23"/>
      <c r="V16" s="215"/>
      <c r="W16" s="215"/>
      <c r="X16" s="357"/>
      <c r="Y16" s="390"/>
      <c r="Z16" s="215"/>
      <c r="AA16" s="215"/>
      <c r="AB16" s="23"/>
      <c r="AC16" s="381"/>
      <c r="AD16" s="381"/>
      <c r="AE16" s="389"/>
      <c r="AF16" s="173"/>
      <c r="AG16" s="18">
        <f t="shared" si="1"/>
        <v>0</v>
      </c>
      <c r="AH16" s="19">
        <f t="shared" si="0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4" ht="15.75" customHeight="1" thickBot="1" x14ac:dyDescent="0.3">
      <c r="A17" s="40" t="s">
        <v>55</v>
      </c>
      <c r="B17" s="218"/>
      <c r="C17" s="384"/>
      <c r="D17" s="396"/>
      <c r="E17" s="218"/>
      <c r="F17" s="218"/>
      <c r="G17" s="33"/>
      <c r="H17" s="218"/>
      <c r="I17" s="218"/>
      <c r="J17" s="384"/>
      <c r="K17" s="388"/>
      <c r="L17" s="220"/>
      <c r="M17" s="220"/>
      <c r="N17" s="220"/>
      <c r="O17" s="218"/>
      <c r="P17" s="218"/>
      <c r="Q17" s="384"/>
      <c r="R17" s="388"/>
      <c r="S17" s="220"/>
      <c r="T17" s="220"/>
      <c r="U17" s="30"/>
      <c r="V17" s="218"/>
      <c r="W17" s="218"/>
      <c r="X17" s="384"/>
      <c r="Y17" s="418"/>
      <c r="Z17" s="218"/>
      <c r="AA17" s="218"/>
      <c r="AB17" s="30"/>
      <c r="AC17" s="443"/>
      <c r="AD17" s="443"/>
      <c r="AE17" s="418"/>
      <c r="AF17" s="397"/>
      <c r="AG17" s="156">
        <f t="shared" si="1"/>
        <v>0</v>
      </c>
      <c r="AH17" s="157">
        <f t="shared" si="0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54" ht="15.75" customHeight="1" thickBot="1" x14ac:dyDescent="0.3">
      <c r="A18" s="41" t="s">
        <v>56</v>
      </c>
      <c r="B18" s="440" t="s">
        <v>4</v>
      </c>
      <c r="C18" s="382" t="s">
        <v>5</v>
      </c>
      <c r="D18" s="395" t="s">
        <v>6</v>
      </c>
      <c r="E18" s="213" t="s">
        <v>7</v>
      </c>
      <c r="F18" s="213" t="s">
        <v>8</v>
      </c>
      <c r="G18" s="7" t="s">
        <v>9</v>
      </c>
      <c r="H18" s="213" t="s">
        <v>10</v>
      </c>
      <c r="I18" s="213" t="s">
        <v>11</v>
      </c>
      <c r="J18" s="382" t="s">
        <v>12</v>
      </c>
      <c r="K18" s="395" t="s">
        <v>13</v>
      </c>
      <c r="L18" s="213" t="s">
        <v>14</v>
      </c>
      <c r="M18" s="213" t="s">
        <v>15</v>
      </c>
      <c r="N18" s="7" t="s">
        <v>16</v>
      </c>
      <c r="O18" s="213" t="s">
        <v>17</v>
      </c>
      <c r="P18" s="213" t="s">
        <v>18</v>
      </c>
      <c r="Q18" s="416" t="s">
        <v>19</v>
      </c>
      <c r="R18" s="417" t="s">
        <v>20</v>
      </c>
      <c r="S18" s="213" t="s">
        <v>21</v>
      </c>
      <c r="T18" s="213" t="s">
        <v>22</v>
      </c>
      <c r="U18" s="7" t="s">
        <v>23</v>
      </c>
      <c r="V18" s="213" t="s">
        <v>24</v>
      </c>
      <c r="W18" s="213" t="s">
        <v>25</v>
      </c>
      <c r="X18" s="382" t="s">
        <v>26</v>
      </c>
      <c r="Y18" s="395" t="s">
        <v>27</v>
      </c>
      <c r="Z18" s="213" t="s">
        <v>28</v>
      </c>
      <c r="AA18" s="213" t="s">
        <v>29</v>
      </c>
      <c r="AB18" s="7" t="s">
        <v>30</v>
      </c>
      <c r="AC18" s="442" t="s">
        <v>31</v>
      </c>
      <c r="AD18" s="442" t="s">
        <v>32</v>
      </c>
      <c r="AE18" s="424">
        <v>30</v>
      </c>
      <c r="AF18" s="444">
        <v>31</v>
      </c>
      <c r="AG18" s="324">
        <f>SUM(AG19:AG26)</f>
        <v>33</v>
      </c>
      <c r="AH18" s="106">
        <f>SUM(AH19:AH26)</f>
        <v>372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54" ht="15.75" customHeight="1" x14ac:dyDescent="0.25">
      <c r="A19" s="27" t="s">
        <v>57</v>
      </c>
      <c r="B19" s="214"/>
      <c r="C19" s="368"/>
      <c r="D19" s="180"/>
      <c r="E19" s="214"/>
      <c r="F19" s="21" t="s">
        <v>35</v>
      </c>
      <c r="G19" s="14"/>
      <c r="H19" s="214"/>
      <c r="I19" s="500" t="s">
        <v>35</v>
      </c>
      <c r="J19" s="368"/>
      <c r="K19" s="181"/>
      <c r="L19" s="214"/>
      <c r="M19" s="21" t="s">
        <v>35</v>
      </c>
      <c r="N19" s="14"/>
      <c r="P19" s="214"/>
      <c r="Q19" s="368"/>
      <c r="R19" s="181"/>
      <c r="S19" s="214"/>
      <c r="T19" s="21" t="s">
        <v>35</v>
      </c>
      <c r="U19" s="12"/>
      <c r="V19" s="214"/>
      <c r="W19" s="500" t="s">
        <v>35</v>
      </c>
      <c r="X19" s="368"/>
      <c r="Y19" s="181"/>
      <c r="Z19" s="221"/>
      <c r="AA19" s="21" t="s">
        <v>35</v>
      </c>
      <c r="AB19" s="138" t="s">
        <v>35</v>
      </c>
      <c r="AC19" s="439"/>
      <c r="AD19" s="505" t="s">
        <v>35</v>
      </c>
      <c r="AE19" s="181"/>
      <c r="AF19" s="181"/>
      <c r="AG19" s="102">
        <f t="shared" si="1"/>
        <v>8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96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54" ht="15.75" customHeight="1" x14ac:dyDescent="0.25">
      <c r="A20" s="42" t="s">
        <v>58</v>
      </c>
      <c r="B20" s="215"/>
      <c r="C20" s="500" t="s">
        <v>35</v>
      </c>
      <c r="D20" s="173"/>
      <c r="E20" s="215"/>
      <c r="F20" s="21" t="s">
        <v>35</v>
      </c>
      <c r="G20" s="17"/>
      <c r="H20" s="215"/>
      <c r="I20" s="500" t="s">
        <v>35</v>
      </c>
      <c r="J20" s="357"/>
      <c r="K20" s="173"/>
      <c r="L20" s="215"/>
      <c r="M20" s="21" t="s">
        <v>35</v>
      </c>
      <c r="N20" s="23"/>
      <c r="O20" s="506" t="s">
        <v>37</v>
      </c>
      <c r="P20" s="215"/>
      <c r="Q20" s="357"/>
      <c r="R20" s="173"/>
      <c r="S20" s="215"/>
      <c r="T20" s="21" t="s">
        <v>35</v>
      </c>
      <c r="U20" s="17"/>
      <c r="V20" s="215"/>
      <c r="W20" s="500" t="s">
        <v>35</v>
      </c>
      <c r="X20" s="357"/>
      <c r="Y20" s="173"/>
      <c r="Z20" s="215"/>
      <c r="AA20" s="21" t="s">
        <v>35</v>
      </c>
      <c r="AB20" s="138" t="s">
        <v>35</v>
      </c>
      <c r="AC20" s="381"/>
      <c r="AE20" s="173"/>
      <c r="AF20" s="173"/>
      <c r="AG20" s="18">
        <f t="shared" si="1"/>
        <v>9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104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5">
      <c r="A21" s="42" t="s">
        <v>59</v>
      </c>
      <c r="B21" s="500" t="s">
        <v>35</v>
      </c>
      <c r="C21" s="357"/>
      <c r="D21" s="173"/>
      <c r="E21" s="215"/>
      <c r="F21" s="215"/>
      <c r="H21" s="343" t="s">
        <v>34</v>
      </c>
      <c r="I21" s="215"/>
      <c r="J21" s="500" t="s">
        <v>35</v>
      </c>
      <c r="K21" s="173"/>
      <c r="L21" s="215"/>
      <c r="M21" s="215"/>
      <c r="N21" s="352" t="s">
        <v>35</v>
      </c>
      <c r="O21" s="215"/>
      <c r="P21" s="215"/>
      <c r="Q21" s="357"/>
      <c r="R21" s="173"/>
      <c r="T21" s="215"/>
      <c r="U21" s="500" t="s">
        <v>35</v>
      </c>
      <c r="V21" s="343" t="s">
        <v>34</v>
      </c>
      <c r="W21" s="215"/>
      <c r="X21" s="357"/>
      <c r="Y21" s="173"/>
      <c r="Z21" s="499" t="s">
        <v>35</v>
      </c>
      <c r="AA21" s="215"/>
      <c r="AB21" s="17"/>
      <c r="AC21" s="503" t="s">
        <v>37</v>
      </c>
      <c r="AD21" s="381"/>
      <c r="AE21" s="173"/>
      <c r="AF21" s="173"/>
      <c r="AG21" s="18">
        <f t="shared" si="1"/>
        <v>8</v>
      </c>
      <c r="AH21" s="19">
        <f t="shared" si="2"/>
        <v>84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ht="16.5" customHeight="1" thickBot="1" x14ac:dyDescent="0.3">
      <c r="A22" s="27" t="s">
        <v>60</v>
      </c>
      <c r="B22" s="451"/>
      <c r="C22" s="451"/>
      <c r="D22" s="389"/>
      <c r="E22" s="500" t="s">
        <v>35</v>
      </c>
      <c r="F22" s="215"/>
      <c r="G22" s="23"/>
      <c r="H22" s="502" t="s">
        <v>37</v>
      </c>
      <c r="I22" s="215"/>
      <c r="J22" s="357"/>
      <c r="K22" s="173"/>
      <c r="L22" s="500" t="s">
        <v>35</v>
      </c>
      <c r="M22" s="215"/>
      <c r="O22" s="451"/>
      <c r="P22" s="500" t="s">
        <v>35</v>
      </c>
      <c r="Q22" s="173"/>
      <c r="R22" s="173"/>
      <c r="S22" s="500" t="s">
        <v>35</v>
      </c>
      <c r="T22" s="215"/>
      <c r="U22" s="23"/>
      <c r="W22" s="215"/>
      <c r="X22" s="499" t="s">
        <v>35</v>
      </c>
      <c r="Y22" s="173"/>
      <c r="Z22" s="215"/>
      <c r="AA22" s="215"/>
      <c r="AB22" s="23"/>
      <c r="AC22" s="343" t="s">
        <v>34</v>
      </c>
      <c r="AD22" s="381"/>
      <c r="AE22" s="501" t="s">
        <v>35</v>
      </c>
      <c r="AF22" s="173"/>
      <c r="AG22" s="18">
        <f t="shared" si="1"/>
        <v>8</v>
      </c>
      <c r="AH22" s="19">
        <f t="shared" si="2"/>
        <v>88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ht="15" hidden="1" customHeight="1" x14ac:dyDescent="0.25">
      <c r="A23" s="42" t="s">
        <v>55</v>
      </c>
      <c r="B23" s="215"/>
      <c r="C23" s="357"/>
      <c r="D23" s="389"/>
      <c r="E23" s="215"/>
      <c r="F23" s="215"/>
      <c r="G23" s="26"/>
      <c r="H23" s="215"/>
      <c r="I23" s="215"/>
      <c r="J23" s="357"/>
      <c r="K23" s="383"/>
      <c r="L23" s="216"/>
      <c r="M23" s="216"/>
      <c r="N23" s="216"/>
      <c r="O23" s="215"/>
      <c r="P23" s="215"/>
      <c r="Q23" s="357"/>
      <c r="R23" s="383"/>
      <c r="S23" s="216"/>
      <c r="T23" s="216"/>
      <c r="U23" s="26"/>
      <c r="V23" s="215"/>
      <c r="W23" s="215"/>
      <c r="X23" s="357"/>
      <c r="Y23" s="389"/>
      <c r="Z23" s="215"/>
      <c r="AA23" s="215"/>
      <c r="AB23" s="26"/>
      <c r="AC23" s="381"/>
      <c r="AD23" s="381"/>
      <c r="AE23" s="389"/>
      <c r="AF23" s="389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4" ht="12.75" hidden="1" customHeight="1" thickBot="1" x14ac:dyDescent="0.3">
      <c r="A24" s="39" t="s">
        <v>158</v>
      </c>
      <c r="B24" s="215"/>
      <c r="C24" s="357"/>
      <c r="D24" s="383"/>
      <c r="E24" s="216"/>
      <c r="F24" s="216"/>
      <c r="G24" s="216"/>
      <c r="H24" s="215"/>
      <c r="I24" s="215"/>
      <c r="J24" s="357"/>
      <c r="K24" s="383"/>
      <c r="L24" s="216"/>
      <c r="M24" s="216"/>
      <c r="N24" s="17"/>
      <c r="O24" s="215"/>
      <c r="P24" s="215"/>
      <c r="Q24" s="357"/>
      <c r="R24" s="173"/>
      <c r="S24" s="17"/>
      <c r="T24" s="17"/>
      <c r="U24" s="17"/>
      <c r="V24" s="215"/>
      <c r="W24" s="215"/>
      <c r="X24" s="357"/>
      <c r="Y24" s="173"/>
      <c r="Z24" s="17"/>
      <c r="AA24" s="17"/>
      <c r="AB24" s="17"/>
      <c r="AC24" s="381"/>
      <c r="AD24" s="381"/>
      <c r="AE24" s="173"/>
      <c r="AF24" s="173"/>
      <c r="AG24" s="18">
        <f t="shared" si="1"/>
        <v>0</v>
      </c>
      <c r="AH24" s="19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4" ht="12.75" hidden="1" customHeight="1" x14ac:dyDescent="0.25">
      <c r="A25" s="44"/>
      <c r="B25" s="215"/>
      <c r="C25" s="357"/>
      <c r="D25" s="397"/>
      <c r="E25" s="215"/>
      <c r="F25" s="215"/>
      <c r="G25" s="31"/>
      <c r="H25" s="215"/>
      <c r="I25" s="215"/>
      <c r="J25" s="357"/>
      <c r="K25" s="398"/>
      <c r="L25" s="215"/>
      <c r="M25" s="215"/>
      <c r="N25" s="32"/>
      <c r="O25" s="215"/>
      <c r="P25" s="215"/>
      <c r="Q25" s="357"/>
      <c r="R25" s="398"/>
      <c r="S25" s="215"/>
      <c r="T25" s="215"/>
      <c r="U25" s="31"/>
      <c r="V25" s="215"/>
      <c r="W25" s="215"/>
      <c r="X25" s="357"/>
      <c r="Y25" s="398"/>
      <c r="Z25" s="215"/>
      <c r="AA25" s="215"/>
      <c r="AB25" s="31"/>
      <c r="AC25" s="381"/>
      <c r="AD25" s="381"/>
      <c r="AE25" s="398"/>
      <c r="AF25" s="173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4" ht="14.25" hidden="1" customHeight="1" thickBot="1" x14ac:dyDescent="0.3">
      <c r="A26" s="40"/>
      <c r="B26" s="218"/>
      <c r="C26" s="384"/>
      <c r="D26" s="398"/>
      <c r="E26" s="218"/>
      <c r="F26" s="218"/>
      <c r="G26" s="31"/>
      <c r="H26" s="218"/>
      <c r="I26" s="218"/>
      <c r="J26" s="384"/>
      <c r="K26" s="398"/>
      <c r="L26" s="218"/>
      <c r="M26" s="218"/>
      <c r="N26" s="31"/>
      <c r="O26" s="218"/>
      <c r="P26" s="218"/>
      <c r="Q26" s="384"/>
      <c r="R26" s="418"/>
      <c r="S26" s="218"/>
      <c r="T26" s="218"/>
      <c r="U26" s="32"/>
      <c r="V26" s="218"/>
      <c r="W26" s="218"/>
      <c r="X26" s="384"/>
      <c r="Y26" s="398"/>
      <c r="Z26" s="218"/>
      <c r="AA26" s="218"/>
      <c r="AB26" s="31"/>
      <c r="AC26" s="443"/>
      <c r="AD26" s="443"/>
      <c r="AE26" s="398"/>
      <c r="AF26" s="398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ht="18.75" customHeight="1" thickBot="1" x14ac:dyDescent="0.3">
      <c r="A27" s="41" t="s">
        <v>62</v>
      </c>
      <c r="B27" s="440" t="s">
        <v>4</v>
      </c>
      <c r="C27" s="382" t="s">
        <v>5</v>
      </c>
      <c r="D27" s="395" t="s">
        <v>6</v>
      </c>
      <c r="E27" s="213" t="s">
        <v>7</v>
      </c>
      <c r="F27" s="213" t="s">
        <v>8</v>
      </c>
      <c r="G27" s="7" t="s">
        <v>9</v>
      </c>
      <c r="H27" s="213" t="s">
        <v>10</v>
      </c>
      <c r="I27" s="213" t="s">
        <v>11</v>
      </c>
      <c r="J27" s="382" t="s">
        <v>12</v>
      </c>
      <c r="K27" s="395" t="s">
        <v>13</v>
      </c>
      <c r="L27" s="213" t="s">
        <v>14</v>
      </c>
      <c r="M27" s="213" t="s">
        <v>15</v>
      </c>
      <c r="N27" s="7" t="s">
        <v>16</v>
      </c>
      <c r="O27" s="213" t="s">
        <v>17</v>
      </c>
      <c r="P27" s="213" t="s">
        <v>18</v>
      </c>
      <c r="Q27" s="416" t="s">
        <v>19</v>
      </c>
      <c r="R27" s="417" t="s">
        <v>20</v>
      </c>
      <c r="S27" s="213" t="s">
        <v>21</v>
      </c>
      <c r="T27" s="213" t="s">
        <v>22</v>
      </c>
      <c r="U27" s="7" t="s">
        <v>23</v>
      </c>
      <c r="V27" s="213" t="s">
        <v>24</v>
      </c>
      <c r="W27" s="213" t="s">
        <v>25</v>
      </c>
      <c r="X27" s="382" t="s">
        <v>26</v>
      </c>
      <c r="Y27" s="395" t="s">
        <v>27</v>
      </c>
      <c r="Z27" s="213" t="s">
        <v>28</v>
      </c>
      <c r="AA27" s="213" t="s">
        <v>29</v>
      </c>
      <c r="AB27" s="7" t="s">
        <v>30</v>
      </c>
      <c r="AC27" s="442" t="s">
        <v>31</v>
      </c>
      <c r="AD27" s="442" t="s">
        <v>32</v>
      </c>
      <c r="AE27" s="424">
        <v>30</v>
      </c>
      <c r="AF27" s="444">
        <v>31</v>
      </c>
      <c r="AG27" s="324">
        <f>SUM(AG28:AG35)</f>
        <v>23</v>
      </c>
      <c r="AH27" s="106">
        <f>SUM(AH28:AH35)</f>
        <v>252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ht="17.25" customHeight="1" x14ac:dyDescent="0.25">
      <c r="A28" s="27" t="s">
        <v>63</v>
      </c>
      <c r="B28" s="214"/>
      <c r="C28" s="368"/>
      <c r="D28" s="181"/>
      <c r="E28" s="500" t="s">
        <v>35</v>
      </c>
      <c r="F28" s="214"/>
      <c r="G28" s="500" t="s">
        <v>35</v>
      </c>
      <c r="H28" s="214"/>
      <c r="I28" s="214"/>
      <c r="J28" s="500" t="s">
        <v>35</v>
      </c>
      <c r="K28" s="136"/>
      <c r="L28" s="477"/>
      <c r="M28" s="214"/>
      <c r="N28" s="500" t="s">
        <v>35</v>
      </c>
      <c r="O28" s="214"/>
      <c r="P28" s="500" t="s">
        <v>35</v>
      </c>
      <c r="Q28" s="500" t="s">
        <v>35</v>
      </c>
      <c r="R28" s="181"/>
      <c r="S28" s="214"/>
      <c r="T28" s="214"/>
      <c r="U28" s="500" t="s">
        <v>35</v>
      </c>
      <c r="V28" s="502" t="s">
        <v>37</v>
      </c>
      <c r="W28" s="214"/>
      <c r="X28" s="368"/>
      <c r="Y28" s="181"/>
      <c r="Z28" s="214"/>
      <c r="AA28" s="214"/>
      <c r="AB28" s="14"/>
      <c r="AC28" s="496" t="s">
        <v>37</v>
      </c>
      <c r="AD28" s="439"/>
      <c r="AE28" s="181"/>
      <c r="AF28" s="180"/>
      <c r="AG28" s="102">
        <f t="shared" si="1"/>
        <v>9</v>
      </c>
      <c r="AH28" s="103">
        <f t="shared" si="2"/>
        <v>100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4" ht="15.75" hidden="1" customHeight="1" x14ac:dyDescent="0.25">
      <c r="A29" s="39" t="s">
        <v>64</v>
      </c>
      <c r="B29" s="215"/>
      <c r="C29" s="357"/>
      <c r="D29" s="173"/>
      <c r="E29" s="215"/>
      <c r="F29" s="215"/>
      <c r="G29" s="17"/>
      <c r="H29" s="215"/>
      <c r="I29" s="215"/>
      <c r="J29" s="357"/>
      <c r="K29" s="173"/>
      <c r="L29" s="215"/>
      <c r="M29" s="215"/>
      <c r="N29" s="17"/>
      <c r="O29" s="215"/>
      <c r="P29" s="215"/>
      <c r="Q29" s="357"/>
      <c r="R29" s="173"/>
      <c r="S29" s="215"/>
      <c r="T29" s="215"/>
      <c r="U29" s="17"/>
      <c r="V29" s="215"/>
      <c r="W29" s="215"/>
      <c r="X29" s="357"/>
      <c r="Y29" s="173"/>
      <c r="Z29" s="215"/>
      <c r="AA29" s="215"/>
      <c r="AB29" s="23"/>
      <c r="AC29" s="381"/>
      <c r="AD29" s="381"/>
      <c r="AE29" s="173"/>
      <c r="AF29" s="173"/>
      <c r="AG29" s="18">
        <f t="shared" si="1"/>
        <v>0</v>
      </c>
      <c r="AH29" s="19">
        <f t="shared" si="2"/>
        <v>0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54" ht="15.75" customHeight="1" x14ac:dyDescent="0.25">
      <c r="A30" s="45" t="s">
        <v>65</v>
      </c>
      <c r="C30" s="500" t="s">
        <v>35</v>
      </c>
      <c r="D30" s="173"/>
      <c r="E30" s="215"/>
      <c r="F30" s="215"/>
      <c r="G30" s="17"/>
      <c r="H30" s="504" t="s">
        <v>37</v>
      </c>
      <c r="I30" s="215"/>
      <c r="J30" s="451"/>
      <c r="K30" s="173"/>
      <c r="L30" s="500" t="s">
        <v>35</v>
      </c>
      <c r="M30" s="215"/>
      <c r="N30" s="23"/>
      <c r="O30" s="343" t="s">
        <v>34</v>
      </c>
      <c r="P30" s="451"/>
      <c r="Q30" s="451"/>
      <c r="R30" s="390"/>
      <c r="S30" s="500" t="s">
        <v>35</v>
      </c>
      <c r="T30" s="215"/>
      <c r="U30" s="17"/>
      <c r="V30" s="215"/>
      <c r="W30" s="215"/>
      <c r="X30" s="499" t="s">
        <v>35</v>
      </c>
      <c r="Y30" s="173"/>
      <c r="Z30" s="499" t="s">
        <v>35</v>
      </c>
      <c r="AA30" s="215"/>
      <c r="AB30" s="17"/>
      <c r="AC30" s="381"/>
      <c r="AD30" s="381"/>
      <c r="AE30" s="501" t="s">
        <v>35</v>
      </c>
      <c r="AF30" s="390"/>
      <c r="AG30" s="18">
        <f t="shared" si="1"/>
        <v>8</v>
      </c>
      <c r="AH30" s="19">
        <f t="shared" si="2"/>
        <v>88</v>
      </c>
      <c r="AI30" s="10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1:54" hidden="1" x14ac:dyDescent="0.25">
      <c r="B31" s="215"/>
      <c r="C31" s="357"/>
      <c r="D31" s="399"/>
      <c r="E31" s="215"/>
      <c r="F31" s="215"/>
      <c r="G31" s="98"/>
      <c r="H31" s="215"/>
      <c r="I31" s="215"/>
      <c r="J31" s="357"/>
      <c r="K31" s="399"/>
      <c r="L31" s="215"/>
      <c r="M31" s="215"/>
      <c r="N31" s="98"/>
      <c r="O31" s="215"/>
      <c r="P31" s="215"/>
      <c r="Q31" s="357"/>
      <c r="R31" s="399"/>
      <c r="S31" s="215"/>
      <c r="T31" s="215"/>
      <c r="U31" s="98"/>
      <c r="V31" s="215"/>
      <c r="W31" s="215"/>
      <c r="X31" s="357"/>
      <c r="Y31" s="399"/>
      <c r="Z31" s="215"/>
      <c r="AA31" s="215"/>
      <c r="AB31" s="98"/>
      <c r="AC31" s="381"/>
      <c r="AD31" s="381"/>
      <c r="AE31" s="399"/>
      <c r="AF31" s="399"/>
    </row>
    <row r="32" spans="1:54" ht="15.75" hidden="1" customHeight="1" thickBot="1" x14ac:dyDescent="0.3">
      <c r="A32" s="39" t="s">
        <v>67</v>
      </c>
      <c r="B32" s="215"/>
      <c r="C32" s="357"/>
      <c r="D32" s="383"/>
      <c r="E32" s="216"/>
      <c r="F32" s="216"/>
      <c r="G32" s="23"/>
      <c r="H32" s="215"/>
      <c r="I32" s="215"/>
      <c r="J32" s="357"/>
      <c r="K32" s="390"/>
      <c r="L32" s="215"/>
      <c r="M32" s="215"/>
      <c r="N32" s="23"/>
      <c r="O32" s="215"/>
      <c r="P32" s="215"/>
      <c r="Q32" s="357"/>
      <c r="R32" s="390"/>
      <c r="S32" s="215"/>
      <c r="T32" s="215"/>
      <c r="U32" s="216"/>
      <c r="V32" s="215"/>
      <c r="W32" s="215"/>
      <c r="X32" s="357"/>
      <c r="Y32" s="383"/>
      <c r="Z32" s="216"/>
      <c r="AA32" s="216"/>
      <c r="AB32" s="17"/>
      <c r="AC32" s="381"/>
      <c r="AD32" s="381"/>
      <c r="AE32" s="390"/>
      <c r="AF32" s="390"/>
      <c r="AG32" s="18">
        <f t="shared" si="1"/>
        <v>0</v>
      </c>
      <c r="AH32" s="19">
        <f t="shared" si="2"/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215"/>
      <c r="C33" s="357"/>
      <c r="D33" s="389"/>
      <c r="E33" s="215"/>
      <c r="F33" s="215"/>
      <c r="G33" s="17"/>
      <c r="H33" s="215"/>
      <c r="I33" s="215"/>
      <c r="J33" s="357"/>
      <c r="K33" s="173"/>
      <c r="L33" s="215"/>
      <c r="M33" s="215"/>
      <c r="N33" s="23"/>
      <c r="O33" s="215"/>
      <c r="P33" s="215"/>
      <c r="Q33" s="357"/>
      <c r="R33" s="390"/>
      <c r="S33" s="215"/>
      <c r="T33" s="215"/>
      <c r="U33" s="17"/>
      <c r="V33" s="215"/>
      <c r="W33" s="215"/>
      <c r="X33" s="357"/>
      <c r="Y33" s="389"/>
      <c r="Z33" s="215"/>
      <c r="AA33" s="215"/>
      <c r="AB33" s="17"/>
      <c r="AC33" s="381"/>
      <c r="AD33" s="381"/>
      <c r="AE33" s="390"/>
      <c r="AF33" s="390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thickBot="1" x14ac:dyDescent="0.3">
      <c r="A34" s="50"/>
      <c r="B34" s="215"/>
      <c r="C34" s="357"/>
      <c r="D34" s="397"/>
      <c r="E34" s="215"/>
      <c r="F34" s="215"/>
      <c r="G34" s="31"/>
      <c r="H34" s="215"/>
      <c r="I34" s="215"/>
      <c r="J34" s="357"/>
      <c r="K34" s="383"/>
      <c r="L34" s="216"/>
      <c r="M34" s="216"/>
      <c r="N34" s="216"/>
      <c r="O34" s="215"/>
      <c r="P34" s="215"/>
      <c r="Q34" s="357"/>
      <c r="R34" s="383"/>
      <c r="S34" s="215"/>
      <c r="T34" s="215"/>
      <c r="U34" s="31"/>
      <c r="V34" s="215"/>
      <c r="W34" s="215"/>
      <c r="X34" s="357"/>
      <c r="Y34" s="173"/>
      <c r="Z34" s="216"/>
      <c r="AA34" s="216"/>
      <c r="AB34" s="216"/>
      <c r="AC34" s="381"/>
      <c r="AD34" s="381"/>
      <c r="AE34" s="383"/>
      <c r="AF34" s="383"/>
      <c r="AG34" s="18">
        <f t="shared" si="1"/>
        <v>0</v>
      </c>
      <c r="AH34" s="19">
        <f t="shared" si="2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customHeight="1" thickBot="1" x14ac:dyDescent="0.3">
      <c r="A35" s="51" t="s">
        <v>165</v>
      </c>
      <c r="B35" s="500" t="s">
        <v>35</v>
      </c>
      <c r="C35" s="384"/>
      <c r="D35" s="398"/>
      <c r="E35" s="218"/>
      <c r="F35" s="218"/>
      <c r="G35" s="500" t="s">
        <v>35</v>
      </c>
      <c r="H35" s="218"/>
      <c r="I35" s="218"/>
      <c r="J35" s="384"/>
      <c r="K35" s="396"/>
      <c r="L35" s="218"/>
      <c r="M35" s="218"/>
      <c r="N35" s="31"/>
      <c r="O35" s="504" t="s">
        <v>37</v>
      </c>
      <c r="P35" s="218"/>
      <c r="Q35" s="500" t="s">
        <v>35</v>
      </c>
      <c r="R35" s="398"/>
      <c r="S35" s="218"/>
      <c r="T35" s="218"/>
      <c r="U35" s="31"/>
      <c r="V35" s="504" t="s">
        <v>37</v>
      </c>
      <c r="W35" s="218"/>
      <c r="X35" s="384"/>
      <c r="Y35" s="398"/>
      <c r="Z35" s="218"/>
      <c r="AA35" s="218"/>
      <c r="AB35" s="30"/>
      <c r="AC35" s="443"/>
      <c r="AD35" s="501" t="s">
        <v>35</v>
      </c>
      <c r="AE35" s="398"/>
      <c r="AF35" s="396"/>
      <c r="AG35" s="156">
        <f>COUNTIF(B35:AF35,"*")</f>
        <v>6</v>
      </c>
      <c r="AH35" s="157">
        <f>COUNTIF(B35:AF35,"У1")*8+COUNTIF(B35:AF35,"У2")*8+COUNTIF(B35:AF35,"В1")*8+COUNTIF(B35:AF35,"В2")*8+COUNTIF(B35:AF35,"7-16")*9+COUNTIF(B35:AF35,"7-17")*10+COUNTIF(B35:AF35,"7-19")*12+COUNTIF(B35:AF35,"8-20")*12+COUNTIF(B35:AF35,"9-17")*8+COUNTIF(B35:AF35,"Д2")*12+COUNTIF(B35:AF35,"Д3")*9+COUNTIF(B35:AF35,"Д4")*12+COUNTIF(B35:AF35,"8-12")*4+COUNTIF(B35:AF35,"9-14")*5+COUNTIF(B35:AF35,"16-20")*4+COUNTIF(B35:AF35,"10-14")*4+COUNTIF(B35:AF35,"9-16")*7+COUNTIF(B35:AF35,"12-15")*3+COUNTIF(B35:AF35,"9-11")*2+COUNTIF(B35:AF35,"11-14")*3+COUNTIF(B35:AF35,"11-19")*6+COUNTIF(B35:AF35,"17-20")*3</f>
        <v>64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440" t="s">
        <v>4</v>
      </c>
      <c r="C36" s="382" t="s">
        <v>5</v>
      </c>
      <c r="D36" s="395" t="s">
        <v>6</v>
      </c>
      <c r="E36" s="213" t="s">
        <v>7</v>
      </c>
      <c r="F36" s="213" t="s">
        <v>8</v>
      </c>
      <c r="G36" s="7" t="s">
        <v>9</v>
      </c>
      <c r="H36" s="213" t="s">
        <v>10</v>
      </c>
      <c r="I36" s="213" t="s">
        <v>11</v>
      </c>
      <c r="J36" s="382" t="s">
        <v>12</v>
      </c>
      <c r="K36" s="395" t="s">
        <v>13</v>
      </c>
      <c r="L36" s="213" t="s">
        <v>14</v>
      </c>
      <c r="M36" s="213" t="s">
        <v>15</v>
      </c>
      <c r="N36" s="7" t="s">
        <v>16</v>
      </c>
      <c r="O36" s="213" t="s">
        <v>17</v>
      </c>
      <c r="P36" s="213" t="s">
        <v>18</v>
      </c>
      <c r="Q36" s="416" t="s">
        <v>19</v>
      </c>
      <c r="R36" s="417" t="s">
        <v>20</v>
      </c>
      <c r="S36" s="213" t="s">
        <v>21</v>
      </c>
      <c r="T36" s="213" t="s">
        <v>22</v>
      </c>
      <c r="U36" s="7" t="s">
        <v>23</v>
      </c>
      <c r="V36" s="213" t="s">
        <v>24</v>
      </c>
      <c r="W36" s="213" t="s">
        <v>25</v>
      </c>
      <c r="X36" s="382" t="s">
        <v>26</v>
      </c>
      <c r="Y36" s="395" t="s">
        <v>27</v>
      </c>
      <c r="Z36" s="213" t="s">
        <v>28</v>
      </c>
      <c r="AA36" s="213" t="s">
        <v>29</v>
      </c>
      <c r="AB36" s="7" t="s">
        <v>30</v>
      </c>
      <c r="AC36" s="442" t="s">
        <v>31</v>
      </c>
      <c r="AD36" s="442" t="s">
        <v>32</v>
      </c>
      <c r="AE36" s="424">
        <v>30</v>
      </c>
      <c r="AF36" s="444">
        <v>31</v>
      </c>
      <c r="AG36" s="324">
        <f>SUM(AG37:AG39)</f>
        <v>21</v>
      </c>
      <c r="AH36" s="106">
        <f>SUM(AH37:AH39)</f>
        <v>168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x14ac:dyDescent="0.25">
      <c r="A37" s="27" t="s">
        <v>69</v>
      </c>
      <c r="B37" s="373" t="s">
        <v>37</v>
      </c>
      <c r="C37" s="368"/>
      <c r="D37" s="181"/>
      <c r="E37" s="373" t="s">
        <v>37</v>
      </c>
      <c r="F37" s="373" t="s">
        <v>37</v>
      </c>
      <c r="G37" s="373" t="s">
        <v>37</v>
      </c>
      <c r="H37" s="373" t="s">
        <v>37</v>
      </c>
      <c r="I37" s="373" t="s">
        <v>37</v>
      </c>
      <c r="J37" s="368"/>
      <c r="K37" s="181"/>
      <c r="L37" s="373" t="s">
        <v>37</v>
      </c>
      <c r="M37" s="373" t="s">
        <v>37</v>
      </c>
      <c r="N37" s="373" t="s">
        <v>37</v>
      </c>
      <c r="O37" s="373" t="s">
        <v>37</v>
      </c>
      <c r="P37" s="373" t="s">
        <v>37</v>
      </c>
      <c r="Q37" s="368"/>
      <c r="R37" s="181"/>
      <c r="S37" s="373" t="s">
        <v>37</v>
      </c>
      <c r="T37" s="373" t="s">
        <v>37</v>
      </c>
      <c r="U37" s="373" t="s">
        <v>37</v>
      </c>
      <c r="V37" s="373" t="s">
        <v>37</v>
      </c>
      <c r="W37" s="373" t="s">
        <v>37</v>
      </c>
      <c r="X37" s="368"/>
      <c r="Y37" s="180"/>
      <c r="Z37" s="373" t="s">
        <v>37</v>
      </c>
      <c r="AA37" s="373" t="s">
        <v>37</v>
      </c>
      <c r="AB37" s="373" t="s">
        <v>37</v>
      </c>
      <c r="AC37" s="373" t="s">
        <v>37</v>
      </c>
      <c r="AD37" s="373" t="s">
        <v>37</v>
      </c>
      <c r="AE37" s="181"/>
      <c r="AF37" s="180"/>
      <c r="AG37" s="102">
        <f t="shared" si="1"/>
        <v>21</v>
      </c>
      <c r="AH37" s="103">
        <f t="shared" si="2"/>
        <v>168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customHeight="1" thickBot="1" x14ac:dyDescent="0.3">
      <c r="A38" s="42" t="s">
        <v>55</v>
      </c>
      <c r="B38" s="215"/>
      <c r="C38" s="357"/>
      <c r="D38" s="400"/>
      <c r="E38" s="215"/>
      <c r="F38" s="215"/>
      <c r="G38" s="224"/>
      <c r="H38" s="215"/>
      <c r="I38" s="215"/>
      <c r="J38" s="357"/>
      <c r="K38" s="383"/>
      <c r="L38" s="216"/>
      <c r="M38" s="216"/>
      <c r="N38" s="216"/>
      <c r="O38" s="215"/>
      <c r="P38" s="215"/>
      <c r="Q38" s="357"/>
      <c r="R38" s="383"/>
      <c r="S38" s="216"/>
      <c r="T38" s="216"/>
      <c r="U38" s="224"/>
      <c r="V38" s="215"/>
      <c r="W38" s="215"/>
      <c r="X38" s="357"/>
      <c r="Y38" s="400"/>
      <c r="Z38" s="215"/>
      <c r="AA38" s="215"/>
      <c r="AB38" s="224"/>
      <c r="AC38" s="381"/>
      <c r="AD38" s="381"/>
      <c r="AE38" s="400"/>
      <c r="AF38" s="400"/>
      <c r="AG38" s="18">
        <f t="shared" si="1"/>
        <v>0</v>
      </c>
      <c r="AH38" s="19">
        <f t="shared" si="2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218"/>
      <c r="C39" s="384"/>
      <c r="D39" s="401"/>
      <c r="E39" s="218"/>
      <c r="F39" s="218"/>
      <c r="G39" s="55"/>
      <c r="H39" s="218"/>
      <c r="I39" s="218"/>
      <c r="J39" s="384"/>
      <c r="K39" s="411"/>
      <c r="L39" s="218"/>
      <c r="M39" s="218"/>
      <c r="N39" s="55"/>
      <c r="O39" s="218"/>
      <c r="P39" s="218"/>
      <c r="Q39" s="384"/>
      <c r="R39" s="401"/>
      <c r="S39" s="218"/>
      <c r="T39" s="218"/>
      <c r="U39" s="54"/>
      <c r="V39" s="218"/>
      <c r="W39" s="218"/>
      <c r="X39" s="384"/>
      <c r="Y39" s="411"/>
      <c r="Z39" s="218"/>
      <c r="AA39" s="218"/>
      <c r="AB39" s="54"/>
      <c r="AC39" s="443"/>
      <c r="AD39" s="443"/>
      <c r="AE39" s="411"/>
      <c r="AF39" s="425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440" t="s">
        <v>4</v>
      </c>
      <c r="C40" s="382" t="s">
        <v>5</v>
      </c>
      <c r="D40" s="395" t="s">
        <v>6</v>
      </c>
      <c r="E40" s="213" t="s">
        <v>7</v>
      </c>
      <c r="F40" s="213" t="s">
        <v>8</v>
      </c>
      <c r="G40" s="7" t="s">
        <v>9</v>
      </c>
      <c r="H40" s="213" t="s">
        <v>10</v>
      </c>
      <c r="I40" s="213" t="s">
        <v>11</v>
      </c>
      <c r="J40" s="382" t="s">
        <v>12</v>
      </c>
      <c r="K40" s="395" t="s">
        <v>13</v>
      </c>
      <c r="L40" s="213" t="s">
        <v>14</v>
      </c>
      <c r="M40" s="213" t="s">
        <v>15</v>
      </c>
      <c r="N40" s="7" t="s">
        <v>16</v>
      </c>
      <c r="O40" s="213" t="s">
        <v>17</v>
      </c>
      <c r="P40" s="213" t="s">
        <v>18</v>
      </c>
      <c r="Q40" s="416" t="s">
        <v>19</v>
      </c>
      <c r="R40" s="417" t="s">
        <v>20</v>
      </c>
      <c r="S40" s="213" t="s">
        <v>21</v>
      </c>
      <c r="T40" s="213" t="s">
        <v>22</v>
      </c>
      <c r="U40" s="7" t="s">
        <v>23</v>
      </c>
      <c r="V40" s="213" t="s">
        <v>24</v>
      </c>
      <c r="W40" s="213" t="s">
        <v>25</v>
      </c>
      <c r="X40" s="382" t="s">
        <v>26</v>
      </c>
      <c r="Y40" s="395" t="s">
        <v>27</v>
      </c>
      <c r="Z40" s="213" t="s">
        <v>28</v>
      </c>
      <c r="AA40" s="213" t="s">
        <v>29</v>
      </c>
      <c r="AB40" s="7" t="s">
        <v>30</v>
      </c>
      <c r="AC40" s="442" t="s">
        <v>31</v>
      </c>
      <c r="AD40" s="442" t="s">
        <v>32</v>
      </c>
      <c r="AE40" s="424">
        <v>30</v>
      </c>
      <c r="AF40" s="444">
        <v>31</v>
      </c>
      <c r="AG40" s="324">
        <f>SUM(AG41:AG50)</f>
        <v>79</v>
      </c>
      <c r="AH40" s="106">
        <f>SUM(AH41:AH50)</f>
        <v>948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214"/>
      <c r="C41" s="368"/>
      <c r="D41" s="402"/>
      <c r="E41" s="214"/>
      <c r="F41" s="214"/>
      <c r="G41" s="59"/>
      <c r="H41" s="214"/>
      <c r="I41" s="214"/>
      <c r="J41" s="368"/>
      <c r="K41" s="402"/>
      <c r="L41" s="214"/>
      <c r="M41" s="214"/>
      <c r="N41" s="59"/>
      <c r="O41" s="214"/>
      <c r="P41" s="214"/>
      <c r="Q41" s="368"/>
      <c r="R41" s="402"/>
      <c r="S41" s="214"/>
      <c r="T41" s="214"/>
      <c r="U41" s="59"/>
      <c r="V41" s="214"/>
      <c r="W41" s="214"/>
      <c r="X41" s="368"/>
      <c r="Y41" s="402"/>
      <c r="Z41" s="214"/>
      <c r="AA41" s="214"/>
      <c r="AB41" s="59"/>
      <c r="AC41" s="439"/>
      <c r="AD41" s="439"/>
      <c r="AE41" s="402"/>
      <c r="AF41" s="181"/>
      <c r="AG41" s="102">
        <f t="shared" si="1"/>
        <v>0</v>
      </c>
      <c r="AH41" s="103">
        <f t="shared" si="2"/>
        <v>0</v>
      </c>
      <c r="AI41" s="10"/>
    </row>
    <row r="42" spans="1:54" ht="15.75" hidden="1" customHeight="1" x14ac:dyDescent="0.25">
      <c r="A42" s="58"/>
      <c r="B42" s="215"/>
      <c r="C42" s="357"/>
      <c r="D42" s="385"/>
      <c r="G42" s="60"/>
      <c r="H42" s="215"/>
      <c r="I42" s="215"/>
      <c r="J42" s="357"/>
      <c r="K42" s="383"/>
      <c r="L42" s="216"/>
      <c r="O42" s="215"/>
      <c r="P42" s="215"/>
      <c r="S42" s="216"/>
      <c r="T42" s="215"/>
      <c r="X42" s="357"/>
      <c r="Y42" s="390"/>
      <c r="Z42" s="215"/>
      <c r="AD42" s="381"/>
      <c r="AE42" s="390"/>
      <c r="AF42" s="173"/>
      <c r="AG42" s="18">
        <f t="shared" si="1"/>
        <v>0</v>
      </c>
      <c r="AH42" s="19">
        <f t="shared" si="2"/>
        <v>0</v>
      </c>
      <c r="AI42" s="10"/>
    </row>
    <row r="43" spans="1:54" ht="15.75" customHeight="1" x14ac:dyDescent="0.25">
      <c r="A43" s="58" t="s">
        <v>61</v>
      </c>
      <c r="B43" s="215"/>
      <c r="C43" s="357"/>
      <c r="D43" s="390"/>
      <c r="E43" s="53" t="s">
        <v>74</v>
      </c>
      <c r="F43" s="53" t="s">
        <v>74</v>
      </c>
      <c r="G43" s="215"/>
      <c r="H43" s="215"/>
      <c r="I43" s="215"/>
      <c r="J43" s="357"/>
      <c r="K43" s="389"/>
      <c r="L43" s="215"/>
      <c r="M43" s="53" t="s">
        <v>74</v>
      </c>
      <c r="N43" s="53" t="s">
        <v>74</v>
      </c>
      <c r="O43" s="215"/>
      <c r="P43" s="215"/>
      <c r="Q43" s="53" t="s">
        <v>74</v>
      </c>
      <c r="R43" s="53" t="s">
        <v>74</v>
      </c>
      <c r="S43" s="215"/>
      <c r="T43" s="215"/>
      <c r="U43" s="53" t="s">
        <v>74</v>
      </c>
      <c r="V43" s="53" t="s">
        <v>74</v>
      </c>
      <c r="W43" s="53" t="s">
        <v>74</v>
      </c>
      <c r="X43" s="357"/>
      <c r="Y43" s="390"/>
      <c r="Z43" s="215"/>
      <c r="AA43" s="53" t="s">
        <v>74</v>
      </c>
      <c r="AB43" s="53" t="s">
        <v>74</v>
      </c>
      <c r="AC43" s="53" t="s">
        <v>74</v>
      </c>
      <c r="AD43" s="381"/>
      <c r="AE43" s="390"/>
      <c r="AF43" s="357"/>
      <c r="AG43" s="18">
        <f t="shared" si="1"/>
        <v>12</v>
      </c>
      <c r="AH43" s="19">
        <f t="shared" si="2"/>
        <v>144</v>
      </c>
      <c r="AI43" s="10"/>
    </row>
    <row r="44" spans="1:54" ht="15.75" customHeight="1" x14ac:dyDescent="0.25">
      <c r="A44" s="58" t="s">
        <v>78</v>
      </c>
      <c r="B44" s="93" t="s">
        <v>102</v>
      </c>
      <c r="C44" s="93" t="s">
        <v>102</v>
      </c>
      <c r="D44" s="93" t="s">
        <v>102</v>
      </c>
      <c r="E44" s="93" t="s">
        <v>102</v>
      </c>
      <c r="F44" s="93" t="s">
        <v>102</v>
      </c>
      <c r="G44" s="93" t="s">
        <v>102</v>
      </c>
      <c r="H44" s="93" t="s">
        <v>102</v>
      </c>
      <c r="I44" s="93" t="s">
        <v>102</v>
      </c>
      <c r="J44" s="93" t="s">
        <v>102</v>
      </c>
      <c r="K44" s="93" t="s">
        <v>102</v>
      </c>
      <c r="L44" s="93" t="s">
        <v>102</v>
      </c>
      <c r="M44" s="93" t="s">
        <v>102</v>
      </c>
      <c r="N44" s="93" t="s">
        <v>102</v>
      </c>
      <c r="O44" s="93" t="s">
        <v>102</v>
      </c>
      <c r="P44" s="93" t="s">
        <v>102</v>
      </c>
      <c r="Q44" s="93" t="s">
        <v>102</v>
      </c>
      <c r="R44" s="93" t="s">
        <v>102</v>
      </c>
      <c r="S44" s="53" t="s">
        <v>74</v>
      </c>
      <c r="T44" s="53" t="s">
        <v>74</v>
      </c>
      <c r="U44" s="215"/>
      <c r="V44" s="215"/>
      <c r="W44" s="215"/>
      <c r="X44" s="53" t="s">
        <v>74</v>
      </c>
      <c r="Y44" s="53" t="s">
        <v>74</v>
      </c>
      <c r="Z44" s="60"/>
      <c r="AA44" s="60"/>
      <c r="AB44" s="61"/>
      <c r="AC44" s="53" t="s">
        <v>74</v>
      </c>
      <c r="AD44" s="53" t="s">
        <v>74</v>
      </c>
      <c r="AE44" s="53" t="s">
        <v>74</v>
      </c>
      <c r="AF44" s="385"/>
      <c r="AG44" s="18">
        <v>7</v>
      </c>
      <c r="AH44" s="19">
        <f t="shared" si="2"/>
        <v>84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customHeight="1" x14ac:dyDescent="0.25">
      <c r="A45" s="58" t="s">
        <v>68</v>
      </c>
      <c r="B45" s="215"/>
      <c r="C45" s="357"/>
      <c r="D45" s="53" t="s">
        <v>74</v>
      </c>
      <c r="E45" s="60"/>
      <c r="F45" s="215"/>
      <c r="G45" s="53" t="s">
        <v>74</v>
      </c>
      <c r="H45" s="53" t="s">
        <v>74</v>
      </c>
      <c r="I45" s="215"/>
      <c r="J45" s="357"/>
      <c r="K45" s="357"/>
      <c r="L45" s="53" t="s">
        <v>74</v>
      </c>
      <c r="M45" s="53" t="s">
        <v>74</v>
      </c>
      <c r="N45" s="60"/>
      <c r="O45" s="215"/>
      <c r="P45" s="53" t="s">
        <v>74</v>
      </c>
      <c r="Q45" s="53" t="s">
        <v>74</v>
      </c>
      <c r="R45" s="385"/>
      <c r="S45" s="215"/>
      <c r="T45" s="53" t="s">
        <v>74</v>
      </c>
      <c r="U45" s="53" t="s">
        <v>74</v>
      </c>
      <c r="V45" s="53" t="s">
        <v>74</v>
      </c>
      <c r="W45" s="93" t="s">
        <v>102</v>
      </c>
      <c r="X45" s="93" t="s">
        <v>102</v>
      </c>
      <c r="Y45" s="93" t="s">
        <v>102</v>
      </c>
      <c r="Z45" s="93" t="s">
        <v>102</v>
      </c>
      <c r="AA45" s="93" t="s">
        <v>102</v>
      </c>
      <c r="AB45" s="93" t="s">
        <v>102</v>
      </c>
      <c r="AC45" s="93" t="s">
        <v>102</v>
      </c>
      <c r="AD45" s="93" t="s">
        <v>102</v>
      </c>
      <c r="AE45" s="93" t="s">
        <v>102</v>
      </c>
      <c r="AF45" s="93" t="s">
        <v>102</v>
      </c>
      <c r="AG45" s="18">
        <v>10</v>
      </c>
      <c r="AH45" s="19">
        <f t="shared" si="2"/>
        <v>120</v>
      </c>
      <c r="AI45" s="10"/>
    </row>
    <row r="46" spans="1:54" ht="15" customHeight="1" x14ac:dyDescent="0.25">
      <c r="A46" s="45" t="s">
        <v>79</v>
      </c>
      <c r="B46" s="215"/>
      <c r="C46" s="53" t="s">
        <v>74</v>
      </c>
      <c r="D46" s="53" t="s">
        <v>74</v>
      </c>
      <c r="E46" s="215"/>
      <c r="F46" s="215"/>
      <c r="G46" s="215"/>
      <c r="H46" s="215"/>
      <c r="I46" s="215"/>
      <c r="J46" s="357"/>
      <c r="K46" s="53" t="s">
        <v>74</v>
      </c>
      <c r="L46" s="53" t="s">
        <v>74</v>
      </c>
      <c r="M46" s="215"/>
      <c r="N46" s="215"/>
      <c r="O46" s="53" t="s">
        <v>74</v>
      </c>
      <c r="P46" s="53" t="s">
        <v>74</v>
      </c>
      <c r="Q46" s="357"/>
      <c r="R46" s="390"/>
      <c r="S46" s="60"/>
      <c r="T46" s="60"/>
      <c r="U46" s="53" t="s">
        <v>74</v>
      </c>
      <c r="V46" s="53" t="s">
        <v>74</v>
      </c>
      <c r="W46" s="53" t="s">
        <v>74</v>
      </c>
      <c r="X46" s="357"/>
      <c r="Y46" s="385"/>
      <c r="Z46" s="53" t="s">
        <v>74</v>
      </c>
      <c r="AA46" s="53" t="s">
        <v>74</v>
      </c>
      <c r="AB46" s="53" t="s">
        <v>74</v>
      </c>
      <c r="AC46" s="381"/>
      <c r="AD46" s="381"/>
      <c r="AE46" s="385"/>
      <c r="AF46" s="53" t="s">
        <v>74</v>
      </c>
      <c r="AG46" s="18">
        <f t="shared" si="1"/>
        <v>13</v>
      </c>
      <c r="AH46" s="19">
        <f t="shared" si="2"/>
        <v>156</v>
      </c>
      <c r="AI46" s="10"/>
    </row>
    <row r="47" spans="1:54" ht="15.75" customHeight="1" x14ac:dyDescent="0.25">
      <c r="A47" s="58" t="s">
        <v>80</v>
      </c>
      <c r="B47" s="215"/>
      <c r="C47" s="357"/>
      <c r="D47" s="385"/>
      <c r="E47" s="53" t="s">
        <v>74</v>
      </c>
      <c r="F47" s="53" t="s">
        <v>74</v>
      </c>
      <c r="G47" s="53" t="s">
        <v>74</v>
      </c>
      <c r="H47" s="53" t="s">
        <v>74</v>
      </c>
      <c r="I47" s="53" t="s">
        <v>74</v>
      </c>
      <c r="J47" s="53" t="s">
        <v>74</v>
      </c>
      <c r="K47" s="53" t="s">
        <v>74</v>
      </c>
      <c r="L47" s="215"/>
      <c r="M47" s="215"/>
      <c r="N47" s="23"/>
      <c r="O47" s="215"/>
      <c r="P47" s="215"/>
      <c r="Q47" s="357"/>
      <c r="R47" s="390"/>
      <c r="S47" s="215"/>
      <c r="T47" s="215"/>
      <c r="U47" s="23"/>
      <c r="V47" s="215"/>
      <c r="W47" s="215"/>
      <c r="X47" s="357"/>
      <c r="Y47" s="390"/>
      <c r="Z47" s="53" t="s">
        <v>74</v>
      </c>
      <c r="AA47" s="53" t="s">
        <v>74</v>
      </c>
      <c r="AB47" s="53" t="s">
        <v>74</v>
      </c>
      <c r="AC47" s="53" t="s">
        <v>74</v>
      </c>
      <c r="AD47" s="53" t="s">
        <v>74</v>
      </c>
      <c r="AE47" s="390"/>
      <c r="AF47" s="390"/>
      <c r="AG47" s="18">
        <f t="shared" si="1"/>
        <v>12</v>
      </c>
      <c r="AH47" s="19">
        <f t="shared" si="2"/>
        <v>144</v>
      </c>
      <c r="AI47" s="10"/>
    </row>
    <row r="48" spans="1:54" ht="15.75" customHeight="1" x14ac:dyDescent="0.25">
      <c r="A48" s="58" t="s">
        <v>81</v>
      </c>
      <c r="B48" s="53" t="s">
        <v>74</v>
      </c>
      <c r="C48" s="53" t="s">
        <v>74</v>
      </c>
      <c r="D48" s="357"/>
      <c r="E48" s="215"/>
      <c r="F48" s="215"/>
      <c r="G48" s="53" t="s">
        <v>74</v>
      </c>
      <c r="H48" s="53" t="s">
        <v>74</v>
      </c>
      <c r="I48" s="53" t="s">
        <v>74</v>
      </c>
      <c r="J48" s="357"/>
      <c r="K48" s="385"/>
      <c r="L48" s="60"/>
      <c r="M48" s="53" t="s">
        <v>74</v>
      </c>
      <c r="N48" s="53" t="s">
        <v>74</v>
      </c>
      <c r="O48" s="53" t="s">
        <v>74</v>
      </c>
      <c r="P48" s="215"/>
      <c r="Q48" s="357"/>
      <c r="R48" s="53" t="s">
        <v>74</v>
      </c>
      <c r="S48" s="53" t="s">
        <v>74</v>
      </c>
      <c r="T48" s="215"/>
      <c r="U48" s="61"/>
      <c r="V48" s="215"/>
      <c r="W48" s="53" t="s">
        <v>74</v>
      </c>
      <c r="X48" s="53" t="s">
        <v>74</v>
      </c>
      <c r="Y48" s="357"/>
      <c r="Z48" s="215"/>
      <c r="AA48" s="215"/>
      <c r="AB48" s="215"/>
      <c r="AC48" s="381"/>
      <c r="AD48" s="381"/>
      <c r="AE48" s="385"/>
      <c r="AF48" s="173"/>
      <c r="AG48" s="18">
        <f t="shared" si="1"/>
        <v>12</v>
      </c>
      <c r="AH48" s="19">
        <f t="shared" si="2"/>
        <v>144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53" t="s">
        <v>74</v>
      </c>
      <c r="C49" s="386"/>
      <c r="D49" s="403"/>
      <c r="E49" s="68"/>
      <c r="F49" s="68"/>
      <c r="G49" s="68"/>
      <c r="H49" s="215"/>
      <c r="I49" s="53" t="s">
        <v>74</v>
      </c>
      <c r="J49" s="53" t="s">
        <v>74</v>
      </c>
      <c r="K49" s="412"/>
      <c r="L49" s="68"/>
      <c r="M49" s="68"/>
      <c r="N49" s="53" t="s">
        <v>74</v>
      </c>
      <c r="O49" s="53" t="s">
        <v>74</v>
      </c>
      <c r="P49" s="53" t="s">
        <v>74</v>
      </c>
      <c r="Q49" s="386"/>
      <c r="R49" s="386"/>
      <c r="S49" s="53" t="s">
        <v>74</v>
      </c>
      <c r="T49" s="53" t="s">
        <v>74</v>
      </c>
      <c r="U49" s="69"/>
      <c r="V49" s="215"/>
      <c r="W49" s="215"/>
      <c r="X49" s="386"/>
      <c r="Y49" s="53" t="s">
        <v>74</v>
      </c>
      <c r="Z49" s="53" t="s">
        <v>74</v>
      </c>
      <c r="AA49" s="68"/>
      <c r="AB49" s="233"/>
      <c r="AC49" s="381"/>
      <c r="AD49" s="53" t="s">
        <v>74</v>
      </c>
      <c r="AE49" s="53" t="s">
        <v>74</v>
      </c>
      <c r="AF49" s="53" t="s">
        <v>74</v>
      </c>
      <c r="AG49" s="315">
        <f t="shared" si="1"/>
        <v>13</v>
      </c>
      <c r="AH49" s="316">
        <f t="shared" si="2"/>
        <v>156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customHeight="1" thickBot="1" x14ac:dyDescent="0.3">
      <c r="B50" s="218"/>
      <c r="C50" s="387"/>
      <c r="D50" s="404"/>
      <c r="E50" s="318"/>
      <c r="F50" s="318"/>
      <c r="G50" s="305"/>
      <c r="H50" s="218"/>
      <c r="I50" s="218"/>
      <c r="J50" s="387"/>
      <c r="K50" s="404"/>
      <c r="L50" s="318"/>
      <c r="M50" s="318"/>
      <c r="N50" s="319"/>
      <c r="O50" s="218"/>
      <c r="P50" s="218"/>
      <c r="Q50" s="387"/>
      <c r="R50" s="404"/>
      <c r="S50" s="318"/>
      <c r="T50" s="318"/>
      <c r="U50" s="319"/>
      <c r="V50" s="218"/>
      <c r="W50" s="218"/>
      <c r="X50" s="387"/>
      <c r="Y50" s="404"/>
      <c r="Z50" s="318"/>
      <c r="AA50" s="318"/>
      <c r="AB50" s="305"/>
      <c r="AC50" s="443"/>
      <c r="AD50" s="443"/>
      <c r="AE50" s="404"/>
      <c r="AF50" s="426"/>
      <c r="AG50" s="320">
        <f t="shared" si="1"/>
        <v>0</v>
      </c>
      <c r="AH50" s="321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440" t="s">
        <v>4</v>
      </c>
      <c r="C51" s="382" t="s">
        <v>5</v>
      </c>
      <c r="D51" s="395" t="s">
        <v>6</v>
      </c>
      <c r="E51" s="213" t="s">
        <v>7</v>
      </c>
      <c r="F51" s="213" t="s">
        <v>8</v>
      </c>
      <c r="G51" s="7" t="s">
        <v>9</v>
      </c>
      <c r="H51" s="213" t="s">
        <v>10</v>
      </c>
      <c r="I51" s="213" t="s">
        <v>11</v>
      </c>
      <c r="J51" s="382" t="s">
        <v>12</v>
      </c>
      <c r="K51" s="395" t="s">
        <v>13</v>
      </c>
      <c r="L51" s="213" t="s">
        <v>14</v>
      </c>
      <c r="M51" s="213" t="s">
        <v>15</v>
      </c>
      <c r="N51" s="7" t="s">
        <v>16</v>
      </c>
      <c r="O51" s="213" t="s">
        <v>17</v>
      </c>
      <c r="P51" s="213" t="s">
        <v>18</v>
      </c>
      <c r="Q51" s="382" t="s">
        <v>19</v>
      </c>
      <c r="R51" s="395" t="s">
        <v>20</v>
      </c>
      <c r="S51" s="213" t="s">
        <v>21</v>
      </c>
      <c r="T51" s="213" t="s">
        <v>22</v>
      </c>
      <c r="U51" s="7" t="s">
        <v>23</v>
      </c>
      <c r="V51" s="213" t="s">
        <v>24</v>
      </c>
      <c r="W51" s="213" t="s">
        <v>25</v>
      </c>
      <c r="X51" s="382" t="s">
        <v>26</v>
      </c>
      <c r="Y51" s="395" t="s">
        <v>27</v>
      </c>
      <c r="Z51" s="213" t="s">
        <v>28</v>
      </c>
      <c r="AA51" s="323" t="s">
        <v>29</v>
      </c>
      <c r="AB51" s="188" t="s">
        <v>30</v>
      </c>
      <c r="AC51" s="442" t="s">
        <v>31</v>
      </c>
      <c r="AD51" s="442" t="s">
        <v>32</v>
      </c>
      <c r="AE51" s="424">
        <v>30</v>
      </c>
      <c r="AF51" s="444">
        <v>31</v>
      </c>
      <c r="AG51" s="324">
        <f>SUM(AG52:AG53)</f>
        <v>0</v>
      </c>
      <c r="AH51" s="106">
        <f>SUM(AH52:AH53)</f>
        <v>0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214"/>
      <c r="C52" s="368"/>
      <c r="D52" s="405"/>
      <c r="E52" s="214"/>
      <c r="F52" s="214"/>
      <c r="G52" s="14"/>
      <c r="H52" s="214"/>
      <c r="I52" s="214"/>
      <c r="J52" s="368"/>
      <c r="K52" s="405"/>
      <c r="L52" s="214"/>
      <c r="M52" s="214"/>
      <c r="N52" s="14"/>
      <c r="O52" s="214"/>
      <c r="P52" s="214"/>
      <c r="Q52" s="368"/>
      <c r="R52" s="405"/>
      <c r="S52" s="214"/>
      <c r="T52" s="214"/>
      <c r="U52" s="14"/>
      <c r="V52" s="214"/>
      <c r="W52" s="214"/>
      <c r="X52" s="368"/>
      <c r="Y52" s="405"/>
      <c r="Z52" s="214"/>
      <c r="AA52" s="214"/>
      <c r="AB52" s="14"/>
      <c r="AC52" s="439"/>
      <c r="AD52" s="439"/>
      <c r="AE52" s="181"/>
      <c r="AF52" s="405"/>
      <c r="AG52" s="102">
        <f t="shared" si="1"/>
        <v>0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218"/>
      <c r="C53" s="384"/>
      <c r="D53" s="388"/>
      <c r="E53" s="220"/>
      <c r="F53" s="220"/>
      <c r="G53" s="220"/>
      <c r="H53" s="218"/>
      <c r="I53" s="218"/>
      <c r="J53" s="384"/>
      <c r="K53" s="388"/>
      <c r="L53" s="220"/>
      <c r="M53" s="220"/>
      <c r="N53" s="218"/>
      <c r="O53" s="218"/>
      <c r="P53" s="218"/>
      <c r="Q53" s="384"/>
      <c r="R53" s="420"/>
      <c r="S53" s="218"/>
      <c r="T53" s="218"/>
      <c r="U53" s="218"/>
      <c r="V53" s="218"/>
      <c r="W53" s="218"/>
      <c r="X53" s="384"/>
      <c r="Y53" s="420"/>
      <c r="Z53" s="218"/>
      <c r="AA53" s="218"/>
      <c r="AB53" s="218"/>
      <c r="AC53" s="443"/>
      <c r="AD53" s="443"/>
      <c r="AE53" s="384"/>
      <c r="AF53" s="397"/>
      <c r="AG53" s="18">
        <f t="shared" si="1"/>
        <v>0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440" t="s">
        <v>4</v>
      </c>
      <c r="C54" s="382" t="s">
        <v>5</v>
      </c>
      <c r="D54" s="395" t="s">
        <v>6</v>
      </c>
      <c r="E54" s="213" t="s">
        <v>7</v>
      </c>
      <c r="F54" s="213" t="s">
        <v>8</v>
      </c>
      <c r="G54" s="7" t="s">
        <v>9</v>
      </c>
      <c r="H54" s="213" t="s">
        <v>10</v>
      </c>
      <c r="I54" s="213" t="s">
        <v>11</v>
      </c>
      <c r="J54" s="382" t="s">
        <v>12</v>
      </c>
      <c r="K54" s="395" t="s">
        <v>13</v>
      </c>
      <c r="L54" s="213" t="s">
        <v>14</v>
      </c>
      <c r="M54" s="213" t="s">
        <v>15</v>
      </c>
      <c r="N54" s="7" t="s">
        <v>16</v>
      </c>
      <c r="O54" s="213" t="s">
        <v>17</v>
      </c>
      <c r="P54" s="213" t="s">
        <v>18</v>
      </c>
      <c r="Q54" s="382" t="s">
        <v>19</v>
      </c>
      <c r="R54" s="395" t="s">
        <v>20</v>
      </c>
      <c r="S54" s="213" t="s">
        <v>21</v>
      </c>
      <c r="T54" s="213" t="s">
        <v>22</v>
      </c>
      <c r="U54" s="7" t="s">
        <v>23</v>
      </c>
      <c r="V54" s="213" t="s">
        <v>24</v>
      </c>
      <c r="W54" s="213" t="s">
        <v>25</v>
      </c>
      <c r="X54" s="382" t="s">
        <v>26</v>
      </c>
      <c r="Y54" s="395" t="s">
        <v>27</v>
      </c>
      <c r="Z54" s="213" t="s">
        <v>28</v>
      </c>
      <c r="AA54" s="213" t="s">
        <v>29</v>
      </c>
      <c r="AB54" s="7" t="s">
        <v>30</v>
      </c>
      <c r="AC54" s="442" t="s">
        <v>31</v>
      </c>
      <c r="AD54" s="442" t="s">
        <v>32</v>
      </c>
      <c r="AE54" s="424">
        <v>30</v>
      </c>
      <c r="AF54" s="444">
        <v>31</v>
      </c>
      <c r="AG54" s="185">
        <f>SUM(AG55:AG61)</f>
        <v>0</v>
      </c>
      <c r="AH54" s="9">
        <f>SUM(AH55:AH61)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214"/>
      <c r="C55" s="368"/>
      <c r="D55" s="406"/>
      <c r="E55" s="214"/>
      <c r="F55" s="214"/>
      <c r="G55" s="15"/>
      <c r="H55" s="214"/>
      <c r="I55" s="214"/>
      <c r="J55" s="368"/>
      <c r="K55" s="405"/>
      <c r="L55" s="214"/>
      <c r="M55" s="214"/>
      <c r="N55" s="15"/>
      <c r="O55" s="214"/>
      <c r="P55" s="214"/>
      <c r="Q55" s="368"/>
      <c r="R55" s="405"/>
      <c r="S55" s="214"/>
      <c r="T55" s="214"/>
      <c r="U55" s="15"/>
      <c r="V55" s="214"/>
      <c r="W55" s="214"/>
      <c r="X55" s="368"/>
      <c r="Y55" s="405"/>
      <c r="Z55" s="214"/>
      <c r="AA55" s="214"/>
      <c r="AB55" s="15"/>
      <c r="AC55" s="439"/>
      <c r="AD55" s="439"/>
      <c r="AE55" s="181"/>
      <c r="AF55" s="181"/>
      <c r="AG55" s="18">
        <f t="shared" si="1"/>
        <v>0</v>
      </c>
      <c r="AH55" s="19">
        <f t="shared" si="2"/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215"/>
      <c r="C56" s="357"/>
      <c r="D56" s="389"/>
      <c r="E56" s="215"/>
      <c r="F56" s="215"/>
      <c r="G56" s="70"/>
      <c r="H56" s="215"/>
      <c r="I56" s="215"/>
      <c r="J56" s="357"/>
      <c r="K56" s="413"/>
      <c r="L56" s="215"/>
      <c r="M56" s="215"/>
      <c r="N56" s="70"/>
      <c r="O56" s="215"/>
      <c r="P56" s="215"/>
      <c r="Q56" s="357"/>
      <c r="R56" s="407"/>
      <c r="S56" s="215"/>
      <c r="T56" s="215"/>
      <c r="U56" s="70"/>
      <c r="V56" s="215"/>
      <c r="W56" s="215"/>
      <c r="X56" s="357"/>
      <c r="Y56" s="407"/>
      <c r="Z56" s="215"/>
      <c r="AA56" s="215"/>
      <c r="AB56" s="70"/>
      <c r="AC56" s="381"/>
      <c r="AD56" s="381"/>
      <c r="AE56" s="389"/>
      <c r="AF56" s="389"/>
      <c r="AG56" s="18">
        <f t="shared" si="1"/>
        <v>0</v>
      </c>
      <c r="AH56" s="19">
        <f t="shared" si="2"/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215"/>
      <c r="C57" s="357"/>
      <c r="D57" s="407"/>
      <c r="E57" s="215"/>
      <c r="F57" s="215"/>
      <c r="G57" s="71"/>
      <c r="H57" s="215"/>
      <c r="I57" s="215"/>
      <c r="J57" s="357"/>
      <c r="K57" s="407"/>
      <c r="L57" s="215"/>
      <c r="M57" s="215"/>
      <c r="N57" s="71"/>
      <c r="O57" s="215"/>
      <c r="P57" s="215"/>
      <c r="Q57" s="357"/>
      <c r="R57" s="407"/>
      <c r="S57" s="215"/>
      <c r="T57" s="215"/>
      <c r="U57" s="71"/>
      <c r="V57" s="215"/>
      <c r="W57" s="215"/>
      <c r="X57" s="357"/>
      <c r="Y57" s="407"/>
      <c r="Z57" s="215"/>
      <c r="AA57" s="215"/>
      <c r="AB57" s="71"/>
      <c r="AC57" s="381"/>
      <c r="AD57" s="381"/>
      <c r="AE57" s="413"/>
      <c r="AF57" s="173"/>
      <c r="AG57" s="18">
        <f t="shared" si="1"/>
        <v>0</v>
      </c>
      <c r="AH57" s="19">
        <f t="shared" si="2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215"/>
      <c r="C58" s="357"/>
      <c r="D58" s="407"/>
      <c r="E58" s="215"/>
      <c r="F58" s="215"/>
      <c r="G58" s="24"/>
      <c r="H58" s="215"/>
      <c r="I58" s="215"/>
      <c r="J58" s="357"/>
      <c r="K58" s="407"/>
      <c r="L58" s="215"/>
      <c r="M58" s="215"/>
      <c r="N58" s="24"/>
      <c r="O58" s="215"/>
      <c r="P58" s="215"/>
      <c r="Q58" s="357"/>
      <c r="R58" s="407"/>
      <c r="S58" s="215"/>
      <c r="T58" s="215"/>
      <c r="U58" s="24"/>
      <c r="V58" s="215"/>
      <c r="W58" s="215"/>
      <c r="X58" s="357"/>
      <c r="Y58" s="407"/>
      <c r="Z58" s="215"/>
      <c r="AA58" s="215"/>
      <c r="AB58" s="24"/>
      <c r="AC58" s="381"/>
      <c r="AD58" s="381"/>
      <c r="AE58" s="407"/>
      <c r="AF58" s="407"/>
      <c r="AG58" s="18">
        <f t="shared" si="1"/>
        <v>0</v>
      </c>
      <c r="AH58" s="19">
        <f t="shared" si="2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215"/>
      <c r="C59" s="357"/>
      <c r="D59" s="389"/>
      <c r="E59" s="215"/>
      <c r="F59" s="215"/>
      <c r="G59" s="24"/>
      <c r="H59" s="215"/>
      <c r="I59" s="215"/>
      <c r="J59" s="357"/>
      <c r="K59" s="389"/>
      <c r="L59" s="215"/>
      <c r="M59" s="215"/>
      <c r="N59" s="24"/>
      <c r="O59" s="215"/>
      <c r="P59" s="215"/>
      <c r="Q59" s="357"/>
      <c r="R59" s="389"/>
      <c r="S59" s="215"/>
      <c r="T59" s="215"/>
      <c r="U59" s="24"/>
      <c r="V59" s="215"/>
      <c r="W59" s="215"/>
      <c r="X59" s="357"/>
      <c r="Y59" s="389"/>
      <c r="Z59" s="215"/>
      <c r="AA59" s="215"/>
      <c r="AB59" s="24"/>
      <c r="AC59" s="381"/>
      <c r="AD59" s="381"/>
      <c r="AE59" s="389"/>
      <c r="AF59" s="389"/>
      <c r="AG59" s="18">
        <f t="shared" si="1"/>
        <v>0</v>
      </c>
      <c r="AH59" s="19">
        <f t="shared" si="2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215"/>
      <c r="C60" s="357"/>
      <c r="D60" s="389"/>
      <c r="E60" s="215"/>
      <c r="F60" s="215"/>
      <c r="G60" s="26"/>
      <c r="H60" s="215"/>
      <c r="I60" s="215"/>
      <c r="J60" s="357"/>
      <c r="K60" s="389"/>
      <c r="L60" s="215"/>
      <c r="M60" s="215"/>
      <c r="N60" s="26"/>
      <c r="O60" s="215"/>
      <c r="P60" s="215"/>
      <c r="Q60" s="357"/>
      <c r="R60" s="421"/>
      <c r="S60" s="215"/>
      <c r="T60" s="215"/>
      <c r="U60" s="26"/>
      <c r="V60" s="215"/>
      <c r="W60" s="215"/>
      <c r="X60" s="357"/>
      <c r="Y60" s="421"/>
      <c r="Z60" s="215"/>
      <c r="AA60" s="215"/>
      <c r="AB60" s="26"/>
      <c r="AC60" s="381"/>
      <c r="AD60" s="381"/>
      <c r="AE60" s="389"/>
      <c r="AF60" s="421"/>
      <c r="AG60" s="18">
        <f t="shared" si="1"/>
        <v>0</v>
      </c>
      <c r="AH60" s="19">
        <f t="shared" si="2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 t="s">
        <v>93</v>
      </c>
      <c r="B61" s="218"/>
      <c r="C61" s="384"/>
      <c r="D61" s="397"/>
      <c r="E61" s="218"/>
      <c r="F61" s="218"/>
      <c r="G61" s="190"/>
      <c r="H61" s="218"/>
      <c r="I61" s="218"/>
      <c r="J61" s="384"/>
      <c r="K61" s="397"/>
      <c r="L61" s="218"/>
      <c r="M61" s="218"/>
      <c r="N61" s="190"/>
      <c r="O61" s="218"/>
      <c r="P61" s="218"/>
      <c r="Q61" s="384"/>
      <c r="R61" s="397"/>
      <c r="S61" s="218"/>
      <c r="T61" s="218"/>
      <c r="U61" s="190"/>
      <c r="V61" s="218"/>
      <c r="W61" s="218"/>
      <c r="X61" s="384"/>
      <c r="Y61" s="397"/>
      <c r="Z61" s="218"/>
      <c r="AA61" s="218"/>
      <c r="AB61" s="190"/>
      <c r="AC61" s="443"/>
      <c r="AD61" s="443"/>
      <c r="AE61" s="397"/>
      <c r="AF61" s="397"/>
      <c r="AG61" s="18">
        <f t="shared" si="1"/>
        <v>0</v>
      </c>
      <c r="AH61" s="19">
        <f t="shared" si="2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440" t="s">
        <v>4</v>
      </c>
      <c r="C62" s="382" t="s">
        <v>5</v>
      </c>
      <c r="D62" s="395" t="s">
        <v>6</v>
      </c>
      <c r="E62" s="213" t="s">
        <v>7</v>
      </c>
      <c r="F62" s="213" t="s">
        <v>8</v>
      </c>
      <c r="G62" s="7" t="s">
        <v>9</v>
      </c>
      <c r="H62" s="213" t="s">
        <v>10</v>
      </c>
      <c r="I62" s="213" t="s">
        <v>11</v>
      </c>
      <c r="J62" s="382" t="s">
        <v>12</v>
      </c>
      <c r="K62" s="395" t="s">
        <v>13</v>
      </c>
      <c r="L62" s="213" t="s">
        <v>14</v>
      </c>
      <c r="M62" s="213" t="s">
        <v>15</v>
      </c>
      <c r="N62" s="7" t="s">
        <v>16</v>
      </c>
      <c r="O62" s="213" t="s">
        <v>17</v>
      </c>
      <c r="P62" s="213" t="s">
        <v>18</v>
      </c>
      <c r="Q62" s="382" t="s">
        <v>19</v>
      </c>
      <c r="R62" s="395" t="s">
        <v>20</v>
      </c>
      <c r="S62" s="213" t="s">
        <v>21</v>
      </c>
      <c r="T62" s="213" t="s">
        <v>22</v>
      </c>
      <c r="U62" s="7" t="s">
        <v>23</v>
      </c>
      <c r="V62" s="213" t="s">
        <v>24</v>
      </c>
      <c r="W62" s="213" t="s">
        <v>25</v>
      </c>
      <c r="X62" s="382" t="s">
        <v>26</v>
      </c>
      <c r="Y62" s="395" t="s">
        <v>27</v>
      </c>
      <c r="Z62" s="213" t="s">
        <v>28</v>
      </c>
      <c r="AA62" s="323" t="s">
        <v>29</v>
      </c>
      <c r="AB62" s="188" t="s">
        <v>30</v>
      </c>
      <c r="AC62" s="442" t="s">
        <v>31</v>
      </c>
      <c r="AD62" s="442" t="s">
        <v>32</v>
      </c>
      <c r="AE62" s="424">
        <v>30</v>
      </c>
      <c r="AF62" s="444">
        <v>31</v>
      </c>
      <c r="AG62" s="185">
        <f>SUM(AG63:AG64)</f>
        <v>0</v>
      </c>
      <c r="AH62" s="9">
        <f>SUM(AH63:AH64)</f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214"/>
      <c r="C63" s="368"/>
      <c r="D63" s="391"/>
      <c r="E63" s="214"/>
      <c r="F63" s="214"/>
      <c r="G63" s="16"/>
      <c r="H63" s="214"/>
      <c r="I63" s="214"/>
      <c r="J63" s="368"/>
      <c r="K63" s="391"/>
      <c r="L63" s="214"/>
      <c r="M63" s="214"/>
      <c r="N63" s="16"/>
      <c r="O63" s="214"/>
      <c r="P63" s="214"/>
      <c r="Q63" s="368"/>
      <c r="R63" s="391"/>
      <c r="S63" s="214"/>
      <c r="T63" s="214"/>
      <c r="U63" s="16"/>
      <c r="V63" s="214"/>
      <c r="W63" s="214"/>
      <c r="X63" s="368"/>
      <c r="Y63" s="391"/>
      <c r="Z63" s="214"/>
      <c r="AA63" s="214"/>
      <c r="AB63" s="16"/>
      <c r="AC63" s="439"/>
      <c r="AD63" s="439"/>
      <c r="AE63" s="391"/>
      <c r="AF63" s="391"/>
      <c r="AG63" s="18">
        <f t="shared" si="1"/>
        <v>0</v>
      </c>
      <c r="AH63" s="19">
        <f t="shared" si="2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218"/>
      <c r="C64" s="384"/>
      <c r="D64" s="408"/>
      <c r="E64" s="218"/>
      <c r="F64" s="218"/>
      <c r="G64" s="191"/>
      <c r="H64" s="218"/>
      <c r="I64" s="218"/>
      <c r="J64" s="384"/>
      <c r="K64" s="408"/>
      <c r="L64" s="218"/>
      <c r="M64" s="218"/>
      <c r="N64" s="191"/>
      <c r="O64" s="218"/>
      <c r="P64" s="218"/>
      <c r="Q64" s="384"/>
      <c r="R64" s="408"/>
      <c r="S64" s="218"/>
      <c r="T64" s="218"/>
      <c r="U64" s="191"/>
      <c r="V64" s="218"/>
      <c r="W64" s="218"/>
      <c r="X64" s="384"/>
      <c r="Y64" s="408"/>
      <c r="Z64" s="218"/>
      <c r="AA64" s="218"/>
      <c r="AB64" s="191"/>
      <c r="AC64" s="443"/>
      <c r="AD64" s="443"/>
      <c r="AE64" s="408"/>
      <c r="AF64" s="408"/>
      <c r="AG64" s="18">
        <f t="shared" si="1"/>
        <v>0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440" t="s">
        <v>4</v>
      </c>
      <c r="C65" s="382" t="s">
        <v>5</v>
      </c>
      <c r="D65" s="395" t="s">
        <v>6</v>
      </c>
      <c r="E65" s="213" t="s">
        <v>7</v>
      </c>
      <c r="F65" s="213" t="s">
        <v>8</v>
      </c>
      <c r="G65" s="7" t="s">
        <v>9</v>
      </c>
      <c r="H65" s="213" t="s">
        <v>10</v>
      </c>
      <c r="I65" s="213" t="s">
        <v>11</v>
      </c>
      <c r="J65" s="382" t="s">
        <v>12</v>
      </c>
      <c r="K65" s="395" t="s">
        <v>13</v>
      </c>
      <c r="L65" s="213" t="s">
        <v>14</v>
      </c>
      <c r="M65" s="213" t="s">
        <v>15</v>
      </c>
      <c r="N65" s="7" t="s">
        <v>16</v>
      </c>
      <c r="O65" s="213" t="s">
        <v>17</v>
      </c>
      <c r="P65" s="213" t="s">
        <v>18</v>
      </c>
      <c r="Q65" s="382" t="s">
        <v>19</v>
      </c>
      <c r="R65" s="395" t="s">
        <v>20</v>
      </c>
      <c r="S65" s="213" t="s">
        <v>21</v>
      </c>
      <c r="T65" s="213" t="s">
        <v>22</v>
      </c>
      <c r="U65" s="7" t="s">
        <v>23</v>
      </c>
      <c r="V65" s="213" t="s">
        <v>24</v>
      </c>
      <c r="W65" s="213" t="s">
        <v>25</v>
      </c>
      <c r="X65" s="382" t="s">
        <v>26</v>
      </c>
      <c r="Y65" s="395" t="s">
        <v>27</v>
      </c>
      <c r="Z65" s="213" t="s">
        <v>28</v>
      </c>
      <c r="AA65" s="323" t="s">
        <v>29</v>
      </c>
      <c r="AB65" s="188" t="s">
        <v>30</v>
      </c>
      <c r="AC65" s="442" t="s">
        <v>31</v>
      </c>
      <c r="AD65" s="442" t="s">
        <v>32</v>
      </c>
      <c r="AE65" s="424">
        <v>30</v>
      </c>
      <c r="AF65" s="444">
        <v>31</v>
      </c>
      <c r="AG65" s="185">
        <f>SUM(AG66:AG67)</f>
        <v>0</v>
      </c>
      <c r="AH65" s="9">
        <f>SUM(AH66:AH67)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214"/>
      <c r="C66" s="368"/>
      <c r="D66" s="409"/>
      <c r="E66" s="214"/>
      <c r="F66" s="214"/>
      <c r="G66" s="193"/>
      <c r="H66" s="214"/>
      <c r="I66" s="214"/>
      <c r="J66" s="368"/>
      <c r="K66" s="414"/>
      <c r="L66" s="74"/>
      <c r="M66" s="74"/>
      <c r="N66" s="193"/>
      <c r="O66" s="214"/>
      <c r="P66" s="214"/>
      <c r="Q66" s="368"/>
      <c r="R66" s="414"/>
      <c r="S66" s="74"/>
      <c r="T66" s="74"/>
      <c r="U66" s="193"/>
      <c r="V66" s="214"/>
      <c r="W66" s="214"/>
      <c r="X66" s="368"/>
      <c r="Y66" s="414"/>
      <c r="Z66" s="74"/>
      <c r="AA66" s="74"/>
      <c r="AB66" s="193"/>
      <c r="AC66" s="439"/>
      <c r="AD66" s="439"/>
      <c r="AE66" s="427"/>
      <c r="AF66" s="428"/>
      <c r="AG66" s="18">
        <f t="shared" si="1"/>
        <v>0</v>
      </c>
      <c r="AH66" s="79">
        <f>COUNTIF(B66:AF66,"8-11")*3+COUNTIF(B66:AF66,"15-18")*3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215"/>
      <c r="C67" s="357"/>
      <c r="D67" s="410"/>
      <c r="E67" s="68"/>
      <c r="F67" s="68"/>
      <c r="G67" s="63"/>
      <c r="H67" s="215"/>
      <c r="I67" s="215"/>
      <c r="J67" s="357"/>
      <c r="K67" s="415"/>
      <c r="L67" s="34"/>
      <c r="M67" s="34"/>
      <c r="N67" s="201"/>
      <c r="O67" s="215"/>
      <c r="P67" s="215"/>
      <c r="Q67" s="357"/>
      <c r="R67" s="415"/>
      <c r="S67" s="34"/>
      <c r="T67" s="34"/>
      <c r="U67" s="201"/>
      <c r="V67" s="215"/>
      <c r="W67" s="215"/>
      <c r="X67" s="357"/>
      <c r="Y67" s="415"/>
      <c r="Z67" s="34"/>
      <c r="AA67" s="34"/>
      <c r="AB67" s="201"/>
      <c r="AC67" s="381"/>
      <c r="AD67" s="381"/>
      <c r="AE67" s="429"/>
      <c r="AF67" s="430"/>
      <c r="AG67" s="18">
        <f t="shared" si="1"/>
        <v>0</v>
      </c>
      <c r="AH67" s="79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13.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4.2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95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95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2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22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22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127</v>
      </c>
      <c r="C96" s="1044" t="s">
        <v>128</v>
      </c>
      <c r="D96" s="1045"/>
      <c r="E96" s="1045"/>
      <c r="F96" s="1045"/>
      <c r="G96" s="1045"/>
      <c r="H96" s="1045"/>
      <c r="I96" s="1045"/>
    </row>
    <row r="97" spans="2:9" x14ac:dyDescent="0.25">
      <c r="B97" s="1046" t="s">
        <v>129</v>
      </c>
      <c r="C97" s="1047"/>
      <c r="D97" s="1047"/>
      <c r="E97" s="1047"/>
      <c r="F97" s="1047"/>
      <c r="G97" s="1047"/>
      <c r="H97" s="1047"/>
      <c r="I97" s="1048"/>
    </row>
    <row r="98" spans="2:9" x14ac:dyDescent="0.25">
      <c r="B98" s="22" t="s">
        <v>123</v>
      </c>
      <c r="C98" s="1044" t="s">
        <v>130</v>
      </c>
      <c r="D98" s="1045"/>
      <c r="E98" s="1045"/>
      <c r="F98" s="1045"/>
      <c r="G98" s="1045"/>
      <c r="H98" s="1045"/>
      <c r="I98" s="1045"/>
    </row>
    <row r="99" spans="2:9" x14ac:dyDescent="0.25">
      <c r="B99" s="96" t="s">
        <v>123</v>
      </c>
      <c r="C99" s="1044" t="s">
        <v>131</v>
      </c>
      <c r="D99" s="1045"/>
      <c r="E99" s="1045"/>
      <c r="F99" s="1045"/>
      <c r="G99" s="1045"/>
      <c r="H99" s="1045"/>
      <c r="I99" s="1045"/>
    </row>
    <row r="100" spans="2:9" x14ac:dyDescent="0.25">
      <c r="B100" s="22" t="s">
        <v>132</v>
      </c>
      <c r="C100" s="1044" t="s">
        <v>133</v>
      </c>
      <c r="D100" s="1045"/>
      <c r="E100" s="1045"/>
      <c r="F100" s="1045"/>
      <c r="G100" s="1045"/>
      <c r="H100" s="1045"/>
      <c r="I100" s="1045"/>
    </row>
    <row r="101" spans="2:9" x14ac:dyDescent="0.25">
      <c r="B101" s="22" t="s">
        <v>134</v>
      </c>
      <c r="C101" s="1044" t="s">
        <v>135</v>
      </c>
      <c r="D101" s="1045"/>
      <c r="E101" s="1045"/>
      <c r="F101" s="1045"/>
      <c r="G101" s="1045"/>
      <c r="H101" s="1045"/>
      <c r="I101" s="1045"/>
    </row>
    <row r="102" spans="2:9" x14ac:dyDescent="0.25">
      <c r="B102" s="96" t="s">
        <v>136</v>
      </c>
      <c r="C102" s="1044" t="s">
        <v>137</v>
      </c>
      <c r="D102" s="1045"/>
      <c r="E102" s="1045"/>
      <c r="F102" s="1045"/>
      <c r="G102" s="1045"/>
      <c r="H102" s="1045"/>
      <c r="I102" s="1045"/>
    </row>
    <row r="103" spans="2:9" x14ac:dyDescent="0.25">
      <c r="B103" s="96" t="s">
        <v>138</v>
      </c>
      <c r="C103" s="1044" t="s">
        <v>139</v>
      </c>
      <c r="D103" s="1045"/>
      <c r="E103" s="1045"/>
      <c r="F103" s="1045"/>
      <c r="G103" s="1045"/>
      <c r="H103" s="1045"/>
      <c r="I103" s="1045"/>
    </row>
    <row r="104" spans="2:9" x14ac:dyDescent="0.25">
      <c r="B104" s="96" t="s">
        <v>140</v>
      </c>
      <c r="C104" s="1044" t="s">
        <v>141</v>
      </c>
      <c r="D104" s="1045"/>
      <c r="E104" s="1045"/>
      <c r="F104" s="1045"/>
      <c r="G104" s="1045"/>
      <c r="H104" s="1045"/>
      <c r="I104" s="1045"/>
    </row>
    <row r="105" spans="2:9" x14ac:dyDescent="0.25">
      <c r="B105" s="96" t="s">
        <v>142</v>
      </c>
      <c r="C105" s="1044" t="s">
        <v>143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144</v>
      </c>
      <c r="C106" s="1044" t="s">
        <v>145</v>
      </c>
      <c r="D106" s="1045"/>
      <c r="E106" s="1045"/>
      <c r="F106" s="1045"/>
      <c r="G106" s="1045"/>
      <c r="H106" s="1045"/>
      <c r="I106" s="1045"/>
    </row>
    <row r="107" spans="2:9" x14ac:dyDescent="0.25">
      <c r="B107" s="1046" t="s">
        <v>97</v>
      </c>
      <c r="C107" s="1047"/>
      <c r="D107" s="1047"/>
      <c r="E107" s="1047"/>
      <c r="F107" s="1047"/>
      <c r="G107" s="1047"/>
      <c r="H107" s="1047"/>
      <c r="I107" s="1048"/>
    </row>
    <row r="108" spans="2:9" x14ac:dyDescent="0.25">
      <c r="B108" s="96" t="s">
        <v>146</v>
      </c>
      <c r="C108" s="1044" t="s">
        <v>147</v>
      </c>
      <c r="D108" s="1045"/>
      <c r="E108" s="1045"/>
      <c r="F108" s="1045"/>
      <c r="G108" s="1045"/>
      <c r="H108" s="1045"/>
      <c r="I108" s="1045"/>
    </row>
    <row r="109" spans="2:9" x14ac:dyDescent="0.25">
      <c r="B109" s="96" t="s">
        <v>142</v>
      </c>
      <c r="C109" s="1044" t="s">
        <v>148</v>
      </c>
      <c r="D109" s="1045"/>
      <c r="E109" s="1045"/>
      <c r="F109" s="1045"/>
      <c r="G109" s="1045"/>
      <c r="H109" s="1045"/>
      <c r="I109" s="1045"/>
    </row>
  </sheetData>
  <mergeCells count="38">
    <mergeCell ref="C77:I77"/>
    <mergeCell ref="C72:I72"/>
    <mergeCell ref="C73:I73"/>
    <mergeCell ref="C74:I74"/>
    <mergeCell ref="C75:I75"/>
    <mergeCell ref="B76:I7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108:I108"/>
    <mergeCell ref="C109:I109"/>
    <mergeCell ref="C102:I102"/>
    <mergeCell ref="C103:I103"/>
    <mergeCell ref="C104:I104"/>
    <mergeCell ref="C105:I105"/>
    <mergeCell ref="C106:I106"/>
    <mergeCell ref="B107:I107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116">
    <dataValidation type="list" allowBlank="1" showInputMessage="1" showErrorMessage="1" sqref="B55:AF61">
      <formula1>КУВТ</formula1>
    </dataValidation>
    <dataValidation type="list" allowBlank="1" showInputMessage="1" showErrorMessage="1" sqref="B63:AF64">
      <formula1>КУВТ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O43:P43">
      <formula1>КЦ</formula1>
    </dataValidation>
    <dataValidation type="list" allowBlank="1" showInputMessage="1" showErrorMessage="1" sqref="G42:I43">
      <formula1>КЦ</formula1>
    </dataValidation>
    <dataValidation type="list" allowBlank="1" showInputMessage="1" showErrorMessage="1" sqref="B42:D43">
      <formula1>КЦ</formula1>
    </dataValidation>
    <dataValidation type="list" allowBlank="1" showInputMessage="1" showErrorMessage="1" sqref="J43:L43">
      <formula1>КЦ</formula1>
    </dataValidation>
    <dataValidation type="list" allowBlank="1" showInputMessage="1" showErrorMessage="1" sqref="S43">
      <formula1>КЦ</formula1>
    </dataValidation>
    <dataValidation type="list" allowBlank="1" showInputMessage="1" showErrorMessage="1" sqref="T42:T43">
      <formula1>КЦ</formula1>
    </dataValidation>
    <dataValidation type="list" allowBlank="1" showInputMessage="1" showErrorMessage="1" sqref="X42:Y43">
      <formula1>КЦ</formula1>
    </dataValidation>
    <dataValidation type="list" allowBlank="1" showInputMessage="1" showErrorMessage="1" sqref="AD42:AE43">
      <formula1>КЦ</formula1>
    </dataValidation>
    <dataValidation type="list" allowBlank="1" showInputMessage="1" showErrorMessage="1" sqref="U44:W44">
      <formula1>КЦ</formula1>
    </dataValidation>
    <dataValidation type="list" allowBlank="1" showInputMessage="1" showErrorMessage="1" sqref="AF42:AF44">
      <formula1>КЦ</formula1>
    </dataValidation>
    <dataValidation type="list" allowBlank="1" showInputMessage="1" showErrorMessage="1" sqref="AA44:AB44">
      <formula1>КЦ</formula1>
    </dataValidation>
    <dataValidation type="list" allowBlank="1" showInputMessage="1" showErrorMessage="1" sqref="Z42:Z44">
      <formula1>КЦ</formula1>
    </dataValidation>
    <dataValidation type="list" allowBlank="1" showInputMessage="1" showErrorMessage="1" sqref="C45">
      <formula1>КЦ</formula1>
    </dataValidation>
    <dataValidation type="list" allowBlank="1" showInputMessage="1" showErrorMessage="1" sqref="K45">
      <formula1>КЦ</formula1>
    </dataValidation>
    <dataValidation type="list" allowBlank="1" showInputMessage="1" showErrorMessage="1" sqref="Q46:Q50">
      <formula1>КЦ</formula1>
    </dataValidation>
    <dataValidation type="list" allowBlank="1" showInputMessage="1" showErrorMessage="1" sqref="O45">
      <formula1>КЦ</formula1>
    </dataValidation>
    <dataValidation type="list" allowBlank="1" showInputMessage="1" showErrorMessage="1" sqref="N50:P50">
      <formula1>КЦ</formula1>
    </dataValidation>
    <dataValidation type="list" allowBlank="1" showInputMessage="1" showErrorMessage="1" sqref="W49:X50">
      <formula1>КЦ</formula1>
    </dataValidation>
    <dataValidation type="list" allowBlank="1" showInputMessage="1" showErrorMessage="1" sqref="I45:J46">
      <formula1>КЦ</formula1>
    </dataValidation>
    <dataValidation type="list" allowBlank="1" showInputMessage="1" showErrorMessage="1" sqref="L47:L50">
      <formula1>КЦ</formula1>
    </dataValidation>
    <dataValidation type="list" allowBlank="1" showInputMessage="1" showErrorMessage="1" sqref="G46:H46">
      <formula1>КЦ</formula1>
    </dataValidation>
    <dataValidation type="list" allowBlank="1" showInputMessage="1" showErrorMessage="1" sqref="E45:F46">
      <formula1>КЦ</formula1>
    </dataValidation>
    <dataValidation type="list" allowBlank="1" showInputMessage="1" showErrorMessage="1" sqref="AC46:AD46">
      <formula1>КЦ</formula1>
    </dataValidation>
    <dataValidation type="list" allowBlank="1" showInputMessage="1" showErrorMessage="1" sqref="B45:B47">
      <formula1>КЦ</formula1>
    </dataValidation>
    <dataValidation type="list" allowBlank="1" showInputMessage="1" showErrorMessage="1" sqref="D47:D50">
      <formula1>КЦ</formula1>
    </dataValidation>
    <dataValidation type="list" allowBlank="1" showInputMessage="1" showErrorMessage="1" sqref="C47">
      <formula1>КЦ</formula1>
    </dataValidation>
    <dataValidation type="list" allowBlank="1" showInputMessage="1" showErrorMessage="1" sqref="E48:F50">
      <formula1>КЦ</formula1>
    </dataValidation>
    <dataValidation type="list" allowBlank="1" showInputMessage="1" showErrorMessage="1" sqref="B50">
      <formula1>КЦ</formula1>
    </dataValidation>
    <dataValidation type="list" allowBlank="1" showInputMessage="1" showErrorMessage="1" sqref="N45:N47">
      <formula1>КЦ</formula1>
    </dataValidation>
    <dataValidation type="list" allowBlank="1" showInputMessage="1" showErrorMessage="1" sqref="M46:M47">
      <formula1>КЦ</formula1>
    </dataValidation>
    <dataValidation type="list" allowBlank="1" showInputMessage="1" showErrorMessage="1" sqref="I50:J50">
      <formula1>КЦ</formula1>
    </dataValidation>
    <dataValidation type="list" allowBlank="1" showInputMessage="1" showErrorMessage="1" sqref="O47">
      <formula1>КЦ</formula1>
    </dataValidation>
    <dataValidation type="list" allowBlank="1" showInputMessage="1" showErrorMessage="1" sqref="R45:S47">
      <formula1>КЦ</formula1>
    </dataValidation>
    <dataValidation type="list" allowBlank="1" showInputMessage="1" showErrorMessage="1" sqref="S50:T50">
      <formula1>КЦ</formula1>
    </dataValidation>
    <dataValidation type="list" allowBlank="1" showInputMessage="1" showErrorMessage="1" sqref="X46:X47">
      <formula1>КЦ</formula1>
    </dataValidation>
    <dataValidation type="list" allowBlank="1" showInputMessage="1" showErrorMessage="1" sqref="U47:V50">
      <formula1>КЦ</formula1>
    </dataValidation>
    <dataValidation type="list" allowBlank="1" showInputMessage="1" showErrorMessage="1" sqref="W47">
      <formula1>КЦ</formula1>
    </dataValidation>
    <dataValidation type="list" allowBlank="1" showInputMessage="1" showErrorMessage="1" sqref="C49:C50">
      <formula1>КЦ</formula1>
    </dataValidation>
    <dataValidation type="list" allowBlank="1" showInputMessage="1" showErrorMessage="1" sqref="K48:K50">
      <formula1>КЦ</formula1>
    </dataValidation>
    <dataValidation type="list" allowBlank="1" showInputMessage="1" showErrorMessage="1" sqref="J48">
      <formula1>КЦ</formula1>
    </dataValidation>
    <dataValidation type="list" allowBlank="1" showInputMessage="1" showErrorMessage="1" sqref="G49:H50">
      <formula1>КЦ</formula1>
    </dataValidation>
    <dataValidation type="list" allowBlank="1" showInputMessage="1" showErrorMessage="1" sqref="P47:P48">
      <formula1>КЦ</formula1>
    </dataValidation>
    <dataValidation type="list" allowBlank="1" showInputMessage="1" showErrorMessage="1" sqref="M49:M50">
      <formula1>КЦ</formula1>
    </dataValidation>
    <dataValidation type="list" allowBlank="1" showInputMessage="1" showErrorMessage="1" sqref="R49:R50">
      <formula1>КЦ</formula1>
    </dataValidation>
    <dataValidation type="list" allowBlank="1" showInputMessage="1" showErrorMessage="1" sqref="T46:T48">
      <formula1>КЦ</formula1>
    </dataValidation>
    <dataValidation type="list" allowBlank="1" showInputMessage="1" showErrorMessage="1" sqref="Y46:Y48">
      <formula1>КЦ</formula1>
    </dataValidation>
    <dataValidation type="list" allowBlank="1" showInputMessage="1" showErrorMessage="1" sqref="Y50:Z50">
      <formula1>КЦ</formula1>
    </dataValidation>
    <dataValidation type="list" allowBlank="1" showInputMessage="1" showErrorMessage="1" sqref="Z48">
      <formula1>КЦ</formula1>
    </dataValidation>
    <dataValidation type="list" allowBlank="1" showInputMessage="1" showErrorMessage="1" sqref="AA48:AC50">
      <formula1>КЦ</formula1>
    </dataValidation>
    <dataValidation type="list" allowBlank="1" showInputMessage="1" showErrorMessage="1" sqref="AD48">
      <formula1>КЦ</formula1>
    </dataValidation>
    <dataValidation type="list" allowBlank="1" showInputMessage="1" showErrorMessage="1" sqref="AE46:AE48">
      <formula1>КЦ</formula1>
    </dataValidation>
    <dataValidation type="list" allowBlank="1" showInputMessage="1" showErrorMessage="1" sqref="AF47:AF48">
      <formula1>КЦ</formula1>
    </dataValidation>
    <dataValidation type="list" allowBlank="1" showInputMessage="1" showErrorMessage="1" sqref="AD50:AF50">
      <formula1>КЦ</formula1>
    </dataValidation>
    <dataValidation type="list" allowBlank="1" showInputMessage="1" showErrorMessage="1" sqref="W15:W17">
      <formula1>МРТ</formula1>
    </dataValidation>
    <dataValidation type="list" allowBlank="1" showInputMessage="1" showErrorMessage="1" sqref="S42">
      <formula1>МРТ</formula1>
    </dataValidation>
    <dataValidation type="list" allowBlank="1" showInputMessage="1" showErrorMessage="1" sqref="B31:B35">
      <formula1>МРТ</formula1>
    </dataValidation>
    <dataValidation type="list" allowBlank="1" showInputMessage="1" showErrorMessage="1" sqref="L4:L9">
      <formula1>МРТ</formula1>
    </dataValidation>
    <dataValidation type="list" allowBlank="1" showInputMessage="1" showErrorMessage="1" sqref="E4:E9">
      <formula1>МРТ</formula1>
    </dataValidation>
    <dataValidation type="list" allowBlank="1" showInputMessage="1" showErrorMessage="1" sqref="B3:B8">
      <formula1>МРТ</formula1>
    </dataValidation>
    <dataValidation type="list" allowBlank="1" showInputMessage="1" showErrorMessage="1" sqref="C3:D9">
      <formula1>МРТ</formula1>
    </dataValidation>
    <dataValidation type="list" allowBlank="1" showInputMessage="1" showErrorMessage="1" sqref="P3:AF9">
      <formula1>МРТ</formula1>
    </dataValidation>
    <dataValidation type="list" allowBlank="1" showInputMessage="1" showErrorMessage="1" sqref="N7:O9">
      <formula1>МРТ</formula1>
    </dataValidation>
    <dataValidation type="list" allowBlank="1" showInputMessage="1" showErrorMessage="1" sqref="O6">
      <formula1>МРТ</formula1>
    </dataValidation>
    <dataValidation type="list" allowBlank="1" showInputMessage="1" showErrorMessage="1" sqref="N4:O5">
      <formula1>МРТ</formula1>
    </dataValidation>
    <dataValidation type="list" allowBlank="1" showInputMessage="1" showErrorMessage="1" sqref="N3">
      <formula1>МРТ</formula1>
    </dataValidation>
    <dataValidation type="list" allowBlank="1" showInputMessage="1" showErrorMessage="1" sqref="F3:K9">
      <formula1>МРТ</formula1>
    </dataValidation>
    <dataValidation type="list" allowBlank="1" showInputMessage="1" showErrorMessage="1" sqref="M3:M9">
      <formula1>МРТ</formula1>
    </dataValidation>
    <dataValidation type="list" allowBlank="1" showInputMessage="1" showErrorMessage="1" sqref="B23:AF26">
      <formula1>МРТ</formula1>
    </dataValidation>
    <dataValidation type="list" allowBlank="1" showInputMessage="1" showErrorMessage="1" sqref="B22:M22">
      <formula1>МРТ</formula1>
    </dataValidation>
    <dataValidation type="list" allowBlank="1" showInputMessage="1" showErrorMessage="1" sqref="AE20:AF20">
      <formula1>МРТ</formula1>
    </dataValidation>
    <dataValidation type="list" allowBlank="1" showInputMessage="1" showErrorMessage="1" sqref="B20:AC20">
      <formula1>МРТ</formula1>
    </dataValidation>
    <dataValidation type="list" allowBlank="1" showInputMessage="1" showErrorMessage="1" sqref="H21:R21">
      <formula1>МРТ</formula1>
    </dataValidation>
    <dataValidation type="list" allowBlank="1" showInputMessage="1" showErrorMessage="1" sqref="B21:F21">
      <formula1>МРТ</formula1>
    </dataValidation>
    <dataValidation type="list" allowBlank="1" showInputMessage="1" showErrorMessage="1" sqref="P19:AF19">
      <formula1>МРТ</formula1>
    </dataValidation>
    <dataValidation type="list" allowBlank="1" showInputMessage="1" showErrorMessage="1" sqref="B19:N19">
      <formula1>МРТ</formula1>
    </dataValidation>
    <dataValidation type="list" allowBlank="1" showInputMessage="1" showErrorMessage="1" sqref="W22:AF22">
      <formula1>МРТ</formula1>
    </dataValidation>
    <dataValidation type="list" allowBlank="1" showInputMessage="1" showErrorMessage="1" sqref="T21:AF21">
      <formula1>МРТ</formula1>
    </dataValidation>
    <dataValidation type="list" allowBlank="1" showInputMessage="1" showErrorMessage="1" sqref="O22:U22">
      <formula1>МРТ</formula1>
    </dataValidation>
    <dataValidation type="list" allowBlank="1" showInputMessage="1" showErrorMessage="1" sqref="C28:AF35">
      <formula1>МРТ</formula1>
    </dataValidation>
    <dataValidation type="list" allowBlank="1" showInputMessage="1" showErrorMessage="1" sqref="B28:B29">
      <formula1>МРТ</formula1>
    </dataValidation>
    <dataValidation type="list" allowBlank="1" showInputMessage="1" showErrorMessage="1" sqref="J42:L42">
      <formula1>МРТ</formula1>
    </dataValidation>
    <dataValidation type="list" allowBlank="1" showInputMessage="1" showErrorMessage="1" sqref="O42:P42">
      <formula1>МРТ</formula1>
    </dataValidation>
    <dataValidation type="list" allowBlank="1" showInputMessage="1" showErrorMessage="1" sqref="B37:AF39">
      <formula1>МРТ</formula1>
    </dataValidation>
    <dataValidation type="list" allowBlank="1" showInputMessage="1" showErrorMessage="1" sqref="O12:O17">
      <formula1>МРТ</formula1>
    </dataValidation>
    <dataValidation type="list" allowBlank="1" showInputMessage="1" showErrorMessage="1" sqref="AC12:AC17">
      <formula1>МРТ</formula1>
    </dataValidation>
    <dataValidation type="list" allowBlank="1" showInputMessage="1" showErrorMessage="1" sqref="AB15:AB17">
      <formula1>МРТ</formula1>
    </dataValidation>
    <dataValidation type="list" allowBlank="1" showInputMessage="1" showErrorMessage="1" sqref="N15:N17">
      <formula1>МРТ</formula1>
    </dataValidation>
    <dataValidation type="list" allowBlank="1" showInputMessage="1" showErrorMessage="1" sqref="AB11:AB13">
      <formula1>МРТ</formula1>
    </dataValidation>
    <dataValidation type="list" allowBlank="1" showInputMessage="1" showErrorMessage="1" sqref="AE11:AF17">
      <formula1>МРТ</formula1>
    </dataValidation>
    <dataValidation type="list" allowBlank="1" showInputMessage="1" showErrorMessage="1" sqref="I15:I17">
      <formula1>МРТ</formula1>
    </dataValidation>
    <dataValidation type="list" allowBlank="1" showInputMessage="1" showErrorMessage="1" sqref="I11:I13">
      <formula1>МРТ</formula1>
    </dataValidation>
    <dataValidation type="list" allowBlank="1" showInputMessage="1" showErrorMessage="1" sqref="Z11:Z12">
      <formula1>МРТ</formula1>
    </dataValidation>
    <dataValidation type="list" allowBlank="1" showInputMessage="1" showErrorMessage="1" sqref="AD11:AD12">
      <formula1>МРТ</formula1>
    </dataValidation>
    <dataValidation type="list" allowBlank="1" showInputMessage="1" showErrorMessage="1" sqref="N11:N12">
      <formula1>МРТ</formula1>
    </dataValidation>
    <dataValidation type="list" allowBlank="1" showInputMessage="1" showErrorMessage="1" sqref="P11:V17">
      <formula1>МРТ</formula1>
    </dataValidation>
    <dataValidation type="list" allowBlank="1" showInputMessage="1" showErrorMessage="1" sqref="W11:W13">
      <formula1>МРТ</formula1>
    </dataValidation>
    <dataValidation type="list" allowBlank="1" showInputMessage="1" showErrorMessage="1" sqref="L14:L17">
      <formula1>МРТ</formula1>
    </dataValidation>
    <dataValidation type="list" allowBlank="1" showInputMessage="1" showErrorMessage="1" sqref="AD14:AD17">
      <formula1>МРТ</formula1>
    </dataValidation>
    <dataValidation type="list" allowBlank="1" showInputMessage="1" showErrorMessage="1" sqref="X11:Y17">
      <formula1>МРТ</formula1>
    </dataValidation>
    <dataValidation type="list" allowBlank="1" showInputMessage="1" showErrorMessage="1" sqref="AA11:AA17">
      <formula1>МРТ</formula1>
    </dataValidation>
    <dataValidation type="list" allowBlank="1" showInputMessage="1" showErrorMessage="1" sqref="Z14:Z17">
      <formula1>МРТ</formula1>
    </dataValidation>
    <dataValidation type="list" allowBlank="1" showInputMessage="1" showErrorMessage="1" sqref="J11:K17">
      <formula1>МРТ</formula1>
    </dataValidation>
    <dataValidation type="list" allowBlank="1" showInputMessage="1" showErrorMessage="1" sqref="M11:M17">
      <formula1>МРТ</formula1>
    </dataValidation>
    <dataValidation type="list" allowBlank="1" showInputMessage="1" showErrorMessage="1" sqref="L12">
      <formula1>МРТ</formula1>
    </dataValidation>
    <dataValidation type="list" allowBlank="1" showInputMessage="1" showErrorMessage="1" sqref="B15:B17">
      <formula1>МРТ</formula1>
    </dataValidation>
    <dataValidation type="list" allowBlank="1" showInputMessage="1" showErrorMessage="1" sqref="B11:B13">
      <formula1>МРТ</formula1>
    </dataValidation>
    <dataValidation type="list" allowBlank="1" showInputMessage="1" showErrorMessage="1" sqref="C11:F17">
      <formula1>МРТ</formula1>
    </dataValidation>
    <dataValidation type="list" allowBlank="1" showInputMessage="1" showErrorMessage="1" sqref="H11:H17">
      <formula1>МРТ</formula1>
    </dataValidation>
    <dataValidation type="list" allowBlank="1" showInputMessage="1" showErrorMessage="1" sqref="G15:G17">
      <formula1>МРТ</formula1>
    </dataValidation>
    <dataValidation type="list" allowBlank="1" showInputMessage="1" showErrorMessage="1" sqref="G12">
      <formula1>МРТ</formula1>
    </dataValidation>
    <dataValidation type="list" allowBlank="1" showInputMessage="1" showErrorMessage="1" sqref="G13">
      <formula1>МРТ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0"/>
  <sheetViews>
    <sheetView showGridLines="0" topLeftCell="A10" zoomScale="70" zoomScaleNormal="70" workbookViewId="0">
      <selection activeCell="B37" sqref="B37:F37"/>
    </sheetView>
  </sheetViews>
  <sheetFormatPr defaultColWidth="6" defaultRowHeight="15" x14ac:dyDescent="0.25"/>
  <cols>
    <col min="1" max="1" width="29.42578125" style="5" customWidth="1"/>
    <col min="2" max="2" width="7" style="5" bestFit="1" customWidth="1"/>
    <col min="3" max="25" width="6" style="5"/>
    <col min="26" max="26" width="6.7109375" style="5" bestFit="1" customWidth="1"/>
    <col min="27" max="32" width="6" style="5"/>
    <col min="33" max="33" width="7.42578125" style="47" customWidth="1"/>
    <col min="34" max="34" width="6.7109375" style="48" customWidth="1"/>
    <col min="35" max="35" width="30" style="49" customWidth="1"/>
    <col min="36" max="16384" width="6" style="5"/>
  </cols>
  <sheetData>
    <row r="1" spans="1:54" ht="15.75" thickBot="1" x14ac:dyDescent="0.3">
      <c r="A1" s="1"/>
      <c r="B1" s="2" t="s">
        <v>160</v>
      </c>
      <c r="C1" s="2" t="s">
        <v>161</v>
      </c>
      <c r="D1" s="2" t="s">
        <v>149</v>
      </c>
      <c r="E1" s="2" t="s">
        <v>162</v>
      </c>
      <c r="F1" s="2" t="s">
        <v>163</v>
      </c>
      <c r="G1" s="384" t="s">
        <v>164</v>
      </c>
      <c r="H1" s="384" t="s">
        <v>159</v>
      </c>
      <c r="I1" s="2" t="s">
        <v>160</v>
      </c>
      <c r="J1" s="2" t="s">
        <v>161</v>
      </c>
      <c r="K1" s="2" t="s">
        <v>149</v>
      </c>
      <c r="L1" s="2" t="s">
        <v>162</v>
      </c>
      <c r="M1" s="2" t="s">
        <v>163</v>
      </c>
      <c r="N1" s="437" t="s">
        <v>164</v>
      </c>
      <c r="O1" s="437" t="s">
        <v>159</v>
      </c>
      <c r="P1" s="2" t="s">
        <v>160</v>
      </c>
      <c r="Q1" s="2" t="s">
        <v>161</v>
      </c>
      <c r="R1" s="2" t="s">
        <v>149</v>
      </c>
      <c r="S1" s="2" t="s">
        <v>162</v>
      </c>
      <c r="T1" s="2" t="s">
        <v>163</v>
      </c>
      <c r="U1" s="384" t="s">
        <v>164</v>
      </c>
      <c r="V1" s="384" t="s">
        <v>159</v>
      </c>
      <c r="W1" s="2" t="s">
        <v>160</v>
      </c>
      <c r="X1" s="2" t="s">
        <v>161</v>
      </c>
      <c r="Y1" s="2" t="s">
        <v>149</v>
      </c>
      <c r="Z1" s="2" t="s">
        <v>162</v>
      </c>
      <c r="AA1" s="2" t="s">
        <v>163</v>
      </c>
      <c r="AB1" s="437" t="s">
        <v>164</v>
      </c>
      <c r="AC1" s="437" t="s">
        <v>159</v>
      </c>
      <c r="AD1" s="2" t="s">
        <v>160</v>
      </c>
      <c r="AE1" s="2" t="s">
        <v>161</v>
      </c>
      <c r="AG1" s="100" t="s">
        <v>0</v>
      </c>
      <c r="AH1" s="101" t="s">
        <v>1</v>
      </c>
      <c r="AI1" s="3" t="s">
        <v>2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.75" thickBot="1" x14ac:dyDescent="0.3">
      <c r="A2" s="6" t="s">
        <v>3</v>
      </c>
      <c r="B2" s="440" t="s">
        <v>4</v>
      </c>
      <c r="C2" s="213" t="s">
        <v>5</v>
      </c>
      <c r="D2" s="7" t="s">
        <v>6</v>
      </c>
      <c r="E2" s="213" t="s">
        <v>7</v>
      </c>
      <c r="F2" s="213" t="s">
        <v>8</v>
      </c>
      <c r="G2" s="395" t="s">
        <v>9</v>
      </c>
      <c r="H2" s="382" t="s">
        <v>10</v>
      </c>
      <c r="I2" s="213" t="s">
        <v>11</v>
      </c>
      <c r="J2" s="213" t="s">
        <v>12</v>
      </c>
      <c r="K2" s="7" t="s">
        <v>13</v>
      </c>
      <c r="L2" s="213" t="s">
        <v>14</v>
      </c>
      <c r="M2" s="213" t="s">
        <v>15</v>
      </c>
      <c r="N2" s="395" t="s">
        <v>16</v>
      </c>
      <c r="O2" s="382" t="s">
        <v>17</v>
      </c>
      <c r="P2" s="213" t="s">
        <v>18</v>
      </c>
      <c r="Q2" s="330" t="s">
        <v>19</v>
      </c>
      <c r="R2" s="327" t="s">
        <v>20</v>
      </c>
      <c r="S2" s="213" t="s">
        <v>21</v>
      </c>
      <c r="T2" s="213" t="s">
        <v>22</v>
      </c>
      <c r="U2" s="395" t="s">
        <v>23</v>
      </c>
      <c r="V2" s="382" t="s">
        <v>24</v>
      </c>
      <c r="W2" s="213" t="s">
        <v>25</v>
      </c>
      <c r="X2" s="213" t="s">
        <v>26</v>
      </c>
      <c r="Y2" s="7" t="s">
        <v>27</v>
      </c>
      <c r="Z2" s="213" t="s">
        <v>28</v>
      </c>
      <c r="AA2" s="213" t="s">
        <v>29</v>
      </c>
      <c r="AB2" s="395" t="s">
        <v>30</v>
      </c>
      <c r="AC2" s="441" t="s">
        <v>31</v>
      </c>
      <c r="AD2" s="442" t="s">
        <v>32</v>
      </c>
      <c r="AE2" s="189">
        <v>30</v>
      </c>
      <c r="AF2" s="104"/>
      <c r="AG2" s="105">
        <f>SUM(AG3:AG9)</f>
        <v>59</v>
      </c>
      <c r="AH2" s="106">
        <f>SUM(AH3:AH9)</f>
        <v>684</v>
      </c>
      <c r="AI2" s="99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.75" x14ac:dyDescent="0.25">
      <c r="A3" s="11" t="s">
        <v>33</v>
      </c>
      <c r="B3" s="214"/>
      <c r="C3" s="297" t="s">
        <v>35</v>
      </c>
      <c r="D3" s="12"/>
      <c r="E3" s="214"/>
      <c r="F3" s="214"/>
      <c r="G3" s="138" t="s">
        <v>35</v>
      </c>
      <c r="H3" s="368"/>
      <c r="I3" s="297" t="s">
        <v>35</v>
      </c>
      <c r="J3" s="214"/>
      <c r="L3" s="297" t="s">
        <v>35</v>
      </c>
      <c r="M3" s="214"/>
      <c r="N3" s="180"/>
      <c r="O3" s="368"/>
      <c r="P3" s="138" t="s">
        <v>35</v>
      </c>
      <c r="Q3" s="214"/>
      <c r="R3" s="138" t="s">
        <v>35</v>
      </c>
      <c r="S3" s="214"/>
      <c r="T3" s="214"/>
      <c r="U3" s="297" t="s">
        <v>35</v>
      </c>
      <c r="V3" s="368"/>
      <c r="W3" s="138" t="s">
        <v>35</v>
      </c>
      <c r="X3" s="214"/>
      <c r="Y3" s="297" t="s">
        <v>35</v>
      </c>
      <c r="Z3" s="214"/>
      <c r="AA3" s="214"/>
      <c r="AB3" s="180"/>
      <c r="AC3" s="438"/>
      <c r="AD3" s="138" t="s">
        <v>35</v>
      </c>
      <c r="AE3" s="14"/>
      <c r="AF3" s="14"/>
      <c r="AG3" s="102">
        <f>COUNTIF(B3:AF3,"*")</f>
        <v>10</v>
      </c>
      <c r="AH3" s="103">
        <f t="shared" ref="AH3:AH17" si="0">COUNTIF(B3:AF3,"У1")*8+COUNTIF(B3:AF3,"У2")*8+COUNTIF(B3:AF3,"В1")*8+COUNTIF(B3:AF3,"В2")*8+COUNTIF(B3:AF3,"7-16")*9+COUNTIF(B3:AF3,"7-17")*10+COUNTIF(B3:AF3,"7-19")*12+COUNTIF(B3:AF3,"8-20")*12+COUNTIF(B3:AF3,"9-17")*8+COUNTIF(B3:AF3,"Д2")*12+COUNTIF(B3:AF3,"Д3")*9+COUNTIF(B3:AF3,"Д4")*12+COUNTIF(B3:AF3,"8-12")*4+COUNTIF(B3:AF3,"9-14")*5+COUNTIF(B3:AF3,"16-20")*4+COUNTIF(B3:AF3,"10-14")*4+COUNTIF(B3:AF3,"9-16")*7+COUNTIF(B3:AF3,"12-15")*3+COUNTIF(B3:AF3,"9-11")*2+COUNTIF(B3:AF3,"11-14")*3+COUNTIF(B3:AF3,"11-19")*6+COUNTIF(B3:AF3,"17-20")*3</f>
        <v>120</v>
      </c>
      <c r="AI3" s="10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ht="15.75" x14ac:dyDescent="0.25">
      <c r="A4" s="11" t="s">
        <v>36</v>
      </c>
      <c r="B4" s="215"/>
      <c r="C4" s="215"/>
      <c r="D4" s="138" t="s">
        <v>35</v>
      </c>
      <c r="E4" s="215"/>
      <c r="F4" s="215"/>
      <c r="G4" s="451"/>
      <c r="H4" s="357"/>
      <c r="I4" s="215"/>
      <c r="J4" s="215"/>
      <c r="K4" s="138" t="s">
        <v>35</v>
      </c>
      <c r="L4" s="215"/>
      <c r="M4" s="215"/>
      <c r="N4" s="112"/>
      <c r="O4" s="297" t="s">
        <v>35</v>
      </c>
      <c r="P4" s="215"/>
      <c r="Q4" s="215"/>
      <c r="R4" s="297" t="s">
        <v>35</v>
      </c>
      <c r="S4" s="215"/>
      <c r="T4" s="215"/>
      <c r="U4" s="295" t="s">
        <v>35</v>
      </c>
      <c r="V4" s="368"/>
      <c r="W4" s="451"/>
      <c r="X4" s="297" t="s">
        <v>35</v>
      </c>
      <c r="Y4" s="138" t="s">
        <v>35</v>
      </c>
      <c r="AA4" s="297" t="s">
        <v>35</v>
      </c>
      <c r="AB4" s="295" t="s">
        <v>35</v>
      </c>
      <c r="AC4" s="393"/>
      <c r="AD4" s="297" t="s">
        <v>35</v>
      </c>
      <c r="AE4" s="297" t="s">
        <v>35</v>
      </c>
      <c r="AF4" s="17"/>
      <c r="AG4" s="18">
        <f t="shared" ref="AG4:AG67" si="1">COUNTIF(B4:AF4,"*")</f>
        <v>11</v>
      </c>
      <c r="AH4" s="19">
        <f t="shared" si="0"/>
        <v>132</v>
      </c>
      <c r="AI4" s="10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ht="15.75" x14ac:dyDescent="0.25">
      <c r="A5" s="11" t="s">
        <v>40</v>
      </c>
      <c r="B5" s="215"/>
      <c r="C5" s="295" t="s">
        <v>35</v>
      </c>
      <c r="D5" s="216"/>
      <c r="E5" s="297" t="s">
        <v>35</v>
      </c>
      <c r="F5" s="216"/>
      <c r="G5" s="383"/>
      <c r="H5" s="357"/>
      <c r="I5" s="215"/>
      <c r="J5" s="295" t="s">
        <v>35</v>
      </c>
      <c r="K5" s="297" t="s">
        <v>35</v>
      </c>
      <c r="M5" s="297" t="s">
        <v>35</v>
      </c>
      <c r="N5" s="297" t="s">
        <v>35</v>
      </c>
      <c r="O5" s="357"/>
      <c r="P5" s="215"/>
      <c r="Q5" s="295" t="s">
        <v>35</v>
      </c>
      <c r="R5" s="67"/>
      <c r="S5" s="297" t="s">
        <v>35</v>
      </c>
      <c r="T5" s="215"/>
      <c r="U5" s="173"/>
      <c r="V5" s="357"/>
      <c r="W5" s="215"/>
      <c r="X5" s="295" t="s">
        <v>35</v>
      </c>
      <c r="Y5" s="17"/>
      <c r="Z5" s="297" t="s">
        <v>35</v>
      </c>
      <c r="AA5" s="215"/>
      <c r="AB5" s="297" t="s">
        <v>35</v>
      </c>
      <c r="AC5" s="393"/>
      <c r="AD5" s="381"/>
      <c r="AE5" s="295" t="s">
        <v>35</v>
      </c>
      <c r="AF5" s="17"/>
      <c r="AG5" s="18">
        <f t="shared" si="1"/>
        <v>12</v>
      </c>
      <c r="AH5" s="19">
        <f t="shared" si="0"/>
        <v>144</v>
      </c>
      <c r="AI5" s="107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ht="15.75" x14ac:dyDescent="0.25">
      <c r="A6" s="11" t="s">
        <v>43</v>
      </c>
      <c r="B6" s="297" t="s">
        <v>35</v>
      </c>
      <c r="C6" s="451"/>
      <c r="D6" s="17"/>
      <c r="E6" s="351" t="s">
        <v>37</v>
      </c>
      <c r="F6" s="138" t="s">
        <v>35</v>
      </c>
      <c r="G6" s="173"/>
      <c r="H6" s="357"/>
      <c r="I6" s="138" t="s">
        <v>35</v>
      </c>
      <c r="J6" s="297" t="s">
        <v>35</v>
      </c>
      <c r="L6" s="451"/>
      <c r="M6" s="451"/>
      <c r="N6" s="128"/>
      <c r="O6" s="451"/>
      <c r="P6" s="297" t="s">
        <v>35</v>
      </c>
      <c r="Q6" s="215"/>
      <c r="R6" s="23"/>
      <c r="S6" s="351" t="s">
        <v>37</v>
      </c>
      <c r="T6" s="138" t="s">
        <v>35</v>
      </c>
      <c r="U6" s="390"/>
      <c r="V6" s="297" t="s">
        <v>35</v>
      </c>
      <c r="X6" s="215"/>
      <c r="Y6" s="17"/>
      <c r="Z6" s="351" t="s">
        <v>37</v>
      </c>
      <c r="AA6" s="215"/>
      <c r="AB6" s="173"/>
      <c r="AC6" s="297" t="s">
        <v>35</v>
      </c>
      <c r="AD6" s="381"/>
      <c r="AE6" s="23"/>
      <c r="AF6" s="17"/>
      <c r="AG6" s="18">
        <f t="shared" si="1"/>
        <v>11</v>
      </c>
      <c r="AH6" s="19">
        <f t="shared" si="0"/>
        <v>120</v>
      </c>
      <c r="AI6" s="10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ht="15.75" x14ac:dyDescent="0.25">
      <c r="A7" s="11" t="s">
        <v>44</v>
      </c>
      <c r="B7" s="215"/>
      <c r="C7" s="215"/>
      <c r="D7" s="17"/>
      <c r="E7" s="363" t="s">
        <v>34</v>
      </c>
      <c r="F7" s="215"/>
      <c r="G7" s="389"/>
      <c r="H7" s="357"/>
      <c r="I7" s="215"/>
      <c r="J7" s="215"/>
      <c r="K7" s="23"/>
      <c r="L7" s="215"/>
      <c r="M7" s="215"/>
      <c r="N7" s="390"/>
      <c r="O7" s="357"/>
      <c r="P7" s="215"/>
      <c r="Q7" s="215"/>
      <c r="R7" s="23"/>
      <c r="S7" s="363" t="s">
        <v>34</v>
      </c>
      <c r="T7" s="215"/>
      <c r="U7" s="390"/>
      <c r="V7" s="357"/>
      <c r="W7" s="215"/>
      <c r="X7" s="215"/>
      <c r="Y7" s="26"/>
      <c r="Z7" s="363" t="s">
        <v>34</v>
      </c>
      <c r="AA7" s="215"/>
      <c r="AB7" s="390"/>
      <c r="AC7" s="393"/>
      <c r="AD7" s="381"/>
      <c r="AE7" s="23"/>
      <c r="AF7" s="17"/>
      <c r="AG7" s="18">
        <f t="shared" si="1"/>
        <v>3</v>
      </c>
      <c r="AH7" s="19">
        <f t="shared" si="0"/>
        <v>24</v>
      </c>
      <c r="AI7" s="10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ht="16.5" thickBot="1" x14ac:dyDescent="0.3">
      <c r="A8" s="29" t="s">
        <v>47</v>
      </c>
      <c r="B8" s="138" t="s">
        <v>35</v>
      </c>
      <c r="C8" s="215"/>
      <c r="D8" s="297" t="s">
        <v>35</v>
      </c>
      <c r="E8" s="215"/>
      <c r="F8" s="297" t="s">
        <v>35</v>
      </c>
      <c r="G8" s="297" t="s">
        <v>35</v>
      </c>
      <c r="H8" s="297" t="s">
        <v>35</v>
      </c>
      <c r="I8" s="215"/>
      <c r="J8" s="215"/>
      <c r="K8" s="23"/>
      <c r="L8" s="138" t="s">
        <v>35</v>
      </c>
      <c r="M8" s="138" t="s">
        <v>35</v>
      </c>
      <c r="N8" s="138" t="s">
        <v>35</v>
      </c>
      <c r="O8" s="357"/>
      <c r="P8" s="215"/>
      <c r="Q8" s="297" t="s">
        <v>35</v>
      </c>
      <c r="R8" s="17"/>
      <c r="S8" s="215"/>
      <c r="T8" s="297" t="s">
        <v>35</v>
      </c>
      <c r="U8" s="173"/>
      <c r="V8" s="357"/>
      <c r="W8" s="297" t="s">
        <v>35</v>
      </c>
      <c r="X8" s="215"/>
      <c r="Y8" s="23"/>
      <c r="Z8" s="215"/>
      <c r="AA8" s="138" t="s">
        <v>35</v>
      </c>
      <c r="AB8" s="390"/>
      <c r="AC8" s="393"/>
      <c r="AD8" s="381"/>
      <c r="AE8" s="23"/>
      <c r="AF8" s="17"/>
      <c r="AG8" s="18">
        <f t="shared" si="1"/>
        <v>12</v>
      </c>
      <c r="AH8" s="19">
        <f t="shared" si="0"/>
        <v>144</v>
      </c>
      <c r="AI8" s="10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5.75" hidden="1" customHeight="1" thickBot="1" x14ac:dyDescent="0.3">
      <c r="B9" s="218"/>
      <c r="C9" s="218"/>
      <c r="D9" s="30"/>
      <c r="E9" s="218"/>
      <c r="F9" s="218"/>
      <c r="G9" s="396"/>
      <c r="H9" s="384"/>
      <c r="I9" s="218"/>
      <c r="J9" s="218"/>
      <c r="K9" s="30"/>
      <c r="L9" s="218"/>
      <c r="M9" s="218"/>
      <c r="N9" s="396"/>
      <c r="O9" s="384"/>
      <c r="P9" s="218"/>
      <c r="Q9" s="218"/>
      <c r="R9" s="31"/>
      <c r="S9" s="218"/>
      <c r="T9" s="218"/>
      <c r="U9" s="398"/>
      <c r="V9" s="384"/>
      <c r="W9" s="218"/>
      <c r="X9" s="218"/>
      <c r="Y9" s="30"/>
      <c r="Z9" s="218"/>
      <c r="AA9" s="218"/>
      <c r="AB9" s="396"/>
      <c r="AC9" s="437"/>
      <c r="AD9" s="443"/>
      <c r="AE9" s="30"/>
      <c r="AF9" s="31"/>
      <c r="AG9" s="156">
        <f t="shared" si="1"/>
        <v>0</v>
      </c>
      <c r="AH9" s="157">
        <f t="shared" si="0"/>
        <v>0</v>
      </c>
      <c r="AI9" s="116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ht="15.75" thickBot="1" x14ac:dyDescent="0.3">
      <c r="A10" s="36" t="s">
        <v>48</v>
      </c>
      <c r="B10" s="440" t="s">
        <v>4</v>
      </c>
      <c r="C10" s="213" t="s">
        <v>5</v>
      </c>
      <c r="D10" s="7" t="s">
        <v>6</v>
      </c>
      <c r="E10" s="213" t="s">
        <v>7</v>
      </c>
      <c r="F10" s="213" t="s">
        <v>8</v>
      </c>
      <c r="G10" s="395" t="s">
        <v>9</v>
      </c>
      <c r="H10" s="382" t="s">
        <v>10</v>
      </c>
      <c r="I10" s="213" t="s">
        <v>11</v>
      </c>
      <c r="J10" s="213" t="s">
        <v>12</v>
      </c>
      <c r="K10" s="7" t="s">
        <v>13</v>
      </c>
      <c r="L10" s="213" t="s">
        <v>14</v>
      </c>
      <c r="M10" s="213" t="s">
        <v>15</v>
      </c>
      <c r="N10" s="395" t="s">
        <v>16</v>
      </c>
      <c r="O10" s="382" t="s">
        <v>17</v>
      </c>
      <c r="P10" s="213" t="s">
        <v>18</v>
      </c>
      <c r="Q10" s="330" t="s">
        <v>19</v>
      </c>
      <c r="R10" s="327" t="s">
        <v>20</v>
      </c>
      <c r="S10" s="213" t="s">
        <v>21</v>
      </c>
      <c r="T10" s="213" t="s">
        <v>22</v>
      </c>
      <c r="U10" s="395" t="s">
        <v>23</v>
      </c>
      <c r="V10" s="382" t="s">
        <v>24</v>
      </c>
      <c r="W10" s="213" t="s">
        <v>25</v>
      </c>
      <c r="X10" s="213" t="s">
        <v>26</v>
      </c>
      <c r="Y10" s="7" t="s">
        <v>27</v>
      </c>
      <c r="Z10" s="213" t="s">
        <v>28</v>
      </c>
      <c r="AA10" s="213" t="s">
        <v>29</v>
      </c>
      <c r="AB10" s="395" t="s">
        <v>30</v>
      </c>
      <c r="AC10" s="441" t="s">
        <v>31</v>
      </c>
      <c r="AD10" s="442" t="s">
        <v>32</v>
      </c>
      <c r="AE10" s="189">
        <v>30</v>
      </c>
      <c r="AF10" s="104"/>
      <c r="AG10" s="105">
        <f>SUM(AG11:AG17)</f>
        <v>29</v>
      </c>
      <c r="AH10" s="106">
        <f>SUM(AH11:AH17)</f>
        <v>324</v>
      </c>
      <c r="AI10" s="9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x14ac:dyDescent="0.25">
      <c r="A11" s="11" t="s">
        <v>49</v>
      </c>
      <c r="B11" s="507"/>
      <c r="C11" s="507"/>
      <c r="D11" s="508"/>
      <c r="E11" s="507"/>
      <c r="F11" s="507"/>
      <c r="G11" s="379"/>
      <c r="H11" s="507"/>
      <c r="I11" s="507"/>
      <c r="J11" s="507"/>
      <c r="K11" s="379"/>
      <c r="L11" s="507"/>
      <c r="M11" s="507"/>
      <c r="N11" s="379"/>
      <c r="O11" s="507"/>
      <c r="P11" s="138" t="s">
        <v>35</v>
      </c>
      <c r="Q11" s="214"/>
      <c r="R11" s="138" t="s">
        <v>35</v>
      </c>
      <c r="S11" s="351" t="s">
        <v>37</v>
      </c>
      <c r="T11" s="214"/>
      <c r="U11" s="368"/>
      <c r="V11" s="368"/>
      <c r="W11" s="214"/>
      <c r="X11" s="214"/>
      <c r="Y11" s="138" t="s">
        <v>35</v>
      </c>
      <c r="Z11" s="351" t="s">
        <v>37</v>
      </c>
      <c r="AA11" s="138" t="s">
        <v>35</v>
      </c>
      <c r="AB11" s="181"/>
      <c r="AC11" s="438"/>
      <c r="AD11" s="138" t="s">
        <v>35</v>
      </c>
      <c r="AE11" s="14"/>
      <c r="AF11" s="14"/>
      <c r="AG11" s="102">
        <f t="shared" si="1"/>
        <v>7</v>
      </c>
      <c r="AH11" s="103">
        <f t="shared" si="0"/>
        <v>76</v>
      </c>
      <c r="AI11" s="3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ht="15.75" x14ac:dyDescent="0.25">
      <c r="A12" s="37" t="s">
        <v>50</v>
      </c>
      <c r="B12" s="215"/>
      <c r="C12" s="295" t="s">
        <v>35</v>
      </c>
      <c r="D12" s="17"/>
      <c r="E12" s="215"/>
      <c r="F12" s="215"/>
      <c r="G12" s="138" t="s">
        <v>35</v>
      </c>
      <c r="H12" s="357"/>
      <c r="I12" s="215"/>
      <c r="J12" s="295" t="s">
        <v>35</v>
      </c>
      <c r="L12" s="215"/>
      <c r="M12" s="215"/>
      <c r="N12" s="173"/>
      <c r="O12" s="357"/>
      <c r="P12" s="215"/>
      <c r="Q12" s="295" t="s">
        <v>35</v>
      </c>
      <c r="R12" s="23"/>
      <c r="T12" s="215"/>
      <c r="U12" s="295" t="s">
        <v>35</v>
      </c>
      <c r="V12" s="357"/>
      <c r="W12" s="451"/>
      <c r="X12" s="295" t="s">
        <v>35</v>
      </c>
      <c r="Y12" s="128"/>
      <c r="Z12" s="215"/>
      <c r="AA12" s="215"/>
      <c r="AB12" s="295" t="s">
        <v>35</v>
      </c>
      <c r="AC12" s="393"/>
      <c r="AD12" s="381"/>
      <c r="AE12" s="295" t="s">
        <v>35</v>
      </c>
      <c r="AF12" s="17"/>
      <c r="AG12" s="18">
        <f t="shared" si="1"/>
        <v>8</v>
      </c>
      <c r="AH12" s="19">
        <f t="shared" si="0"/>
        <v>96</v>
      </c>
      <c r="AI12" s="10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ht="15.75" x14ac:dyDescent="0.25">
      <c r="A13" s="37" t="s">
        <v>51</v>
      </c>
      <c r="C13" s="215"/>
      <c r="D13" s="138" t="s">
        <v>35</v>
      </c>
      <c r="E13" s="363" t="s">
        <v>34</v>
      </c>
      <c r="F13" s="215"/>
      <c r="G13" s="390"/>
      <c r="H13" s="357"/>
      <c r="J13" s="215"/>
      <c r="K13" s="17"/>
      <c r="L13" s="138" t="s">
        <v>35</v>
      </c>
      <c r="N13" s="357"/>
      <c r="O13" s="357"/>
      <c r="P13" s="215"/>
      <c r="Q13" s="215"/>
      <c r="R13" s="17"/>
      <c r="S13" s="363" t="s">
        <v>34</v>
      </c>
      <c r="T13" s="138" t="s">
        <v>35</v>
      </c>
      <c r="U13" s="173"/>
      <c r="V13" s="357"/>
      <c r="W13" s="138" t="s">
        <v>35</v>
      </c>
      <c r="X13" s="215"/>
      <c r="Y13" s="17"/>
      <c r="Z13" s="363" t="s">
        <v>34</v>
      </c>
      <c r="AA13" s="215"/>
      <c r="AB13" s="390"/>
      <c r="AC13" s="393"/>
      <c r="AD13" s="381"/>
      <c r="AE13" s="17"/>
      <c r="AF13" s="23"/>
      <c r="AG13" s="18">
        <f t="shared" si="1"/>
        <v>7</v>
      </c>
      <c r="AH13" s="19">
        <f t="shared" si="0"/>
        <v>72</v>
      </c>
      <c r="AI13" s="10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ht="16.5" thickBot="1" x14ac:dyDescent="0.3">
      <c r="A14" s="37" t="s">
        <v>52</v>
      </c>
      <c r="B14" s="138" t="s">
        <v>35</v>
      </c>
      <c r="C14" s="215"/>
      <c r="D14" s="23"/>
      <c r="E14" s="351" t="s">
        <v>37</v>
      </c>
      <c r="F14" s="138" t="s">
        <v>35</v>
      </c>
      <c r="G14" s="173"/>
      <c r="H14" s="357"/>
      <c r="I14" s="138" t="s">
        <v>35</v>
      </c>
      <c r="J14" s="215"/>
      <c r="K14" s="138" t="s">
        <v>35</v>
      </c>
      <c r="M14" s="138" t="s">
        <v>35</v>
      </c>
      <c r="N14" s="138" t="s">
        <v>35</v>
      </c>
      <c r="O14" s="357"/>
      <c r="P14" s="94"/>
      <c r="Q14" s="94"/>
      <c r="R14" s="509"/>
      <c r="S14" s="94"/>
      <c r="T14" s="94"/>
      <c r="U14" s="509"/>
      <c r="V14" s="94"/>
      <c r="W14" s="94"/>
      <c r="X14" s="94"/>
      <c r="Y14" s="509"/>
      <c r="Z14" s="94"/>
      <c r="AA14" s="94"/>
      <c r="AB14" s="509"/>
      <c r="AC14" s="510"/>
      <c r="AD14" s="510"/>
      <c r="AE14" s="509"/>
      <c r="AF14" s="23"/>
      <c r="AG14" s="18">
        <f>COUNTIF(B14:AF14,"*")</f>
        <v>7</v>
      </c>
      <c r="AH14" s="19">
        <f>COUNTIF(B14:AF14,"У1")*8+COUNTIF(B14:AF14,"У2")*8+COUNTIF(B14:AF14,"В1")*8+COUNTIF(B14:AF14,"В2")*8+COUNTIF(B14:AF14,"7-16")*9+COUNTIF(B14:AF14,"7-17")*10+COUNTIF(B14:AF14,"7-19")*12+COUNTIF(B14:AF14,"8-20")*12+COUNTIF(B14:AF14,"9-17")*8+COUNTIF(B14:AF14,"Д2")*12+COUNTIF(B14:AF14,"Д3")*9+COUNTIF(B14:AF14,"Д4")*12+COUNTIF(B14:AF14,"8-12")*4+COUNTIF(B14:AF14,"9-14")*5+COUNTIF(B14:AF14,"16-20")*4+COUNTIF(B14:AF14,"10-14")*4+COUNTIF(B14:AF14,"9-16")*7+COUNTIF(B14:AF14,"12-15")*3+COUNTIF(B14:AF14,"9-11")*2+COUNTIF(B14:AF14,"11-14")*3+COUNTIF(B14:AF14,"11-19")*6+COUNTIF(B14:AF14,"17-20")*3</f>
        <v>80</v>
      </c>
      <c r="AI14" s="116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ht="15.75" hidden="1" customHeight="1" x14ac:dyDescent="0.25">
      <c r="A15" s="39"/>
      <c r="B15" s="215"/>
      <c r="C15" s="215"/>
      <c r="D15" s="26"/>
      <c r="E15" s="215"/>
      <c r="F15" s="215"/>
      <c r="G15" s="390"/>
      <c r="H15" s="357"/>
      <c r="I15" s="215"/>
      <c r="J15" s="215"/>
      <c r="K15" s="23"/>
      <c r="L15" s="215"/>
      <c r="M15" s="215"/>
      <c r="N15" s="390"/>
      <c r="O15" s="357"/>
      <c r="P15" s="215"/>
      <c r="Q15" s="215"/>
      <c r="R15" s="23"/>
      <c r="S15" s="215"/>
      <c r="T15" s="215"/>
      <c r="U15" s="390"/>
      <c r="V15" s="357"/>
      <c r="W15" s="215"/>
      <c r="X15" s="215"/>
      <c r="Y15" s="70"/>
      <c r="Z15" s="215"/>
      <c r="AA15" s="215"/>
      <c r="AB15" s="390"/>
      <c r="AC15" s="393"/>
      <c r="AD15" s="381"/>
      <c r="AE15" s="23"/>
      <c r="AF15" s="17"/>
      <c r="AG15" s="18">
        <f t="shared" si="1"/>
        <v>0</v>
      </c>
      <c r="AH15" s="19">
        <f t="shared" si="0"/>
        <v>0</v>
      </c>
      <c r="AI15" s="10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ht="17.25" hidden="1" customHeight="1" x14ac:dyDescent="0.25">
      <c r="A16" s="27"/>
      <c r="B16" s="215"/>
      <c r="C16" s="215"/>
      <c r="D16" s="23"/>
      <c r="E16" s="215"/>
      <c r="F16" s="215"/>
      <c r="G16" s="390"/>
      <c r="H16" s="357"/>
      <c r="I16" s="215"/>
      <c r="J16" s="215"/>
      <c r="K16" s="17"/>
      <c r="L16" s="215"/>
      <c r="M16" s="215"/>
      <c r="N16" s="390"/>
      <c r="O16" s="357"/>
      <c r="P16" s="215"/>
      <c r="Q16" s="215"/>
      <c r="R16" s="23"/>
      <c r="S16" s="215"/>
      <c r="T16" s="215"/>
      <c r="U16" s="390"/>
      <c r="V16" s="357"/>
      <c r="W16" s="215"/>
      <c r="X16" s="215"/>
      <c r="Y16" s="23"/>
      <c r="Z16" s="215"/>
      <c r="AA16" s="215"/>
      <c r="AB16" s="390"/>
      <c r="AC16" s="393"/>
      <c r="AD16" s="381"/>
      <c r="AE16" s="26"/>
      <c r="AF16" s="17"/>
      <c r="AG16" s="18">
        <f t="shared" si="1"/>
        <v>0</v>
      </c>
      <c r="AH16" s="19">
        <f t="shared" si="0"/>
        <v>0</v>
      </c>
      <c r="AI16" s="10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74" ht="15.75" hidden="1" customHeight="1" thickBot="1" x14ac:dyDescent="0.3">
      <c r="A17" s="40"/>
      <c r="B17" s="218"/>
      <c r="C17" s="218"/>
      <c r="D17" s="30"/>
      <c r="E17" s="218"/>
      <c r="F17" s="218"/>
      <c r="G17" s="431"/>
      <c r="H17" s="384"/>
      <c r="I17" s="218"/>
      <c r="J17" s="218"/>
      <c r="K17" s="220"/>
      <c r="L17" s="220"/>
      <c r="M17" s="220"/>
      <c r="N17" s="388"/>
      <c r="O17" s="384"/>
      <c r="P17" s="218"/>
      <c r="Q17" s="218"/>
      <c r="R17" s="220"/>
      <c r="S17" s="220"/>
      <c r="T17" s="220"/>
      <c r="U17" s="396"/>
      <c r="V17" s="384"/>
      <c r="W17" s="218"/>
      <c r="X17" s="218"/>
      <c r="Y17" s="159"/>
      <c r="Z17" s="218"/>
      <c r="AA17" s="218"/>
      <c r="AB17" s="396"/>
      <c r="AC17" s="437"/>
      <c r="AD17" s="443"/>
      <c r="AE17" s="159"/>
      <c r="AF17" s="32"/>
      <c r="AG17" s="156">
        <f t="shared" si="1"/>
        <v>0</v>
      </c>
      <c r="AH17" s="157">
        <f t="shared" si="0"/>
        <v>0</v>
      </c>
      <c r="AI17" s="10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1:74" ht="15.75" customHeight="1" thickBot="1" x14ac:dyDescent="0.3">
      <c r="A18" s="41" t="s">
        <v>56</v>
      </c>
      <c r="B18" s="440" t="s">
        <v>4</v>
      </c>
      <c r="C18" s="213" t="s">
        <v>5</v>
      </c>
      <c r="D18" s="7" t="s">
        <v>6</v>
      </c>
      <c r="E18" s="213" t="s">
        <v>7</v>
      </c>
      <c r="F18" s="213" t="s">
        <v>8</v>
      </c>
      <c r="G18" s="395" t="s">
        <v>9</v>
      </c>
      <c r="H18" s="382" t="s">
        <v>10</v>
      </c>
      <c r="I18" s="213" t="s">
        <v>11</v>
      </c>
      <c r="J18" s="213" t="s">
        <v>12</v>
      </c>
      <c r="K18" s="7" t="s">
        <v>13</v>
      </c>
      <c r="L18" s="213" t="s">
        <v>14</v>
      </c>
      <c r="M18" s="213" t="s">
        <v>15</v>
      </c>
      <c r="N18" s="395" t="s">
        <v>16</v>
      </c>
      <c r="O18" s="382" t="s">
        <v>17</v>
      </c>
      <c r="P18" s="213" t="s">
        <v>18</v>
      </c>
      <c r="Q18" s="330" t="s">
        <v>19</v>
      </c>
      <c r="R18" s="327" t="s">
        <v>20</v>
      </c>
      <c r="S18" s="213" t="s">
        <v>21</v>
      </c>
      <c r="T18" s="213" t="s">
        <v>22</v>
      </c>
      <c r="U18" s="395" t="s">
        <v>23</v>
      </c>
      <c r="V18" s="382" t="s">
        <v>24</v>
      </c>
      <c r="W18" s="213" t="s">
        <v>25</v>
      </c>
      <c r="X18" s="213" t="s">
        <v>26</v>
      </c>
      <c r="Y18" s="7" t="s">
        <v>27</v>
      </c>
      <c r="Z18" s="213" t="s">
        <v>28</v>
      </c>
      <c r="AA18" s="213" t="s">
        <v>29</v>
      </c>
      <c r="AB18" s="395" t="s">
        <v>30</v>
      </c>
      <c r="AC18" s="441" t="s">
        <v>31</v>
      </c>
      <c r="AD18" s="442" t="s">
        <v>32</v>
      </c>
      <c r="AE18" s="189">
        <v>30</v>
      </c>
      <c r="AF18" s="104"/>
      <c r="AG18" s="105">
        <f>SUM(AG19:AG26)</f>
        <v>32</v>
      </c>
      <c r="AH18" s="106">
        <f>SUM(AH19:AH26)</f>
        <v>368</v>
      </c>
      <c r="AI18" s="99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1:74" ht="15.75" customHeight="1" x14ac:dyDescent="0.25">
      <c r="A19" s="27" t="s">
        <v>57</v>
      </c>
      <c r="C19" s="295" t="s">
        <v>35</v>
      </c>
      <c r="D19" s="12"/>
      <c r="E19" s="503" t="s">
        <v>37</v>
      </c>
      <c r="F19" s="214"/>
      <c r="G19" s="181"/>
      <c r="H19" s="368"/>
      <c r="I19" s="214"/>
      <c r="J19" s="295" t="s">
        <v>35</v>
      </c>
      <c r="K19" s="14"/>
      <c r="L19" s="451"/>
      <c r="M19" s="214"/>
      <c r="N19" s="451"/>
      <c r="O19" s="368"/>
      <c r="P19" s="138" t="s">
        <v>35</v>
      </c>
      <c r="Q19" s="295" t="s">
        <v>35</v>
      </c>
      <c r="R19" s="14"/>
      <c r="S19" s="214"/>
      <c r="T19" s="214"/>
      <c r="U19" s="180"/>
      <c r="V19" s="368"/>
      <c r="W19" s="214"/>
      <c r="X19" s="295" t="s">
        <v>35</v>
      </c>
      <c r="Y19" s="14"/>
      <c r="Z19" s="221"/>
      <c r="AA19" s="221"/>
      <c r="AB19" s="180"/>
      <c r="AC19" s="438"/>
      <c r="AD19" s="138" t="s">
        <v>35</v>
      </c>
      <c r="AE19" s="295" t="s">
        <v>35</v>
      </c>
      <c r="AF19" s="14"/>
      <c r="AG19" s="102">
        <f>COUNTIF(B19:AF19,"*")</f>
        <v>8</v>
      </c>
      <c r="AH19" s="103">
        <f>COUNTIF(B19:AF19,"У1")*8+COUNTIF(B19:AF19,"У2")*8+COUNTIF(B19:AF19,"В1")*8+COUNTIF(B19:AF19,"В2")*8+COUNTIF(B19:AF19,"7-16")*9+COUNTIF(B19:AF19,"7-17")*10+COUNTIF(B19:AF19,"7-19")*12+COUNTIF(B19:AF19,"8-20")*12+COUNTIF(B19:AF19,"9-17")*8+COUNTIF(B19:AF19,"Д2")*12+COUNTIF(B19:AF19,"Д3")*9+COUNTIF(B19:AF19,"Д4")*12+COUNTIF(B19:AF19,"8-12")*4+COUNTIF(B19:AF19,"9-14")*5+COUNTIF(B19:AF19,"16-20")*4+COUNTIF(B19:AF19,"10-14")*4+COUNTIF(B19:AF19,"9-16")*7+COUNTIF(B19:AF19,"12-15")*3+COUNTIF(B19:AF19,"9-11")*2+COUNTIF(B19:AF19,"11-14")*3+COUNTIF(B19:AF19,"11-19")*6+COUNTIF(B19:AF19,"17-20")*3</f>
        <v>92</v>
      </c>
      <c r="AI19" s="10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1:74" ht="15.75" customHeight="1" x14ac:dyDescent="0.25">
      <c r="A20" s="42" t="s">
        <v>58</v>
      </c>
      <c r="B20" s="215"/>
      <c r="C20" s="295" t="s">
        <v>35</v>
      </c>
      <c r="D20" s="17"/>
      <c r="E20" s="511"/>
      <c r="F20" s="215"/>
      <c r="G20" s="173"/>
      <c r="H20" s="357"/>
      <c r="I20" s="215"/>
      <c r="J20" s="295" t="s">
        <v>35</v>
      </c>
      <c r="K20" s="17"/>
      <c r="L20" s="215"/>
      <c r="M20" s="451"/>
      <c r="N20" s="117"/>
      <c r="O20" s="357"/>
      <c r="P20" s="138" t="s">
        <v>35</v>
      </c>
      <c r="Q20" s="295" t="s">
        <v>35</v>
      </c>
      <c r="R20" s="17"/>
      <c r="S20" s="215"/>
      <c r="T20" s="215"/>
      <c r="U20" s="173"/>
      <c r="V20" s="357"/>
      <c r="W20" s="215"/>
      <c r="X20" s="295" t="s">
        <v>35</v>
      </c>
      <c r="Y20" s="17"/>
      <c r="Z20" s="363" t="s">
        <v>34</v>
      </c>
      <c r="AA20" s="215"/>
      <c r="AB20" s="173"/>
      <c r="AC20" s="393"/>
      <c r="AD20" s="138" t="s">
        <v>35</v>
      </c>
      <c r="AE20" s="295" t="s">
        <v>35</v>
      </c>
      <c r="AF20" s="17"/>
      <c r="AG20" s="18">
        <f t="shared" si="1"/>
        <v>8</v>
      </c>
      <c r="AH20" s="19">
        <f t="shared" ref="AH20:AH63" si="2">COUNTIF(B20:AF20,"У1")*8+COUNTIF(B20:AF20,"У2")*8+COUNTIF(B20:AF20,"В1")*8+COUNTIF(B20:AF20,"В2")*8+COUNTIF(B20:AF20,"7-16")*9+COUNTIF(B20:AF20,"7-17")*10+COUNTIF(B20:AF20,"7-19")*12+COUNTIF(B20:AF20,"8-20")*12+COUNTIF(B20:AF20,"9-17")*8+COUNTIF(B20:AF20,"Д2")*12+COUNTIF(B20:AF20,"Д3")*9+COUNTIF(B20:AF20,"Д4")*12+COUNTIF(B20:AF20,"8-12")*4+COUNTIF(B20:AF20,"9-14")*5+COUNTIF(B20:AF20,"16-20")*4+COUNTIF(B20:AF20,"10-14")*4+COUNTIF(B20:AF20,"9-16")*7+COUNTIF(B20:AF20,"12-15")*3+COUNTIF(B20:AF20,"9-11")*2+COUNTIF(B20:AF20,"11-14")*3+COUNTIF(B20:AF20,"11-19")*6+COUNTIF(B20:AF20,"17-20")*3</f>
        <v>92</v>
      </c>
      <c r="AI20" s="1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74" ht="15.75" customHeight="1" x14ac:dyDescent="0.25">
      <c r="A21" s="42" t="s">
        <v>59</v>
      </c>
      <c r="B21" s="138" t="s">
        <v>35</v>
      </c>
      <c r="C21" s="215"/>
      <c r="D21" s="17"/>
      <c r="E21" s="511"/>
      <c r="F21" s="215"/>
      <c r="G21" s="138" t="s">
        <v>35</v>
      </c>
      <c r="H21" s="357"/>
      <c r="I21" s="215"/>
      <c r="J21" s="215"/>
      <c r="K21" s="17"/>
      <c r="M21" s="138" t="s">
        <v>35</v>
      </c>
      <c r="N21" s="138" t="s">
        <v>35</v>
      </c>
      <c r="O21" s="357"/>
      <c r="P21" s="215"/>
      <c r="Q21" s="215"/>
      <c r="S21" s="363" t="s">
        <v>34</v>
      </c>
      <c r="T21" s="215"/>
      <c r="U21" s="295" t="s">
        <v>35</v>
      </c>
      <c r="V21" s="357"/>
      <c r="W21" s="138" t="s">
        <v>35</v>
      </c>
      <c r="X21" s="215"/>
      <c r="Y21" s="17"/>
      <c r="AA21" s="511"/>
      <c r="AB21" s="295" t="s">
        <v>35</v>
      </c>
      <c r="AC21" s="393"/>
      <c r="AD21" s="381"/>
      <c r="AE21" s="17"/>
      <c r="AF21" s="17"/>
      <c r="AG21" s="18">
        <f>COUNTIF(B21:AF21,"*")</f>
        <v>8</v>
      </c>
      <c r="AH21" s="19">
        <f>COUNTIF(B21:AF21,"У1")*8+COUNTIF(B21:AF21,"У2")*8+COUNTIF(B21:AF21,"В1")*8+COUNTIF(B21:AF21,"В2")*8+COUNTIF(B21:AF21,"7-16")*9+COUNTIF(B21:AF21,"7-17")*10+COUNTIF(B21:AF21,"7-19")*12+COUNTIF(B21:AF21,"8-20")*12+COUNTIF(B21:AF21,"9-17")*8+COUNTIF(B21:AF21,"Д2")*12+COUNTIF(B21:AF21,"Д3")*9+COUNTIF(B21:AF21,"Д4")*12+COUNTIF(B21:AF21,"8-12")*4+COUNTIF(B21:AF21,"9-14")*5+COUNTIF(B21:AF21,"16-20")*4+COUNTIF(B21:AF21,"10-14")*4+COUNTIF(B21:AF21,"9-16")*7+COUNTIF(B21:AF21,"12-15")*3+COUNTIF(B21:AF21,"9-11")*2+COUNTIF(B21:AF21,"11-14")*3+COUNTIF(B21:AF21,"11-19")*6+COUNTIF(B21:AF21,"17-20")*3</f>
        <v>92</v>
      </c>
      <c r="AI21" s="10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74" ht="16.5" customHeight="1" x14ac:dyDescent="0.25">
      <c r="A22" s="27" t="s">
        <v>60</v>
      </c>
      <c r="B22" s="215"/>
      <c r="C22" s="215"/>
      <c r="D22" s="138" t="s">
        <v>35</v>
      </c>
      <c r="E22" s="363" t="s">
        <v>34</v>
      </c>
      <c r="G22" s="390"/>
      <c r="H22" s="357"/>
      <c r="I22" s="138" t="s">
        <v>35</v>
      </c>
      <c r="J22" s="215"/>
      <c r="K22" s="138" t="s">
        <v>35</v>
      </c>
      <c r="L22" s="215"/>
      <c r="M22" s="215"/>
      <c r="N22" s="173"/>
      <c r="O22" s="357"/>
      <c r="P22" s="215"/>
      <c r="Q22" s="215"/>
      <c r="R22" s="138" t="s">
        <v>35</v>
      </c>
      <c r="S22" s="215"/>
      <c r="T22" s="138" t="s">
        <v>35</v>
      </c>
      <c r="U22" s="295" t="s">
        <v>35</v>
      </c>
      <c r="V22" s="357"/>
      <c r="W22" s="215"/>
      <c r="X22" s="215"/>
      <c r="Y22" s="17"/>
      <c r="Z22" s="215"/>
      <c r="AA22" s="511"/>
      <c r="AB22" s="295" t="s">
        <v>35</v>
      </c>
      <c r="AC22" s="393"/>
      <c r="AD22" s="381"/>
      <c r="AE22" s="17"/>
      <c r="AF22" s="17"/>
      <c r="AG22" s="18">
        <f t="shared" si="1"/>
        <v>8</v>
      </c>
      <c r="AH22" s="19">
        <f t="shared" si="2"/>
        <v>92</v>
      </c>
      <c r="AI22" s="10"/>
      <c r="AJ22" s="4"/>
      <c r="AK22" s="4"/>
      <c r="AL22" s="4"/>
      <c r="AM22" s="43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74" ht="15" hidden="1" customHeight="1" x14ac:dyDescent="0.25">
      <c r="A23" s="42"/>
      <c r="B23" s="215"/>
      <c r="C23" s="215"/>
      <c r="D23" s="26"/>
      <c r="E23" s="215"/>
      <c r="F23" s="215"/>
      <c r="G23" s="389"/>
      <c r="H23" s="357"/>
      <c r="I23" s="215"/>
      <c r="J23" s="215"/>
      <c r="K23" s="216"/>
      <c r="L23" s="216"/>
      <c r="M23" s="216"/>
      <c r="N23" s="383"/>
      <c r="O23" s="357"/>
      <c r="P23" s="215"/>
      <c r="Q23" s="215"/>
      <c r="R23" s="216"/>
      <c r="S23" s="216"/>
      <c r="T23" s="216"/>
      <c r="U23" s="389"/>
      <c r="V23" s="357"/>
      <c r="W23" s="215"/>
      <c r="X23" s="215"/>
      <c r="Y23" s="26"/>
      <c r="Z23" s="215"/>
      <c r="AA23" s="215"/>
      <c r="AB23" s="389"/>
      <c r="AC23" s="393"/>
      <c r="AD23" s="381"/>
      <c r="AE23" s="26"/>
      <c r="AF23" s="26"/>
      <c r="AG23" s="18">
        <f t="shared" si="1"/>
        <v>0</v>
      </c>
      <c r="AH23" s="19">
        <f t="shared" si="2"/>
        <v>0</v>
      </c>
      <c r="AI23" s="10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74" ht="12.75" hidden="1" customHeight="1" thickBot="1" x14ac:dyDescent="0.3">
      <c r="A24" s="39"/>
      <c r="B24" s="215"/>
      <c r="C24" s="215"/>
      <c r="D24" s="216"/>
      <c r="E24" s="216"/>
      <c r="F24" s="216"/>
      <c r="G24" s="383"/>
      <c r="H24" s="357"/>
      <c r="I24" s="215"/>
      <c r="J24" s="215"/>
      <c r="K24" s="216"/>
      <c r="L24" s="216"/>
      <c r="M24" s="216"/>
      <c r="N24" s="173"/>
      <c r="O24" s="357"/>
      <c r="P24" s="215"/>
      <c r="Q24" s="215"/>
      <c r="R24" s="17"/>
      <c r="S24" s="17"/>
      <c r="T24" s="17"/>
      <c r="U24" s="173"/>
      <c r="V24" s="357"/>
      <c r="W24" s="215"/>
      <c r="X24" s="215"/>
      <c r="Y24" s="17"/>
      <c r="Z24" s="17"/>
      <c r="AA24" s="17"/>
      <c r="AB24" s="173"/>
      <c r="AC24" s="393"/>
      <c r="AD24" s="381"/>
      <c r="AE24" s="17"/>
      <c r="AF24" s="17"/>
      <c r="AG24" s="18">
        <f t="shared" si="1"/>
        <v>0</v>
      </c>
      <c r="AH24" s="19">
        <f t="shared" si="2"/>
        <v>0</v>
      </c>
      <c r="AI24" s="10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74" ht="12.75" hidden="1" customHeight="1" x14ac:dyDescent="0.25">
      <c r="A25" s="44"/>
      <c r="B25" s="215"/>
      <c r="C25" s="215"/>
      <c r="D25" s="32"/>
      <c r="E25" s="215"/>
      <c r="F25" s="215"/>
      <c r="G25" s="398"/>
      <c r="H25" s="357"/>
      <c r="I25" s="215"/>
      <c r="J25" s="215"/>
      <c r="K25" s="31"/>
      <c r="L25" s="215"/>
      <c r="M25" s="215"/>
      <c r="N25" s="397"/>
      <c r="O25" s="357"/>
      <c r="P25" s="215"/>
      <c r="Q25" s="215"/>
      <c r="R25" s="31"/>
      <c r="S25" s="215"/>
      <c r="T25" s="215"/>
      <c r="U25" s="398"/>
      <c r="V25" s="357"/>
      <c r="W25" s="215"/>
      <c r="X25" s="215"/>
      <c r="Y25" s="31"/>
      <c r="Z25" s="215"/>
      <c r="AA25" s="215"/>
      <c r="AB25" s="398"/>
      <c r="AC25" s="393"/>
      <c r="AD25" s="381"/>
      <c r="AE25" s="31"/>
      <c r="AF25" s="17"/>
      <c r="AG25" s="18">
        <f t="shared" si="1"/>
        <v>0</v>
      </c>
      <c r="AH25" s="19">
        <f t="shared" si="2"/>
        <v>0</v>
      </c>
      <c r="AI25" s="10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74" ht="14.25" hidden="1" customHeight="1" thickBot="1" x14ac:dyDescent="0.3">
      <c r="A26" s="40"/>
      <c r="B26" s="218"/>
      <c r="C26" s="218"/>
      <c r="D26" s="31"/>
      <c r="E26" s="218"/>
      <c r="F26" s="218"/>
      <c r="G26" s="398"/>
      <c r="H26" s="384"/>
      <c r="I26" s="218"/>
      <c r="J26" s="218"/>
      <c r="K26" s="31"/>
      <c r="L26" s="218"/>
      <c r="M26" s="218"/>
      <c r="N26" s="398"/>
      <c r="O26" s="384"/>
      <c r="P26" s="218"/>
      <c r="Q26" s="218"/>
      <c r="R26" s="159"/>
      <c r="S26" s="218"/>
      <c r="T26" s="218"/>
      <c r="U26" s="397"/>
      <c r="V26" s="384"/>
      <c r="W26" s="218"/>
      <c r="X26" s="218"/>
      <c r="Y26" s="31"/>
      <c r="Z26" s="218"/>
      <c r="AA26" s="218"/>
      <c r="AB26" s="398"/>
      <c r="AC26" s="437"/>
      <c r="AD26" s="443"/>
      <c r="AE26" s="31"/>
      <c r="AF26" s="31"/>
      <c r="AG26" s="156">
        <f t="shared" si="1"/>
        <v>0</v>
      </c>
      <c r="AH26" s="157">
        <f t="shared" si="2"/>
        <v>0</v>
      </c>
      <c r="AI26" s="10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74" ht="18.75" hidden="1" customHeight="1" thickBot="1" x14ac:dyDescent="0.3">
      <c r="A27" s="41" t="s">
        <v>62</v>
      </c>
      <c r="B27" s="440" t="s">
        <v>4</v>
      </c>
      <c r="C27" s="213" t="s">
        <v>5</v>
      </c>
      <c r="D27" s="7" t="s">
        <v>6</v>
      </c>
      <c r="E27" s="213" t="s">
        <v>7</v>
      </c>
      <c r="F27" s="213" t="s">
        <v>8</v>
      </c>
      <c r="G27" s="395" t="s">
        <v>9</v>
      </c>
      <c r="H27" s="382" t="s">
        <v>10</v>
      </c>
      <c r="I27" s="213" t="s">
        <v>11</v>
      </c>
      <c r="J27" s="213" t="s">
        <v>12</v>
      </c>
      <c r="K27" s="7" t="s">
        <v>13</v>
      </c>
      <c r="L27" s="213" t="s">
        <v>14</v>
      </c>
      <c r="M27" s="213" t="s">
        <v>15</v>
      </c>
      <c r="N27" s="395" t="s">
        <v>16</v>
      </c>
      <c r="O27" s="382" t="s">
        <v>17</v>
      </c>
      <c r="P27" s="213" t="s">
        <v>18</v>
      </c>
      <c r="Q27" s="330" t="s">
        <v>19</v>
      </c>
      <c r="R27" s="327" t="s">
        <v>20</v>
      </c>
      <c r="S27" s="213" t="s">
        <v>21</v>
      </c>
      <c r="T27" s="213" t="s">
        <v>22</v>
      </c>
      <c r="U27" s="395" t="s">
        <v>23</v>
      </c>
      <c r="V27" s="382" t="s">
        <v>24</v>
      </c>
      <c r="W27" s="213" t="s">
        <v>25</v>
      </c>
      <c r="X27" s="213" t="s">
        <v>26</v>
      </c>
      <c r="Y27" s="7" t="s">
        <v>27</v>
      </c>
      <c r="Z27" s="213" t="s">
        <v>28</v>
      </c>
      <c r="AA27" s="213" t="s">
        <v>29</v>
      </c>
      <c r="AB27" s="395" t="s">
        <v>30</v>
      </c>
      <c r="AC27" s="441" t="s">
        <v>31</v>
      </c>
      <c r="AD27" s="442" t="s">
        <v>32</v>
      </c>
      <c r="AE27" s="189">
        <v>30</v>
      </c>
      <c r="AF27" s="104"/>
      <c r="AG27" s="105">
        <f>SUM(AG28:AG35)</f>
        <v>23</v>
      </c>
      <c r="AH27" s="106">
        <f>SUM(AH28:AH35)</f>
        <v>256</v>
      </c>
      <c r="AI27" s="99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74" ht="17.25" customHeight="1" x14ac:dyDescent="0.25">
      <c r="A28" s="27" t="s">
        <v>63</v>
      </c>
      <c r="B28" s="138" t="s">
        <v>35</v>
      </c>
      <c r="C28" s="214"/>
      <c r="D28" s="14"/>
      <c r="E28" s="145" t="s">
        <v>37</v>
      </c>
      <c r="F28" s="138" t="s">
        <v>35</v>
      </c>
      <c r="G28" s="181"/>
      <c r="H28" s="368"/>
      <c r="I28" s="214"/>
      <c r="J28" s="214"/>
      <c r="K28" s="138" t="s">
        <v>35</v>
      </c>
      <c r="L28" s="138" t="s">
        <v>35</v>
      </c>
      <c r="N28" s="181"/>
      <c r="O28" s="368"/>
      <c r="P28" s="214"/>
      <c r="Q28" s="214"/>
      <c r="R28" s="14"/>
      <c r="S28" s="145" t="s">
        <v>37</v>
      </c>
      <c r="T28" s="214"/>
      <c r="U28" s="181"/>
      <c r="V28" s="368"/>
      <c r="W28" s="214"/>
      <c r="X28" s="214"/>
      <c r="Y28" s="138" t="s">
        <v>35</v>
      </c>
      <c r="Z28" s="145" t="s">
        <v>37</v>
      </c>
      <c r="AA28" s="138" t="s">
        <v>35</v>
      </c>
      <c r="AB28" s="181"/>
      <c r="AC28" s="438"/>
      <c r="AD28" s="439"/>
      <c r="AE28" s="14"/>
      <c r="AF28" s="12"/>
      <c r="AG28" s="102">
        <f>COUNTIF(B28:AF28,"*")</f>
        <v>9</v>
      </c>
      <c r="AH28" s="103">
        <f>COUNTIF(B28:AF28,"У1")*8+COUNTIF(B28:AF28,"У2")*8+COUNTIF(B28:AF28,"В1")*8+COUNTIF(B28:AF28,"В2")*8+COUNTIF(B28:AF28,"7-16")*9+COUNTIF(B28:AF28,"7-17")*10+COUNTIF(B28:AF28,"7-19")*12+COUNTIF(B28:AF28,"8-20")*12+COUNTIF(B28:AF28,"9-17")*8+COUNTIF(B28:AF28,"Д2")*12+COUNTIF(B28:AF28,"Д3")*9+COUNTIF(B28:AF28,"Д4")*12+COUNTIF(B28:AF28,"8-12")*4+COUNTIF(B28:AF28,"9-14")*5+COUNTIF(B28:AF28,"16-20")*4+COUNTIF(B28:AF28,"10-14")*4+COUNTIF(B28:AF28,"9-16")*7+COUNTIF(B28:AF28,"12-15")*3+COUNTIF(B28:AF28,"9-11")*2+COUNTIF(B28:AF28,"11-14")*3+COUNTIF(B28:AF28,"11-19")*6+COUNTIF(B28:AF28,"17-20")*3</f>
        <v>96</v>
      </c>
      <c r="AI28" s="10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74" ht="15.75" customHeight="1" x14ac:dyDescent="0.25">
      <c r="A29" s="45" t="s">
        <v>65</v>
      </c>
      <c r="C29" s="215"/>
      <c r="D29" s="17"/>
      <c r="F29" s="138" t="s">
        <v>35</v>
      </c>
      <c r="G29" s="138" t="s">
        <v>35</v>
      </c>
      <c r="H29" s="357"/>
      <c r="I29" s="215"/>
      <c r="J29" s="215"/>
      <c r="K29" s="17"/>
      <c r="L29" s="215"/>
      <c r="M29" s="138" t="s">
        <v>35</v>
      </c>
      <c r="N29" s="173"/>
      <c r="O29" s="357"/>
      <c r="P29" s="215"/>
      <c r="Q29" s="215"/>
      <c r="R29" s="138" t="s">
        <v>35</v>
      </c>
      <c r="T29" s="138" t="s">
        <v>35</v>
      </c>
      <c r="U29" s="173"/>
      <c r="V29" s="357"/>
      <c r="W29" s="138" t="s">
        <v>35</v>
      </c>
      <c r="X29" s="215"/>
      <c r="Y29" s="17"/>
      <c r="Z29" s="503" t="s">
        <v>37</v>
      </c>
      <c r="AA29" s="138" t="s">
        <v>35</v>
      </c>
      <c r="AB29" s="128"/>
      <c r="AC29" s="476"/>
      <c r="AD29" s="381"/>
      <c r="AE29" s="17"/>
      <c r="AF29" s="17"/>
      <c r="AG29" s="18">
        <f t="shared" si="1"/>
        <v>8</v>
      </c>
      <c r="AH29" s="19">
        <f t="shared" si="2"/>
        <v>92</v>
      </c>
      <c r="AI29" s="10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1:74" s="516" customFormat="1" ht="15.75" customHeight="1" thickBot="1" x14ac:dyDescent="0.3">
      <c r="A30" s="512" t="s">
        <v>165</v>
      </c>
      <c r="B30" s="68"/>
      <c r="C30" s="68"/>
      <c r="D30" s="490" t="s">
        <v>35</v>
      </c>
      <c r="E30" s="68"/>
      <c r="F30" s="68"/>
      <c r="G30" s="513"/>
      <c r="H30" s="386"/>
      <c r="I30" s="490" t="s">
        <v>35</v>
      </c>
      <c r="J30" s="68"/>
      <c r="K30" s="234"/>
      <c r="L30" s="138" t="s">
        <v>35</v>
      </c>
      <c r="M30" s="68"/>
      <c r="N30" s="490" t="s">
        <v>35</v>
      </c>
      <c r="O30" s="386"/>
      <c r="P30" s="68"/>
      <c r="Q30" s="68"/>
      <c r="R30" s="233"/>
      <c r="S30" s="514" t="s">
        <v>37</v>
      </c>
      <c r="T30" s="68"/>
      <c r="U30" s="513"/>
      <c r="V30" s="386"/>
      <c r="W30" s="68"/>
      <c r="X30" s="68"/>
      <c r="Y30" s="490" t="s">
        <v>35</v>
      </c>
      <c r="Z30" s="68"/>
      <c r="AA30" s="68"/>
      <c r="AB30" s="515"/>
      <c r="AC30" s="515"/>
      <c r="AD30" s="475"/>
      <c r="AE30" s="233"/>
      <c r="AF30" s="233"/>
      <c r="AG30" s="315">
        <f t="shared" si="1"/>
        <v>6</v>
      </c>
      <c r="AH30" s="316">
        <f t="shared" si="2"/>
        <v>68</v>
      </c>
      <c r="AI30" s="517"/>
      <c r="AJ30" s="4"/>
      <c r="AK30" s="4"/>
      <c r="AL30" s="46" t="s">
        <v>66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1:74" hidden="1" x14ac:dyDescent="0.25">
      <c r="B31" s="214"/>
      <c r="C31" s="214"/>
      <c r="D31" s="98"/>
      <c r="E31" s="214"/>
      <c r="F31" s="214"/>
      <c r="G31" s="399"/>
      <c r="H31" s="368"/>
      <c r="I31" s="214"/>
      <c r="J31" s="214"/>
      <c r="K31" s="98"/>
      <c r="L31" s="214"/>
      <c r="M31" s="214"/>
      <c r="N31" s="399"/>
      <c r="O31" s="368"/>
      <c r="P31" s="214"/>
      <c r="Q31" s="214"/>
      <c r="R31" s="98"/>
      <c r="S31" s="214"/>
      <c r="T31" s="214"/>
      <c r="U31" s="399"/>
      <c r="V31" s="368"/>
      <c r="W31" s="214"/>
      <c r="X31" s="214"/>
      <c r="Y31" s="98"/>
      <c r="Z31" s="214"/>
      <c r="AA31" s="214"/>
      <c r="AB31" s="399"/>
      <c r="AC31" s="438"/>
      <c r="AD31" s="439"/>
      <c r="AE31" s="98"/>
      <c r="AF31" s="98"/>
    </row>
    <row r="32" spans="1:74" ht="15.75" hidden="1" customHeight="1" x14ac:dyDescent="0.25">
      <c r="A32" s="39"/>
      <c r="B32" s="215"/>
      <c r="C32" s="215"/>
      <c r="D32" s="216"/>
      <c r="E32" s="216"/>
      <c r="F32" s="216"/>
      <c r="G32" s="390"/>
      <c r="H32" s="357"/>
      <c r="I32" s="215"/>
      <c r="J32" s="215"/>
      <c r="K32" s="23"/>
      <c r="L32" s="215"/>
      <c r="M32" s="215"/>
      <c r="N32" s="390"/>
      <c r="O32" s="357"/>
      <c r="P32" s="215"/>
      <c r="Q32" s="215"/>
      <c r="R32" s="23"/>
      <c r="S32" s="215"/>
      <c r="T32" s="215"/>
      <c r="U32" s="383"/>
      <c r="V32" s="357"/>
      <c r="W32" s="215"/>
      <c r="X32" s="215"/>
      <c r="Y32" s="216"/>
      <c r="Z32" s="216"/>
      <c r="AA32" s="216"/>
      <c r="AB32" s="173"/>
      <c r="AC32" s="393"/>
      <c r="AD32" s="381"/>
      <c r="AE32" s="23"/>
      <c r="AF32" s="23"/>
      <c r="AG32" s="18">
        <f t="shared" si="1"/>
        <v>0</v>
      </c>
      <c r="AH32" s="19">
        <f t="shared" si="2"/>
        <v>0</v>
      </c>
      <c r="AI32" s="10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ht="15.75" hidden="1" customHeight="1" x14ac:dyDescent="0.25">
      <c r="A33" s="45"/>
      <c r="B33" s="215"/>
      <c r="C33" s="215"/>
      <c r="D33" s="26"/>
      <c r="E33" s="215"/>
      <c r="F33" s="215"/>
      <c r="G33" s="173"/>
      <c r="H33" s="357"/>
      <c r="I33" s="215"/>
      <c r="J33" s="215"/>
      <c r="K33" s="17"/>
      <c r="L33" s="215"/>
      <c r="M33" s="215"/>
      <c r="N33" s="390"/>
      <c r="O33" s="357"/>
      <c r="P33" s="215"/>
      <c r="Q33" s="215"/>
      <c r="R33" s="23"/>
      <c r="S33" s="215"/>
      <c r="T33" s="215"/>
      <c r="U33" s="173"/>
      <c r="V33" s="357"/>
      <c r="W33" s="215"/>
      <c r="X33" s="215"/>
      <c r="Y33" s="26"/>
      <c r="Z33" s="215"/>
      <c r="AA33" s="215"/>
      <c r="AB33" s="173"/>
      <c r="AC33" s="393"/>
      <c r="AD33" s="381"/>
      <c r="AE33" s="23"/>
      <c r="AF33" s="23"/>
      <c r="AG33" s="18">
        <f t="shared" si="1"/>
        <v>0</v>
      </c>
      <c r="AH33" s="19">
        <f t="shared" si="2"/>
        <v>0</v>
      </c>
      <c r="AI33" s="10"/>
      <c r="AJ33" s="4"/>
      <c r="AK33" s="4"/>
      <c r="AL33" s="46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ht="15.75" hidden="1" customHeight="1" thickBot="1" x14ac:dyDescent="0.3">
      <c r="A34" s="50"/>
      <c r="B34" s="215"/>
      <c r="C34" s="215"/>
      <c r="D34" s="32"/>
      <c r="E34" s="215"/>
      <c r="F34" s="215"/>
      <c r="G34" s="398"/>
      <c r="H34" s="357"/>
      <c r="I34" s="215"/>
      <c r="J34" s="215"/>
      <c r="K34" s="216"/>
      <c r="L34" s="216"/>
      <c r="M34" s="216"/>
      <c r="N34" s="383"/>
      <c r="O34" s="357"/>
      <c r="P34" s="215"/>
      <c r="Q34" s="215"/>
      <c r="R34" s="216"/>
      <c r="S34" s="215"/>
      <c r="T34" s="215"/>
      <c r="U34" s="398"/>
      <c r="V34" s="357"/>
      <c r="W34" s="215"/>
      <c r="X34" s="215"/>
      <c r="Y34" s="17"/>
      <c r="Z34" s="216"/>
      <c r="AA34" s="216"/>
      <c r="AB34" s="383"/>
      <c r="AC34" s="393"/>
      <c r="AD34" s="381"/>
      <c r="AE34" s="216"/>
      <c r="AF34" s="216"/>
      <c r="AG34" s="18">
        <f t="shared" si="1"/>
        <v>0</v>
      </c>
      <c r="AH34" s="19">
        <f t="shared" si="2"/>
        <v>0</v>
      </c>
      <c r="AI34" s="10"/>
      <c r="AJ34" s="4"/>
      <c r="AK34" s="4"/>
      <c r="AL34" s="46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ht="15.75" hidden="1" customHeight="1" thickBot="1" x14ac:dyDescent="0.3">
      <c r="A35" s="51"/>
      <c r="B35" s="218"/>
      <c r="C35" s="218"/>
      <c r="D35" s="31"/>
      <c r="E35" s="218"/>
      <c r="F35" s="218"/>
      <c r="G35" s="396"/>
      <c r="H35" s="384"/>
      <c r="I35" s="218"/>
      <c r="J35" s="218"/>
      <c r="K35" s="30"/>
      <c r="L35" s="218"/>
      <c r="M35" s="218"/>
      <c r="N35" s="398"/>
      <c r="O35" s="384"/>
      <c r="P35" s="218"/>
      <c r="Q35" s="218"/>
      <c r="R35" s="31"/>
      <c r="S35" s="218"/>
      <c r="T35" s="218"/>
      <c r="U35" s="398"/>
      <c r="V35" s="384"/>
      <c r="W35" s="218"/>
      <c r="X35" s="218"/>
      <c r="Y35" s="31"/>
      <c r="Z35" s="218"/>
      <c r="AA35" s="218"/>
      <c r="AB35" s="396"/>
      <c r="AC35" s="437"/>
      <c r="AD35" s="443"/>
      <c r="AE35" s="31"/>
      <c r="AF35" s="30"/>
      <c r="AG35" s="156">
        <f t="shared" si="1"/>
        <v>0</v>
      </c>
      <c r="AH35" s="157">
        <f t="shared" si="2"/>
        <v>0</v>
      </c>
      <c r="AI35" s="10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ht="15.75" customHeight="1" thickBot="1" x14ac:dyDescent="0.3">
      <c r="A36" s="52" t="s">
        <v>70</v>
      </c>
      <c r="B36" s="440" t="s">
        <v>4</v>
      </c>
      <c r="C36" s="213" t="s">
        <v>5</v>
      </c>
      <c r="D36" s="7" t="s">
        <v>6</v>
      </c>
      <c r="E36" s="213" t="s">
        <v>7</v>
      </c>
      <c r="F36" s="213" t="s">
        <v>8</v>
      </c>
      <c r="G36" s="395" t="s">
        <v>9</v>
      </c>
      <c r="H36" s="382" t="s">
        <v>10</v>
      </c>
      <c r="I36" s="213" t="s">
        <v>11</v>
      </c>
      <c r="J36" s="213" t="s">
        <v>12</v>
      </c>
      <c r="K36" s="7" t="s">
        <v>13</v>
      </c>
      <c r="L36" s="213" t="s">
        <v>14</v>
      </c>
      <c r="M36" s="213" t="s">
        <v>15</v>
      </c>
      <c r="N36" s="395" t="s">
        <v>16</v>
      </c>
      <c r="O36" s="382" t="s">
        <v>17</v>
      </c>
      <c r="P36" s="213" t="s">
        <v>18</v>
      </c>
      <c r="Q36" s="330" t="s">
        <v>19</v>
      </c>
      <c r="R36" s="327" t="s">
        <v>20</v>
      </c>
      <c r="S36" s="213" t="s">
        <v>21</v>
      </c>
      <c r="T36" s="213" t="s">
        <v>22</v>
      </c>
      <c r="U36" s="395" t="s">
        <v>23</v>
      </c>
      <c r="V36" s="382" t="s">
        <v>24</v>
      </c>
      <c r="W36" s="213" t="s">
        <v>25</v>
      </c>
      <c r="X36" s="213" t="s">
        <v>26</v>
      </c>
      <c r="Y36" s="7" t="s">
        <v>27</v>
      </c>
      <c r="Z36" s="213" t="s">
        <v>28</v>
      </c>
      <c r="AA36" s="213" t="s">
        <v>29</v>
      </c>
      <c r="AB36" s="395" t="s">
        <v>30</v>
      </c>
      <c r="AC36" s="441" t="s">
        <v>31</v>
      </c>
      <c r="AD36" s="442" t="s">
        <v>32</v>
      </c>
      <c r="AE36" s="189">
        <v>30</v>
      </c>
      <c r="AF36" s="104"/>
      <c r="AG36" s="105">
        <f>SUM(AG37:AG39)</f>
        <v>22</v>
      </c>
      <c r="AH36" s="106">
        <f>SUM(AH37:AH39)</f>
        <v>176</v>
      </c>
      <c r="AI36" s="99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ht="15.75" customHeight="1" thickBot="1" x14ac:dyDescent="0.3">
      <c r="A37" s="27" t="s">
        <v>69</v>
      </c>
      <c r="B37" s="373" t="s">
        <v>37</v>
      </c>
      <c r="C37" s="373" t="s">
        <v>37</v>
      </c>
      <c r="D37" s="373" t="s">
        <v>37</v>
      </c>
      <c r="E37" s="373" t="s">
        <v>37</v>
      </c>
      <c r="F37" s="373" t="s">
        <v>37</v>
      </c>
      <c r="G37" s="180"/>
      <c r="H37" s="368"/>
      <c r="I37" s="373" t="s">
        <v>37</v>
      </c>
      <c r="J37" s="373" t="s">
        <v>37</v>
      </c>
      <c r="K37" s="373" t="s">
        <v>37</v>
      </c>
      <c r="L37" s="373" t="s">
        <v>37</v>
      </c>
      <c r="M37" s="373" t="s">
        <v>37</v>
      </c>
      <c r="N37" s="180"/>
      <c r="O37" s="368"/>
      <c r="P37" s="373" t="s">
        <v>37</v>
      </c>
      <c r="Q37" s="373" t="s">
        <v>37</v>
      </c>
      <c r="R37" s="373" t="s">
        <v>37</v>
      </c>
      <c r="S37" s="373" t="s">
        <v>37</v>
      </c>
      <c r="T37" s="373" t="s">
        <v>37</v>
      </c>
      <c r="U37" s="180"/>
      <c r="V37" s="368"/>
      <c r="W37" s="373" t="s">
        <v>37</v>
      </c>
      <c r="X37" s="373" t="s">
        <v>37</v>
      </c>
      <c r="Y37" s="373" t="s">
        <v>37</v>
      </c>
      <c r="Z37" s="373" t="s">
        <v>37</v>
      </c>
      <c r="AA37" s="373" t="s">
        <v>37</v>
      </c>
      <c r="AB37" s="181"/>
      <c r="AC37" s="438"/>
      <c r="AD37" s="373" t="s">
        <v>37</v>
      </c>
      <c r="AE37" s="373" t="s">
        <v>37</v>
      </c>
      <c r="AF37" s="12"/>
      <c r="AG37" s="102">
        <f t="shared" si="1"/>
        <v>22</v>
      </c>
      <c r="AH37" s="103">
        <f t="shared" si="2"/>
        <v>176</v>
      </c>
      <c r="AI37" s="10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ht="16.5" hidden="1" customHeight="1" thickBot="1" x14ac:dyDescent="0.3">
      <c r="A38" s="42" t="s">
        <v>55</v>
      </c>
      <c r="B38" s="215"/>
      <c r="C38" s="215"/>
      <c r="D38" s="224"/>
      <c r="E38" s="215"/>
      <c r="F38" s="215"/>
      <c r="G38" s="400"/>
      <c r="H38" s="357"/>
      <c r="I38" s="215"/>
      <c r="J38" s="215"/>
      <c r="K38" s="216"/>
      <c r="L38" s="216"/>
      <c r="M38" s="216"/>
      <c r="N38" s="383"/>
      <c r="O38" s="357"/>
      <c r="P38" s="215"/>
      <c r="Q38" s="215"/>
      <c r="R38" s="216"/>
      <c r="S38" s="216"/>
      <c r="T38" s="216"/>
      <c r="U38" s="400"/>
      <c r="V38" s="357"/>
      <c r="W38" s="215"/>
      <c r="X38" s="215"/>
      <c r="Y38" s="224"/>
      <c r="Z38" s="215"/>
      <c r="AA38" s="215"/>
      <c r="AB38" s="400"/>
      <c r="AC38" s="393"/>
      <c r="AD38" s="381"/>
      <c r="AE38" s="224"/>
      <c r="AF38" s="224"/>
      <c r="AG38" s="18">
        <f t="shared" si="1"/>
        <v>0</v>
      </c>
      <c r="AH38" s="19">
        <f t="shared" si="2"/>
        <v>0</v>
      </c>
      <c r="AI38" s="10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ht="12.75" hidden="1" customHeight="1" thickBot="1" x14ac:dyDescent="0.3">
      <c r="B39" s="218"/>
      <c r="C39" s="218"/>
      <c r="D39" s="54"/>
      <c r="E39" s="218"/>
      <c r="F39" s="218"/>
      <c r="G39" s="426"/>
      <c r="H39" s="384"/>
      <c r="I39" s="218"/>
      <c r="J39" s="218"/>
      <c r="K39" s="56"/>
      <c r="L39" s="218"/>
      <c r="M39" s="218"/>
      <c r="N39" s="426"/>
      <c r="O39" s="384"/>
      <c r="P39" s="218"/>
      <c r="Q39" s="218"/>
      <c r="R39" s="54"/>
      <c r="S39" s="218"/>
      <c r="T39" s="218"/>
      <c r="U39" s="401"/>
      <c r="V39" s="384"/>
      <c r="W39" s="218"/>
      <c r="X39" s="218"/>
      <c r="Y39" s="56"/>
      <c r="Z39" s="218"/>
      <c r="AA39" s="218"/>
      <c r="AB39" s="401"/>
      <c r="AC39" s="437"/>
      <c r="AD39" s="443"/>
      <c r="AE39" s="56"/>
      <c r="AF39" s="162"/>
      <c r="AG39" s="156">
        <f t="shared" si="1"/>
        <v>0</v>
      </c>
      <c r="AH39" s="157">
        <f t="shared" si="2"/>
        <v>0</v>
      </c>
      <c r="AI39" s="10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ht="15.75" customHeight="1" thickBot="1" x14ac:dyDescent="0.3">
      <c r="A40" s="57" t="s">
        <v>71</v>
      </c>
      <c r="B40" s="440" t="s">
        <v>4</v>
      </c>
      <c r="C40" s="213" t="s">
        <v>5</v>
      </c>
      <c r="D40" s="7" t="s">
        <v>6</v>
      </c>
      <c r="E40" s="213" t="s">
        <v>7</v>
      </c>
      <c r="F40" s="213" t="s">
        <v>8</v>
      </c>
      <c r="G40" s="395" t="s">
        <v>9</v>
      </c>
      <c r="H40" s="382" t="s">
        <v>10</v>
      </c>
      <c r="I40" s="213" t="s">
        <v>11</v>
      </c>
      <c r="J40" s="213" t="s">
        <v>12</v>
      </c>
      <c r="K40" s="7" t="s">
        <v>13</v>
      </c>
      <c r="L40" s="213" t="s">
        <v>14</v>
      </c>
      <c r="M40" s="213" t="s">
        <v>15</v>
      </c>
      <c r="N40" s="395" t="s">
        <v>16</v>
      </c>
      <c r="O40" s="382" t="s">
        <v>17</v>
      </c>
      <c r="P40" s="213" t="s">
        <v>18</v>
      </c>
      <c r="Q40" s="330" t="s">
        <v>19</v>
      </c>
      <c r="R40" s="327" t="s">
        <v>20</v>
      </c>
      <c r="S40" s="213" t="s">
        <v>21</v>
      </c>
      <c r="T40" s="213" t="s">
        <v>22</v>
      </c>
      <c r="U40" s="395" t="s">
        <v>23</v>
      </c>
      <c r="V40" s="382" t="s">
        <v>24</v>
      </c>
      <c r="W40" s="213" t="s">
        <v>25</v>
      </c>
      <c r="X40" s="213" t="s">
        <v>26</v>
      </c>
      <c r="Y40" s="7" t="s">
        <v>27</v>
      </c>
      <c r="Z40" s="213" t="s">
        <v>28</v>
      </c>
      <c r="AA40" s="213" t="s">
        <v>29</v>
      </c>
      <c r="AB40" s="395" t="s">
        <v>30</v>
      </c>
      <c r="AC40" s="441" t="s">
        <v>31</v>
      </c>
      <c r="AD40" s="442" t="s">
        <v>32</v>
      </c>
      <c r="AE40" s="189">
        <v>30</v>
      </c>
      <c r="AF40" s="104"/>
      <c r="AG40" s="105">
        <f>SUM(AG41:AG50)</f>
        <v>98</v>
      </c>
      <c r="AH40" s="106">
        <f>SUM(AH41:AH50)</f>
        <v>984</v>
      </c>
      <c r="AI40" s="99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ht="15.75" hidden="1" customHeight="1" x14ac:dyDescent="0.25">
      <c r="A41" s="58" t="s">
        <v>72</v>
      </c>
      <c r="B41" s="214"/>
      <c r="C41" s="214"/>
      <c r="D41" s="59"/>
      <c r="E41" s="214"/>
      <c r="F41" s="214"/>
      <c r="G41" s="402"/>
      <c r="H41" s="368"/>
      <c r="I41" s="214"/>
      <c r="J41" s="214"/>
      <c r="K41" s="59"/>
      <c r="L41" s="214"/>
      <c r="M41" s="214"/>
      <c r="N41" s="402"/>
      <c r="O41" s="368"/>
      <c r="P41" s="214"/>
      <c r="Q41" s="214"/>
      <c r="R41" s="59"/>
      <c r="S41" s="214"/>
      <c r="T41" s="214"/>
      <c r="U41" s="402"/>
      <c r="V41" s="368"/>
      <c r="W41" s="214"/>
      <c r="X41" s="214"/>
      <c r="Y41" s="59"/>
      <c r="Z41" s="214"/>
      <c r="AA41" s="214"/>
      <c r="AB41" s="402"/>
      <c r="AC41" s="438"/>
      <c r="AD41" s="439"/>
      <c r="AE41" s="59"/>
      <c r="AF41" s="14"/>
      <c r="AG41" s="102">
        <f t="shared" si="1"/>
        <v>0</v>
      </c>
      <c r="AH41" s="103">
        <f t="shared" si="2"/>
        <v>0</v>
      </c>
      <c r="AI41" s="10"/>
    </row>
    <row r="42" spans="1:54" ht="15.75" hidden="1" customHeight="1" x14ac:dyDescent="0.25">
      <c r="A42" s="58"/>
      <c r="B42" s="215"/>
      <c r="C42" s="215"/>
      <c r="D42" s="60"/>
      <c r="E42" s="215"/>
      <c r="F42" s="215"/>
      <c r="G42" s="385"/>
      <c r="H42" s="357"/>
      <c r="I42" s="215"/>
      <c r="J42" s="215"/>
      <c r="K42" s="216"/>
      <c r="L42" s="216"/>
      <c r="M42" s="216"/>
      <c r="N42" s="383"/>
      <c r="O42" s="357"/>
      <c r="P42" s="215"/>
      <c r="Q42" s="215"/>
      <c r="R42" s="216"/>
      <c r="S42" s="216"/>
      <c r="T42" s="215"/>
      <c r="U42" s="390"/>
      <c r="V42" s="357"/>
      <c r="W42" s="215"/>
      <c r="X42" s="215"/>
      <c r="Y42" s="23"/>
      <c r="Z42" s="215"/>
      <c r="AA42" s="215"/>
      <c r="AB42" s="385"/>
      <c r="AC42" s="393"/>
      <c r="AD42" s="381"/>
      <c r="AE42" s="23"/>
      <c r="AF42" s="17"/>
      <c r="AG42" s="18">
        <f t="shared" si="1"/>
        <v>0</v>
      </c>
      <c r="AH42" s="19">
        <f t="shared" si="2"/>
        <v>0</v>
      </c>
      <c r="AI42" s="10"/>
    </row>
    <row r="43" spans="1:54" ht="15.75" customHeight="1" x14ac:dyDescent="0.25">
      <c r="A43" s="58" t="s">
        <v>61</v>
      </c>
      <c r="B43" s="53" t="s">
        <v>74</v>
      </c>
      <c r="C43" s="53" t="s">
        <v>74</v>
      </c>
      <c r="D43" s="23"/>
      <c r="E43" s="215"/>
      <c r="F43" s="53" t="s">
        <v>74</v>
      </c>
      <c r="G43" s="53" t="s">
        <v>74</v>
      </c>
      <c r="H43" s="53" t="s">
        <v>74</v>
      </c>
      <c r="I43" s="215"/>
      <c r="J43" s="215"/>
      <c r="K43" s="53" t="s">
        <v>74</v>
      </c>
      <c r="L43" s="53" t="s">
        <v>74</v>
      </c>
      <c r="M43" s="53" t="s">
        <v>74</v>
      </c>
      <c r="N43" s="390"/>
      <c r="O43" s="357"/>
      <c r="P43" s="53" t="s">
        <v>74</v>
      </c>
      <c r="Q43" s="53" t="s">
        <v>74</v>
      </c>
      <c r="R43" s="53" t="s">
        <v>74</v>
      </c>
      <c r="S43" s="53" t="s">
        <v>74</v>
      </c>
      <c r="T43" s="215"/>
      <c r="U43" s="390"/>
      <c r="V43" s="53" t="s">
        <v>74</v>
      </c>
      <c r="W43" s="53" t="s">
        <v>74</v>
      </c>
      <c r="X43" s="215"/>
      <c r="Y43" s="23"/>
      <c r="Z43" s="215"/>
      <c r="AA43" s="215"/>
      <c r="AB43" s="390"/>
      <c r="AC43" s="393"/>
      <c r="AD43" s="381"/>
      <c r="AE43" s="53" t="s">
        <v>74</v>
      </c>
      <c r="AF43" s="215"/>
      <c r="AG43" s="18">
        <f t="shared" si="1"/>
        <v>15</v>
      </c>
      <c r="AH43" s="19">
        <f t="shared" si="2"/>
        <v>180</v>
      </c>
      <c r="AI43" s="10"/>
    </row>
    <row r="44" spans="1:54" ht="15.75" customHeight="1" x14ac:dyDescent="0.25">
      <c r="A44" s="58" t="s">
        <v>78</v>
      </c>
      <c r="B44" s="215"/>
      <c r="C44" s="215"/>
      <c r="D44" s="53" t="s">
        <v>74</v>
      </c>
      <c r="E44" s="53" t="s">
        <v>74</v>
      </c>
      <c r="F44" s="215"/>
      <c r="G44" s="419"/>
      <c r="H44" s="357"/>
      <c r="I44" s="215"/>
      <c r="J44" s="215"/>
      <c r="K44" s="60"/>
      <c r="L44" s="53" t="s">
        <v>74</v>
      </c>
      <c r="M44" s="53" t="s">
        <v>74</v>
      </c>
      <c r="N44" s="53" t="s">
        <v>74</v>
      </c>
      <c r="O44" s="357"/>
      <c r="P44" s="215"/>
      <c r="Q44" s="53" t="s">
        <v>74</v>
      </c>
      <c r="R44" s="53" t="s">
        <v>74</v>
      </c>
      <c r="S44" s="53" t="s">
        <v>74</v>
      </c>
      <c r="T44" s="53" t="s">
        <v>74</v>
      </c>
      <c r="U44" s="357"/>
      <c r="V44" s="357"/>
      <c r="W44" s="53" t="s">
        <v>74</v>
      </c>
      <c r="X44" s="53" t="s">
        <v>74</v>
      </c>
      <c r="Y44" s="53" t="s">
        <v>74</v>
      </c>
      <c r="Z44" s="60"/>
      <c r="AA44" s="60"/>
      <c r="AB44" s="419"/>
      <c r="AC44" s="53" t="s">
        <v>74</v>
      </c>
      <c r="AD44" s="53" t="s">
        <v>74</v>
      </c>
      <c r="AE44" s="53" t="s">
        <v>74</v>
      </c>
      <c r="AF44" s="60"/>
      <c r="AG44" s="18">
        <f t="shared" si="1"/>
        <v>15</v>
      </c>
      <c r="AH44" s="19">
        <f t="shared" si="2"/>
        <v>180</v>
      </c>
      <c r="AI44" s="10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ht="15.75" hidden="1" customHeight="1" x14ac:dyDescent="0.25">
      <c r="A45" s="58" t="s">
        <v>68</v>
      </c>
      <c r="B45" s="215"/>
      <c r="C45" s="215"/>
      <c r="D45" s="215"/>
      <c r="E45" s="60"/>
      <c r="F45" s="215"/>
      <c r="G45" s="385"/>
      <c r="H45" s="357"/>
      <c r="I45" s="215"/>
      <c r="J45" s="215"/>
      <c r="K45" s="215"/>
      <c r="L45" s="215"/>
      <c r="M45" s="23"/>
      <c r="N45" s="385"/>
      <c r="O45" s="357"/>
      <c r="P45" s="215"/>
      <c r="Q45" s="215"/>
      <c r="R45" s="60"/>
      <c r="S45" s="215"/>
      <c r="T45" s="215"/>
      <c r="U45" s="390"/>
      <c r="V45" s="357"/>
      <c r="W45" s="215"/>
      <c r="X45" s="215"/>
      <c r="Y45" s="60"/>
      <c r="Z45" s="215"/>
      <c r="AA45" s="215"/>
      <c r="AB45" s="390"/>
      <c r="AC45" s="393"/>
      <c r="AD45" s="381"/>
      <c r="AE45" s="23"/>
      <c r="AF45" s="17"/>
      <c r="AG45" s="18">
        <f t="shared" si="1"/>
        <v>0</v>
      </c>
      <c r="AH45" s="19">
        <f t="shared" si="2"/>
        <v>0</v>
      </c>
      <c r="AI45" s="10"/>
    </row>
    <row r="46" spans="1:54" ht="15" customHeight="1" x14ac:dyDescent="0.25">
      <c r="A46" s="45" t="s">
        <v>79</v>
      </c>
      <c r="B46" s="215"/>
      <c r="C46" s="215"/>
      <c r="D46" s="53" t="s">
        <v>74</v>
      </c>
      <c r="E46" s="53" t="s">
        <v>74</v>
      </c>
      <c r="F46" s="53" t="s">
        <v>74</v>
      </c>
      <c r="G46" s="357"/>
      <c r="H46" s="357"/>
      <c r="I46" s="53" t="s">
        <v>74</v>
      </c>
      <c r="J46" s="53" t="s">
        <v>74</v>
      </c>
      <c r="K46" s="53" t="s">
        <v>74</v>
      </c>
      <c r="L46" s="215"/>
      <c r="M46" s="93"/>
      <c r="N46" s="357"/>
      <c r="O46" s="357"/>
      <c r="P46" s="53" t="s">
        <v>74</v>
      </c>
      <c r="Q46" s="215"/>
      <c r="R46" s="53" t="s">
        <v>74</v>
      </c>
      <c r="S46" s="53" t="s">
        <v>74</v>
      </c>
      <c r="T46" s="53" t="s">
        <v>74</v>
      </c>
      <c r="U46" s="53" t="s">
        <v>74</v>
      </c>
      <c r="V46" s="357"/>
      <c r="W46" s="215"/>
      <c r="X46" s="53" t="s">
        <v>74</v>
      </c>
      <c r="Y46" s="53" t="s">
        <v>74</v>
      </c>
      <c r="Z46" s="53" t="s">
        <v>74</v>
      </c>
      <c r="AA46" s="215"/>
      <c r="AB46" s="390"/>
      <c r="AC46" s="393"/>
      <c r="AD46" s="93" t="s">
        <v>102</v>
      </c>
      <c r="AE46" s="93" t="s">
        <v>102</v>
      </c>
      <c r="AG46" s="18">
        <f>COUNTIF(B46:AE46,"*")</f>
        <v>16</v>
      </c>
      <c r="AH46" s="19">
        <f>COUNTIF(B46:AE46,"У1")*8+COUNTIF(B46:AE46,"У2")*8+COUNTIF(B46:AE46,"В1")*8+COUNTIF(B46:AE46,"В2")*8+COUNTIF(B46:AE46,"7-16")*9+COUNTIF(B46:AE46,"7-17")*10+COUNTIF(B46:AE46,"7-19")*12+COUNTIF(B46:AE46,"8-20")*12+COUNTIF(B46:AE46,"9-17")*8+COUNTIF(B46:AE46,"Д2")*12+COUNTIF(B46:AE46,"Д3")*9+COUNTIF(B46:AE46,"Д4")*12+COUNTIF(B46:AE46,"8-12")*4+COUNTIF(B46:AE46,"9-14")*5+COUNTIF(B46:AE46,"16-20")*4+COUNTIF(B46:AE46,"10-14")*4+COUNTIF(B46:AE46,"9-16")*7+COUNTIF(B46:AE46,"12-15")*3+COUNTIF(B46:AE46,"9-11")*2+COUNTIF(B46:AE46,"11-14")*3+COUNTIF(B46:AE46,"11-19")*6+COUNTIF(B46:AE46,"17-20")*3</f>
        <v>168</v>
      </c>
      <c r="AI46" s="10"/>
    </row>
    <row r="47" spans="1:54" ht="15.75" customHeight="1" x14ac:dyDescent="0.25">
      <c r="A47" s="58" t="s">
        <v>80</v>
      </c>
      <c r="B47" s="451"/>
      <c r="C47" s="451"/>
      <c r="D47" s="208"/>
      <c r="E47" s="451"/>
      <c r="F47" s="451"/>
      <c r="G47" s="117"/>
      <c r="H47" s="451"/>
      <c r="I47" s="53" t="s">
        <v>74</v>
      </c>
      <c r="J47" s="53" t="s">
        <v>74</v>
      </c>
      <c r="K47" s="53" t="s">
        <v>74</v>
      </c>
      <c r="L47" s="53" t="s">
        <v>74</v>
      </c>
      <c r="M47" s="53" t="s">
        <v>74</v>
      </c>
      <c r="N47" s="53" t="s">
        <v>74</v>
      </c>
      <c r="O47" s="53" t="s">
        <v>74</v>
      </c>
      <c r="P47" s="451"/>
      <c r="Q47" s="451"/>
      <c r="R47" s="117"/>
      <c r="S47" s="451"/>
      <c r="T47" s="451"/>
      <c r="U47" s="117"/>
      <c r="V47" s="451"/>
      <c r="W47" s="451"/>
      <c r="X47" s="451"/>
      <c r="Y47" s="53" t="s">
        <v>74</v>
      </c>
      <c r="Z47" s="53" t="s">
        <v>74</v>
      </c>
      <c r="AA47" s="53" t="s">
        <v>74</v>
      </c>
      <c r="AB47" s="53" t="s">
        <v>74</v>
      </c>
      <c r="AC47" s="53" t="s">
        <v>74</v>
      </c>
      <c r="AD47" s="53" t="s">
        <v>74</v>
      </c>
      <c r="AE47" s="23"/>
      <c r="AF47" s="23"/>
      <c r="AG47" s="18">
        <f t="shared" si="1"/>
        <v>13</v>
      </c>
      <c r="AH47" s="19">
        <f t="shared" si="2"/>
        <v>156</v>
      </c>
      <c r="AI47" s="10"/>
    </row>
    <row r="48" spans="1:54" ht="15.75" customHeight="1" x14ac:dyDescent="0.25">
      <c r="A48" s="58" t="s">
        <v>81</v>
      </c>
      <c r="B48" s="53" t="s">
        <v>74</v>
      </c>
      <c r="C48" s="53" t="s">
        <v>74</v>
      </c>
      <c r="D48" s="53" t="s">
        <v>74</v>
      </c>
      <c r="E48" s="53" t="s">
        <v>74</v>
      </c>
      <c r="F48" s="215"/>
      <c r="G48" s="383"/>
      <c r="H48" s="357"/>
      <c r="I48" s="53" t="s">
        <v>74</v>
      </c>
      <c r="J48" s="53" t="s">
        <v>74</v>
      </c>
      <c r="K48" s="60"/>
      <c r="L48" s="60"/>
      <c r="M48" s="93"/>
      <c r="N48" s="357"/>
      <c r="O48" s="53" t="s">
        <v>74</v>
      </c>
      <c r="P48" s="53" t="s">
        <v>74</v>
      </c>
      <c r="Q48" s="53" t="s">
        <v>74</v>
      </c>
      <c r="R48" s="215"/>
      <c r="S48" s="215"/>
      <c r="T48" s="53" t="s">
        <v>74</v>
      </c>
      <c r="U48" s="53" t="s">
        <v>74</v>
      </c>
      <c r="V48" s="53" t="s">
        <v>74</v>
      </c>
      <c r="W48" s="215"/>
      <c r="X48" s="215"/>
      <c r="Y48" s="215"/>
      <c r="Z48" s="53" t="s">
        <v>74</v>
      </c>
      <c r="AA48" s="53" t="s">
        <v>74</v>
      </c>
      <c r="AB48" s="357"/>
      <c r="AC48" s="393"/>
      <c r="AD48" s="53" t="s">
        <v>74</v>
      </c>
      <c r="AE48" s="53" t="s">
        <v>74</v>
      </c>
      <c r="AF48" s="17"/>
      <c r="AG48" s="18">
        <f t="shared" si="1"/>
        <v>16</v>
      </c>
      <c r="AH48" s="19">
        <f t="shared" si="2"/>
        <v>192</v>
      </c>
      <c r="AI48" s="10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ht="15.75" customHeight="1" thickBot="1" x14ac:dyDescent="0.3">
      <c r="A49" s="62" t="s">
        <v>82</v>
      </c>
      <c r="B49" s="53" t="s">
        <v>74</v>
      </c>
      <c r="C49" s="53" t="s">
        <v>74</v>
      </c>
      <c r="D49" s="69"/>
      <c r="E49" s="68"/>
      <c r="F49" s="53" t="s">
        <v>74</v>
      </c>
      <c r="G49" s="53" t="s">
        <v>74</v>
      </c>
      <c r="H49" s="53" t="s">
        <v>74</v>
      </c>
      <c r="I49" s="93" t="s">
        <v>102</v>
      </c>
      <c r="J49" s="93" t="s">
        <v>102</v>
      </c>
      <c r="K49" s="93" t="s">
        <v>102</v>
      </c>
      <c r="L49" s="93" t="s">
        <v>102</v>
      </c>
      <c r="M49" s="93" t="s">
        <v>102</v>
      </c>
      <c r="N49" s="93" t="s">
        <v>102</v>
      </c>
      <c r="O49" s="93" t="s">
        <v>102</v>
      </c>
      <c r="P49" s="93" t="s">
        <v>102</v>
      </c>
      <c r="Q49" s="93" t="s">
        <v>102</v>
      </c>
      <c r="R49" s="93" t="s">
        <v>102</v>
      </c>
      <c r="S49" s="93" t="s">
        <v>102</v>
      </c>
      <c r="T49" s="93" t="s">
        <v>102</v>
      </c>
      <c r="U49" s="93" t="s">
        <v>102</v>
      </c>
      <c r="V49" s="93" t="s">
        <v>102</v>
      </c>
      <c r="W49" s="53" t="s">
        <v>74</v>
      </c>
      <c r="X49" s="53" t="s">
        <v>74</v>
      </c>
      <c r="Y49" s="233"/>
      <c r="Z49" s="68"/>
      <c r="AA49" s="53" t="s">
        <v>74</v>
      </c>
      <c r="AB49" s="53" t="s">
        <v>74</v>
      </c>
      <c r="AC49" s="393"/>
      <c r="AD49" s="381"/>
      <c r="AE49" s="64"/>
      <c r="AF49" s="233"/>
      <c r="AG49" s="315">
        <f t="shared" si="1"/>
        <v>23</v>
      </c>
      <c r="AH49" s="316">
        <f t="shared" si="2"/>
        <v>108</v>
      </c>
      <c r="AI49" s="10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ht="15.75" hidden="1" customHeight="1" thickBot="1" x14ac:dyDescent="0.3">
      <c r="B50" s="218"/>
      <c r="C50" s="318"/>
      <c r="D50" s="305"/>
      <c r="E50" s="318"/>
      <c r="F50" s="318"/>
      <c r="G50" s="404"/>
      <c r="H50" s="384"/>
      <c r="I50" s="218"/>
      <c r="J50" s="318"/>
      <c r="K50" s="305"/>
      <c r="L50" s="318"/>
      <c r="M50" s="318"/>
      <c r="N50" s="435"/>
      <c r="O50" s="384"/>
      <c r="P50" s="218"/>
      <c r="Q50" s="318"/>
      <c r="R50" s="305"/>
      <c r="S50" s="318"/>
      <c r="T50" s="318"/>
      <c r="U50" s="435"/>
      <c r="V50" s="384"/>
      <c r="W50" s="218"/>
      <c r="X50" s="318"/>
      <c r="Y50" s="305"/>
      <c r="Z50" s="318"/>
      <c r="AA50" s="318"/>
      <c r="AB50" s="404"/>
      <c r="AC50" s="437"/>
      <c r="AD50" s="443"/>
      <c r="AE50" s="305"/>
      <c r="AF50" s="55"/>
      <c r="AG50" s="320">
        <f t="shared" si="1"/>
        <v>0</v>
      </c>
      <c r="AH50" s="321">
        <f t="shared" si="2"/>
        <v>0</v>
      </c>
      <c r="AI50" s="10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ht="15.75" customHeight="1" thickBot="1" x14ac:dyDescent="0.3">
      <c r="A51" s="65" t="s">
        <v>83</v>
      </c>
      <c r="B51" s="440" t="s">
        <v>4</v>
      </c>
      <c r="C51" s="213" t="s">
        <v>5</v>
      </c>
      <c r="D51" s="7" t="s">
        <v>6</v>
      </c>
      <c r="E51" s="213" t="s">
        <v>7</v>
      </c>
      <c r="F51" s="213" t="s">
        <v>8</v>
      </c>
      <c r="G51" s="395" t="s">
        <v>9</v>
      </c>
      <c r="H51" s="382" t="s">
        <v>10</v>
      </c>
      <c r="I51" s="213" t="s">
        <v>11</v>
      </c>
      <c r="J51" s="213" t="s">
        <v>12</v>
      </c>
      <c r="K51" s="7" t="s">
        <v>13</v>
      </c>
      <c r="L51" s="213" t="s">
        <v>14</v>
      </c>
      <c r="M51" s="213" t="s">
        <v>15</v>
      </c>
      <c r="N51" s="395" t="s">
        <v>16</v>
      </c>
      <c r="O51" s="382" t="s">
        <v>17</v>
      </c>
      <c r="P51" s="213" t="s">
        <v>18</v>
      </c>
      <c r="Q51" s="213" t="s">
        <v>19</v>
      </c>
      <c r="R51" s="7" t="s">
        <v>20</v>
      </c>
      <c r="S51" s="213" t="s">
        <v>21</v>
      </c>
      <c r="T51" s="213" t="s">
        <v>22</v>
      </c>
      <c r="U51" s="395" t="s">
        <v>23</v>
      </c>
      <c r="V51" s="382" t="s">
        <v>24</v>
      </c>
      <c r="W51" s="213" t="s">
        <v>25</v>
      </c>
      <c r="X51" s="213" t="s">
        <v>26</v>
      </c>
      <c r="Y51" s="7" t="s">
        <v>27</v>
      </c>
      <c r="Z51" s="213" t="s">
        <v>28</v>
      </c>
      <c r="AA51" s="323" t="s">
        <v>29</v>
      </c>
      <c r="AB51" s="436" t="s">
        <v>30</v>
      </c>
      <c r="AC51" s="441" t="s">
        <v>31</v>
      </c>
      <c r="AD51" s="442" t="s">
        <v>32</v>
      </c>
      <c r="AE51" s="189">
        <v>30</v>
      </c>
      <c r="AF51" s="104"/>
      <c r="AG51" s="324">
        <f>SUM(AG52:AG53)</f>
        <v>0</v>
      </c>
      <c r="AH51" s="106">
        <f>SUM(AH52:AH53)</f>
        <v>0</v>
      </c>
      <c r="AI51" s="99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ht="15.75" customHeight="1" x14ac:dyDescent="0.25">
      <c r="A52" s="58" t="s">
        <v>84</v>
      </c>
      <c r="B52" s="214"/>
      <c r="C52" s="214"/>
      <c r="D52" s="66"/>
      <c r="E52" s="214"/>
      <c r="F52" s="214"/>
      <c r="G52" s="181"/>
      <c r="H52" s="368"/>
      <c r="I52" s="214"/>
      <c r="J52" s="214"/>
      <c r="K52" s="66"/>
      <c r="L52" s="214"/>
      <c r="M52" s="214"/>
      <c r="N52" s="181"/>
      <c r="O52" s="368"/>
      <c r="P52" s="214"/>
      <c r="Q52" s="214"/>
      <c r="R52" s="66"/>
      <c r="S52" s="214"/>
      <c r="T52" s="214"/>
      <c r="U52" s="181"/>
      <c r="V52" s="368"/>
      <c r="W52" s="214"/>
      <c r="X52" s="214"/>
      <c r="Y52" s="66"/>
      <c r="Z52" s="214"/>
      <c r="AA52" s="214"/>
      <c r="AB52" s="181"/>
      <c r="AC52" s="438"/>
      <c r="AD52" s="439"/>
      <c r="AE52" s="14"/>
      <c r="AF52" s="66"/>
      <c r="AG52" s="102">
        <f t="shared" si="1"/>
        <v>0</v>
      </c>
      <c r="AH52" s="103">
        <f>COUNTIF(B52:AF52,"У1")*8+COUNTIF(B52:AF52,"У2")*8+COUNTIF(B52:AF52,"В1")*8+COUNTIF(B52:AF52,"В2")*8+COUNTIF(B52:AF52,"7-16")*9+COUNTIF(B52:AF52,"7-17")*10+COUNTIF(B52:AF52,"7-19")*12+COUNTIF(B52:AF52,"8-20")*12+COUNTIF(B52:AF52,"9-17")*8+COUNTIF(B52:AF52,"Д2")*12+COUNTIF(B52:AF52,"Д3")*9+COUNTIF(B52:AF52,"Д4")*12+COUNTIF(B52:AF52,"8-12")*4+COUNTIF(B52:AF52,"9-14")*5+COUNTIF(B52:AF52,"16-20")*4+COUNTIF(B52:AF52,"10-14")*4+COUNTIF(B52:AF52,"9-16")*7+COUNTIF(B52:AF52,"12-15")*3+COUNTIF(B52:AF52,"9-11")*2+COUNTIF(B52:AF52,"11-14")*3+COUNTIF(B52:AF52,"11-19")*6+COUNTIF(B52:AF52,"17-20")*3+COUNTIF(B52:AF52,"10-14")*4</f>
        <v>0</v>
      </c>
      <c r="AI52" s="10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ht="15.75" customHeight="1" thickBot="1" x14ac:dyDescent="0.3">
      <c r="A53" s="51" t="s">
        <v>85</v>
      </c>
      <c r="B53" s="218"/>
      <c r="C53" s="218"/>
      <c r="D53" s="220"/>
      <c r="E53" s="220"/>
      <c r="F53" s="220"/>
      <c r="G53" s="388"/>
      <c r="H53" s="384"/>
      <c r="I53" s="218"/>
      <c r="J53" s="218"/>
      <c r="K53" s="220"/>
      <c r="L53" s="220"/>
      <c r="M53" s="220"/>
      <c r="N53" s="384"/>
      <c r="O53" s="384"/>
      <c r="P53" s="218"/>
      <c r="Q53" s="218"/>
      <c r="R53" s="325"/>
      <c r="S53" s="218"/>
      <c r="T53" s="218"/>
      <c r="U53" s="384"/>
      <c r="V53" s="384"/>
      <c r="W53" s="218"/>
      <c r="X53" s="218"/>
      <c r="Y53" s="325"/>
      <c r="Z53" s="218"/>
      <c r="AA53" s="218"/>
      <c r="AB53" s="384"/>
      <c r="AC53" s="437"/>
      <c r="AD53" s="443"/>
      <c r="AE53" s="218"/>
      <c r="AF53" s="32"/>
      <c r="AG53" s="18">
        <f t="shared" si="1"/>
        <v>0</v>
      </c>
      <c r="AH53" s="19">
        <f>COUNTIF(B53:AF53,"У1")*8+COUNTIF(B53:AF53,"У2")*8+COUNTIF(B53:AF53,"В1")*8+COUNTIF(B53:AF53,"В2")*8+COUNTIF(B53:AF53,"7-16")*9+COUNTIF(B53:AF53,"7-17")*10+COUNTIF(B53:AF53,"7-19")*12+COUNTIF(B53:AF53,"8-20")*12+COUNTIF(B53:AF53,"9-17")*8+COUNTIF(B53:AF53,"Д2")*12+COUNTIF(B53:AF53,"Д3")*9+COUNTIF(B53:AF53,"Д4")*12+COUNTIF(B53:AF53,"8-12")*4+COUNTIF(B53:AF53,"9-14")*5+COUNTIF(B53:AF53,"16-20")*4+COUNTIF(B53:AF53,"10-14")*4+COUNTIF(B53:AF53,"9-16")*7+COUNTIF(B53:AF53,"12-15")*3+COUNTIF(B53:AF53,"9-11")*2+COUNTIF(B53:AF53,"11-14")*3+COUNTIF(B53:AF53,"11-19")*6+COUNTIF(B53:AF53,"17-20")*3+COUNTIF(B53:AF53,"10-14")*4</f>
        <v>0</v>
      </c>
      <c r="AI53" s="10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ht="15.75" customHeight="1" thickBot="1" x14ac:dyDescent="0.3">
      <c r="A54" s="41" t="s">
        <v>86</v>
      </c>
      <c r="B54" s="440" t="s">
        <v>4</v>
      </c>
      <c r="C54" s="213" t="s">
        <v>5</v>
      </c>
      <c r="D54" s="7" t="s">
        <v>6</v>
      </c>
      <c r="E54" s="213" t="s">
        <v>7</v>
      </c>
      <c r="F54" s="213" t="s">
        <v>8</v>
      </c>
      <c r="G54" s="395" t="s">
        <v>9</v>
      </c>
      <c r="H54" s="382" t="s">
        <v>10</v>
      </c>
      <c r="I54" s="213" t="s">
        <v>11</v>
      </c>
      <c r="J54" s="213" t="s">
        <v>12</v>
      </c>
      <c r="K54" s="7" t="s">
        <v>13</v>
      </c>
      <c r="L54" s="213" t="s">
        <v>14</v>
      </c>
      <c r="M54" s="213" t="s">
        <v>15</v>
      </c>
      <c r="N54" s="395" t="s">
        <v>16</v>
      </c>
      <c r="O54" s="382" t="s">
        <v>17</v>
      </c>
      <c r="P54" s="213" t="s">
        <v>18</v>
      </c>
      <c r="Q54" s="213" t="s">
        <v>19</v>
      </c>
      <c r="R54" s="7" t="s">
        <v>20</v>
      </c>
      <c r="S54" s="213" t="s">
        <v>21</v>
      </c>
      <c r="T54" s="213" t="s">
        <v>22</v>
      </c>
      <c r="U54" s="395" t="s">
        <v>23</v>
      </c>
      <c r="V54" s="382" t="s">
        <v>24</v>
      </c>
      <c r="W54" s="213" t="s">
        <v>25</v>
      </c>
      <c r="X54" s="213" t="s">
        <v>26</v>
      </c>
      <c r="Y54" s="7" t="s">
        <v>27</v>
      </c>
      <c r="Z54" s="213" t="s">
        <v>28</v>
      </c>
      <c r="AA54" s="213" t="s">
        <v>29</v>
      </c>
      <c r="AB54" s="395" t="s">
        <v>30</v>
      </c>
      <c r="AC54" s="441" t="s">
        <v>31</v>
      </c>
      <c r="AD54" s="442" t="s">
        <v>32</v>
      </c>
      <c r="AE54" s="189">
        <v>30</v>
      </c>
      <c r="AF54" s="104"/>
      <c r="AG54" s="185">
        <f>SUM(AG55:AG61)</f>
        <v>0</v>
      </c>
      <c r="AH54" s="9">
        <f>SUM(AH55:AH61)</f>
        <v>0</v>
      </c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ht="15.75" customHeight="1" x14ac:dyDescent="0.25">
      <c r="A55" s="58" t="s">
        <v>87</v>
      </c>
      <c r="B55" s="214"/>
      <c r="C55" s="214"/>
      <c r="D55" s="15"/>
      <c r="E55" s="214"/>
      <c r="F55" s="214"/>
      <c r="G55" s="406"/>
      <c r="H55" s="368"/>
      <c r="I55" s="214"/>
      <c r="J55" s="214"/>
      <c r="K55" s="66"/>
      <c r="L55" s="214"/>
      <c r="M55" s="214"/>
      <c r="N55" s="406"/>
      <c r="O55" s="368"/>
      <c r="P55" s="214"/>
      <c r="Q55" s="214"/>
      <c r="R55" s="66"/>
      <c r="S55" s="214"/>
      <c r="T55" s="214"/>
      <c r="U55" s="406"/>
      <c r="V55" s="368"/>
      <c r="W55" s="214"/>
      <c r="X55" s="214"/>
      <c r="Y55" s="66"/>
      <c r="Z55" s="214"/>
      <c r="AA55" s="214"/>
      <c r="AB55" s="406"/>
      <c r="AC55" s="438"/>
      <c r="AD55" s="439"/>
      <c r="AE55" s="14"/>
      <c r="AF55" s="14"/>
      <c r="AG55" s="18">
        <f t="shared" si="1"/>
        <v>0</v>
      </c>
      <c r="AH55" s="19">
        <f t="shared" si="2"/>
        <v>0</v>
      </c>
      <c r="AI55" s="10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1:54" ht="15.75" customHeight="1" x14ac:dyDescent="0.25">
      <c r="A56" s="58" t="s">
        <v>88</v>
      </c>
      <c r="B56" s="215"/>
      <c r="C56" s="215"/>
      <c r="D56" s="26"/>
      <c r="E56" s="215"/>
      <c r="F56" s="215"/>
      <c r="G56" s="423"/>
      <c r="H56" s="357"/>
      <c r="I56" s="215"/>
      <c r="J56" s="215"/>
      <c r="K56" s="67"/>
      <c r="L56" s="215"/>
      <c r="M56" s="215"/>
      <c r="N56" s="423"/>
      <c r="O56" s="357"/>
      <c r="P56" s="215"/>
      <c r="Q56" s="215"/>
      <c r="R56" s="24"/>
      <c r="S56" s="215"/>
      <c r="T56" s="215"/>
      <c r="U56" s="423"/>
      <c r="V56" s="357"/>
      <c r="W56" s="215"/>
      <c r="X56" s="215"/>
      <c r="Y56" s="24"/>
      <c r="Z56" s="215"/>
      <c r="AA56" s="215"/>
      <c r="AB56" s="423"/>
      <c r="AC56" s="393"/>
      <c r="AD56" s="381"/>
      <c r="AE56" s="26"/>
      <c r="AF56" s="26"/>
      <c r="AG56" s="18">
        <f t="shared" si="1"/>
        <v>0</v>
      </c>
      <c r="AH56" s="19">
        <f t="shared" si="2"/>
        <v>0</v>
      </c>
      <c r="AI56" s="10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ht="15.75" customHeight="1" x14ac:dyDescent="0.25">
      <c r="A57" s="58" t="s">
        <v>89</v>
      </c>
      <c r="B57" s="215"/>
      <c r="C57" s="215"/>
      <c r="D57" s="24"/>
      <c r="E57" s="215"/>
      <c r="F57" s="215"/>
      <c r="G57" s="432"/>
      <c r="H57" s="357"/>
      <c r="I57" s="215"/>
      <c r="J57" s="215"/>
      <c r="K57" s="24"/>
      <c r="L57" s="215"/>
      <c r="M57" s="215"/>
      <c r="N57" s="432"/>
      <c r="O57" s="357"/>
      <c r="P57" s="215"/>
      <c r="Q57" s="215"/>
      <c r="R57" s="24"/>
      <c r="S57" s="215"/>
      <c r="T57" s="215"/>
      <c r="U57" s="432"/>
      <c r="V57" s="357"/>
      <c r="W57" s="215"/>
      <c r="X57" s="215"/>
      <c r="Y57" s="24"/>
      <c r="Z57" s="215"/>
      <c r="AA57" s="215"/>
      <c r="AB57" s="432"/>
      <c r="AC57" s="393"/>
      <c r="AD57" s="381"/>
      <c r="AE57" s="67"/>
      <c r="AF57" s="17"/>
      <c r="AG57" s="18">
        <f t="shared" si="1"/>
        <v>0</v>
      </c>
      <c r="AH57" s="19">
        <f t="shared" si="2"/>
        <v>0</v>
      </c>
      <c r="AI57" s="10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1:54" ht="15.75" customHeight="1" x14ac:dyDescent="0.25">
      <c r="A58" s="58" t="s">
        <v>90</v>
      </c>
      <c r="B58" s="215"/>
      <c r="C58" s="215"/>
      <c r="D58" s="24"/>
      <c r="E58" s="215"/>
      <c r="F58" s="215"/>
      <c r="G58" s="407"/>
      <c r="H58" s="357"/>
      <c r="I58" s="215"/>
      <c r="J58" s="215"/>
      <c r="K58" s="24"/>
      <c r="L58" s="215"/>
      <c r="M58" s="215"/>
      <c r="N58" s="407"/>
      <c r="O58" s="357"/>
      <c r="P58" s="215"/>
      <c r="Q58" s="215"/>
      <c r="R58" s="24"/>
      <c r="S58" s="215"/>
      <c r="T58" s="215"/>
      <c r="U58" s="407"/>
      <c r="V58" s="357"/>
      <c r="W58" s="215"/>
      <c r="X58" s="215"/>
      <c r="Y58" s="24"/>
      <c r="Z58" s="215"/>
      <c r="AA58" s="215"/>
      <c r="AB58" s="407"/>
      <c r="AC58" s="393"/>
      <c r="AD58" s="381"/>
      <c r="AE58" s="24"/>
      <c r="AF58" s="24"/>
      <c r="AG58" s="18">
        <f t="shared" si="1"/>
        <v>0</v>
      </c>
      <c r="AH58" s="19">
        <f t="shared" si="2"/>
        <v>0</v>
      </c>
      <c r="AI58" s="10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1:54" ht="15.75" customHeight="1" x14ac:dyDescent="0.25">
      <c r="A59" s="27" t="s">
        <v>91</v>
      </c>
      <c r="B59" s="215"/>
      <c r="C59" s="215"/>
      <c r="D59" s="26"/>
      <c r="E59" s="215"/>
      <c r="F59" s="215"/>
      <c r="G59" s="407"/>
      <c r="H59" s="357"/>
      <c r="I59" s="215"/>
      <c r="J59" s="215"/>
      <c r="K59" s="26"/>
      <c r="L59" s="215"/>
      <c r="M59" s="215"/>
      <c r="N59" s="407"/>
      <c r="O59" s="357"/>
      <c r="P59" s="215"/>
      <c r="Q59" s="215"/>
      <c r="R59" s="26"/>
      <c r="S59" s="215"/>
      <c r="T59" s="215"/>
      <c r="U59" s="407"/>
      <c r="V59" s="357"/>
      <c r="W59" s="215"/>
      <c r="X59" s="215"/>
      <c r="Y59" s="26"/>
      <c r="Z59" s="215"/>
      <c r="AA59" s="215"/>
      <c r="AB59" s="407"/>
      <c r="AC59" s="393"/>
      <c r="AD59" s="381"/>
      <c r="AE59" s="26"/>
      <c r="AF59" s="26"/>
      <c r="AG59" s="18">
        <f t="shared" si="1"/>
        <v>0</v>
      </c>
      <c r="AH59" s="19">
        <f t="shared" si="2"/>
        <v>0</v>
      </c>
      <c r="AI59" s="10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1:54" ht="15.75" customHeight="1" x14ac:dyDescent="0.25">
      <c r="A60" s="27" t="s">
        <v>92</v>
      </c>
      <c r="B60" s="215"/>
      <c r="C60" s="215"/>
      <c r="D60" s="26"/>
      <c r="E60" s="215"/>
      <c r="F60" s="215"/>
      <c r="G60" s="389"/>
      <c r="H60" s="357"/>
      <c r="I60" s="215"/>
      <c r="J60" s="215"/>
      <c r="K60" s="26"/>
      <c r="L60" s="215"/>
      <c r="M60" s="215"/>
      <c r="N60" s="389"/>
      <c r="O60" s="357"/>
      <c r="P60" s="215"/>
      <c r="Q60" s="215"/>
      <c r="R60" s="184"/>
      <c r="S60" s="215"/>
      <c r="T60" s="215"/>
      <c r="U60" s="389"/>
      <c r="V60" s="357"/>
      <c r="W60" s="215"/>
      <c r="X60" s="215"/>
      <c r="Y60" s="184"/>
      <c r="Z60" s="215"/>
      <c r="AA60" s="215"/>
      <c r="AB60" s="389"/>
      <c r="AC60" s="393"/>
      <c r="AD60" s="381"/>
      <c r="AE60" s="26"/>
      <c r="AF60" s="184"/>
      <c r="AG60" s="18">
        <f t="shared" si="1"/>
        <v>0</v>
      </c>
      <c r="AH60" s="19">
        <f t="shared" si="2"/>
        <v>0</v>
      </c>
      <c r="AI60" s="10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1:54" ht="15.75" customHeight="1" thickBot="1" x14ac:dyDescent="0.3">
      <c r="A61" s="51" t="s">
        <v>93</v>
      </c>
      <c r="B61" s="218"/>
      <c r="C61" s="218"/>
      <c r="D61" s="32"/>
      <c r="E61" s="218"/>
      <c r="F61" s="218"/>
      <c r="G61" s="433"/>
      <c r="H61" s="384"/>
      <c r="I61" s="218"/>
      <c r="J61" s="218"/>
      <c r="K61" s="32"/>
      <c r="L61" s="218"/>
      <c r="M61" s="218"/>
      <c r="N61" s="433"/>
      <c r="O61" s="384"/>
      <c r="P61" s="218"/>
      <c r="Q61" s="218"/>
      <c r="R61" s="32"/>
      <c r="S61" s="218"/>
      <c r="T61" s="218"/>
      <c r="U61" s="433"/>
      <c r="V61" s="384"/>
      <c r="W61" s="218"/>
      <c r="X61" s="218"/>
      <c r="Y61" s="32"/>
      <c r="Z61" s="218"/>
      <c r="AA61" s="218"/>
      <c r="AB61" s="433"/>
      <c r="AC61" s="437"/>
      <c r="AD61" s="443"/>
      <c r="AE61" s="32"/>
      <c r="AF61" s="32"/>
      <c r="AG61" s="18">
        <f t="shared" si="1"/>
        <v>0</v>
      </c>
      <c r="AH61" s="19">
        <f t="shared" si="2"/>
        <v>0</v>
      </c>
      <c r="AI61" s="10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1:54" ht="17.25" customHeight="1" thickBot="1" x14ac:dyDescent="0.3">
      <c r="A62" s="73" t="s">
        <v>94</v>
      </c>
      <c r="B62" s="440" t="s">
        <v>4</v>
      </c>
      <c r="C62" s="213" t="s">
        <v>5</v>
      </c>
      <c r="D62" s="7" t="s">
        <v>6</v>
      </c>
      <c r="E62" s="213" t="s">
        <v>7</v>
      </c>
      <c r="F62" s="213" t="s">
        <v>8</v>
      </c>
      <c r="G62" s="395" t="s">
        <v>9</v>
      </c>
      <c r="H62" s="382" t="s">
        <v>10</v>
      </c>
      <c r="I62" s="213" t="s">
        <v>11</v>
      </c>
      <c r="J62" s="213" t="s">
        <v>12</v>
      </c>
      <c r="K62" s="7" t="s">
        <v>13</v>
      </c>
      <c r="L62" s="213" t="s">
        <v>14</v>
      </c>
      <c r="M62" s="213" t="s">
        <v>15</v>
      </c>
      <c r="N62" s="395" t="s">
        <v>16</v>
      </c>
      <c r="O62" s="382" t="s">
        <v>17</v>
      </c>
      <c r="P62" s="213" t="s">
        <v>18</v>
      </c>
      <c r="Q62" s="213" t="s">
        <v>19</v>
      </c>
      <c r="R62" s="7" t="s">
        <v>20</v>
      </c>
      <c r="S62" s="213" t="s">
        <v>21</v>
      </c>
      <c r="T62" s="213" t="s">
        <v>22</v>
      </c>
      <c r="U62" s="395" t="s">
        <v>23</v>
      </c>
      <c r="V62" s="382" t="s">
        <v>24</v>
      </c>
      <c r="W62" s="213" t="s">
        <v>25</v>
      </c>
      <c r="X62" s="213" t="s">
        <v>26</v>
      </c>
      <c r="Y62" s="7" t="s">
        <v>27</v>
      </c>
      <c r="Z62" s="213" t="s">
        <v>28</v>
      </c>
      <c r="AA62" s="323" t="s">
        <v>29</v>
      </c>
      <c r="AB62" s="436" t="s">
        <v>30</v>
      </c>
      <c r="AC62" s="441" t="s">
        <v>31</v>
      </c>
      <c r="AD62" s="442" t="s">
        <v>32</v>
      </c>
      <c r="AE62" s="189">
        <v>30</v>
      </c>
      <c r="AF62" s="104"/>
      <c r="AG62" s="185">
        <f>SUM(AG63:AG64)</f>
        <v>0</v>
      </c>
      <c r="AH62" s="9">
        <f>SUM(AH63:AH64)</f>
        <v>0</v>
      </c>
      <c r="AI62" s="10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1:54" ht="15.75" customHeight="1" x14ac:dyDescent="0.25">
      <c r="A63" s="58" t="s">
        <v>95</v>
      </c>
      <c r="B63" s="214"/>
      <c r="C63" s="214"/>
      <c r="D63" s="74"/>
      <c r="E63" s="214"/>
      <c r="F63" s="214"/>
      <c r="G63" s="422"/>
      <c r="H63" s="368"/>
      <c r="I63" s="214"/>
      <c r="J63" s="214"/>
      <c r="K63" s="74"/>
      <c r="L63" s="214"/>
      <c r="M63" s="214"/>
      <c r="N63" s="422"/>
      <c r="O63" s="368"/>
      <c r="P63" s="214"/>
      <c r="Q63" s="214"/>
      <c r="R63" s="74"/>
      <c r="S63" s="214"/>
      <c r="T63" s="214"/>
      <c r="U63" s="422"/>
      <c r="V63" s="368"/>
      <c r="W63" s="214"/>
      <c r="X63" s="214"/>
      <c r="Y63" s="74"/>
      <c r="Z63" s="214"/>
      <c r="AA63" s="214"/>
      <c r="AB63" s="422"/>
      <c r="AC63" s="438"/>
      <c r="AD63" s="439"/>
      <c r="AE63" s="74"/>
      <c r="AF63" s="74"/>
      <c r="AG63" s="18">
        <f t="shared" si="1"/>
        <v>0</v>
      </c>
      <c r="AH63" s="19">
        <f t="shared" si="2"/>
        <v>0</v>
      </c>
      <c r="AI63" s="10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1:54" ht="16.5" customHeight="1" thickBot="1" x14ac:dyDescent="0.3">
      <c r="A64" s="51" t="s">
        <v>96</v>
      </c>
      <c r="B64" s="218"/>
      <c r="C64" s="218"/>
      <c r="D64" s="192"/>
      <c r="E64" s="218"/>
      <c r="F64" s="218"/>
      <c r="G64" s="434"/>
      <c r="H64" s="384"/>
      <c r="I64" s="218"/>
      <c r="J64" s="218"/>
      <c r="K64" s="192"/>
      <c r="L64" s="218"/>
      <c r="M64" s="218"/>
      <c r="N64" s="434"/>
      <c r="O64" s="384"/>
      <c r="P64" s="218"/>
      <c r="Q64" s="218"/>
      <c r="R64" s="192"/>
      <c r="S64" s="218"/>
      <c r="T64" s="218"/>
      <c r="U64" s="434"/>
      <c r="V64" s="384"/>
      <c r="W64" s="218"/>
      <c r="X64" s="218"/>
      <c r="Y64" s="192"/>
      <c r="Z64" s="218"/>
      <c r="AA64" s="218"/>
      <c r="AB64" s="434"/>
      <c r="AC64" s="437"/>
      <c r="AD64" s="443"/>
      <c r="AE64" s="192"/>
      <c r="AF64" s="192"/>
      <c r="AG64" s="18">
        <f t="shared" si="1"/>
        <v>0</v>
      </c>
      <c r="AH64" s="19">
        <f>COUNTIF(B64:AF64,"У1")*8+COUNTIF(B64:AF64,"У2")*8+COUNTIF(B64:AF64,"В1")*8+COUNTIF(B64:AF64,"В2")*8+COUNTIF(B64:AF64,"7-16")*9+COUNTIF(B64:AF64,"7-17")*10+COUNTIF(B64:AF64,"7-19")*12+COUNTIF(B64:AF64,"8-20")*12+COUNTIF(B64:AF64,"9-17")*8+COUNTIF(B64:AF64,"Д2")*12+COUNTIF(B64:AF64,"Д3")*9+COUNTIF(B64:AF64,"Д4")*12+COUNTIF(B64:AF64,"8-12")*4+COUNTIF(B64:AF64,"9-14")*5+COUNTIF(B64:AF64,"16-20")*4+COUNTIF(B64:AF64,"10-14")*4+COUNTIF(B64:AF64,"9-16")*7+COUNTIF(B64:AF64,"12-15")*3+COUNTIF(B64:AF64,"9-11")*2+COUNTIF(B64:AF64,"11-14")*3+COUNTIF(B64:AF64,"11-19")*6+COUNTIF(B64:AF64,"17-20")*3+COUNTIF(B64:AF64,"15-18")*3</f>
        <v>0</v>
      </c>
      <c r="AI64" s="10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4.25" customHeight="1" thickBot="1" x14ac:dyDescent="0.3">
      <c r="A65" s="73" t="s">
        <v>97</v>
      </c>
      <c r="B65" s="440" t="s">
        <v>4</v>
      </c>
      <c r="C65" s="213" t="s">
        <v>5</v>
      </c>
      <c r="D65" s="7" t="s">
        <v>6</v>
      </c>
      <c r="E65" s="213" t="s">
        <v>7</v>
      </c>
      <c r="F65" s="213" t="s">
        <v>8</v>
      </c>
      <c r="G65" s="395" t="s">
        <v>9</v>
      </c>
      <c r="H65" s="382" t="s">
        <v>10</v>
      </c>
      <c r="I65" s="213" t="s">
        <v>11</v>
      </c>
      <c r="J65" s="213" t="s">
        <v>12</v>
      </c>
      <c r="K65" s="7" t="s">
        <v>13</v>
      </c>
      <c r="L65" s="213" t="s">
        <v>14</v>
      </c>
      <c r="M65" s="213" t="s">
        <v>15</v>
      </c>
      <c r="N65" s="395" t="s">
        <v>16</v>
      </c>
      <c r="O65" s="382" t="s">
        <v>17</v>
      </c>
      <c r="P65" s="213" t="s">
        <v>18</v>
      </c>
      <c r="Q65" s="213" t="s">
        <v>19</v>
      </c>
      <c r="R65" s="7" t="s">
        <v>20</v>
      </c>
      <c r="S65" s="213" t="s">
        <v>21</v>
      </c>
      <c r="T65" s="213" t="s">
        <v>22</v>
      </c>
      <c r="U65" s="395" t="s">
        <v>23</v>
      </c>
      <c r="V65" s="382" t="s">
        <v>24</v>
      </c>
      <c r="W65" s="213" t="s">
        <v>25</v>
      </c>
      <c r="X65" s="213" t="s">
        <v>26</v>
      </c>
      <c r="Y65" s="7" t="s">
        <v>27</v>
      </c>
      <c r="Z65" s="213" t="s">
        <v>28</v>
      </c>
      <c r="AA65" s="323" t="s">
        <v>29</v>
      </c>
      <c r="AB65" s="436" t="s">
        <v>30</v>
      </c>
      <c r="AC65" s="441" t="s">
        <v>31</v>
      </c>
      <c r="AD65" s="442" t="s">
        <v>32</v>
      </c>
      <c r="AE65" s="189">
        <v>30</v>
      </c>
      <c r="AF65" s="104"/>
      <c r="AG65" s="185">
        <f>SUM(AG66:AG67)</f>
        <v>0</v>
      </c>
      <c r="AH65" s="9">
        <f>SUM(AH66:AH67)</f>
        <v>0</v>
      </c>
      <c r="AI65" s="10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3.5" customHeight="1" x14ac:dyDescent="0.25">
      <c r="A66" s="58" t="s">
        <v>98</v>
      </c>
      <c r="B66" s="214"/>
      <c r="C66" s="214"/>
      <c r="D66" s="194"/>
      <c r="E66" s="214"/>
      <c r="F66" s="214"/>
      <c r="G66" s="414"/>
      <c r="H66" s="368"/>
      <c r="I66" s="214"/>
      <c r="J66" s="214"/>
      <c r="K66" s="193"/>
      <c r="L66" s="74"/>
      <c r="M66" s="74"/>
      <c r="N66" s="414"/>
      <c r="O66" s="368"/>
      <c r="P66" s="214"/>
      <c r="Q66" s="214"/>
      <c r="R66" s="193"/>
      <c r="S66" s="74"/>
      <c r="T66" s="74"/>
      <c r="U66" s="414"/>
      <c r="V66" s="368"/>
      <c r="W66" s="214"/>
      <c r="X66" s="214"/>
      <c r="Y66" s="193"/>
      <c r="Z66" s="74"/>
      <c r="AA66" s="74"/>
      <c r="AB66" s="414"/>
      <c r="AC66" s="438"/>
      <c r="AD66" s="439"/>
      <c r="AE66" s="195"/>
      <c r="AF66" s="196"/>
      <c r="AG66" s="18">
        <f t="shared" si="1"/>
        <v>0</v>
      </c>
      <c r="AH66" s="79">
        <f>COUNTIF(B66:AF66,"8-11")*3+COUNTIF(B66:AF66,"15-18")*3</f>
        <v>0</v>
      </c>
      <c r="AI66" s="10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1:54" ht="13.5" customHeight="1" thickBot="1" x14ac:dyDescent="0.3">
      <c r="A67" s="51" t="s">
        <v>99</v>
      </c>
      <c r="B67" s="215"/>
      <c r="C67" s="215"/>
      <c r="D67" s="63"/>
      <c r="E67" s="68"/>
      <c r="F67" s="68"/>
      <c r="G67" s="410"/>
      <c r="H67" s="357"/>
      <c r="I67" s="215"/>
      <c r="J67" s="215"/>
      <c r="K67" s="201"/>
      <c r="L67" s="34"/>
      <c r="M67" s="34"/>
      <c r="N67" s="415"/>
      <c r="O67" s="357"/>
      <c r="P67" s="215"/>
      <c r="Q67" s="215"/>
      <c r="R67" s="201"/>
      <c r="S67" s="34"/>
      <c r="T67" s="34"/>
      <c r="U67" s="415"/>
      <c r="V67" s="357"/>
      <c r="W67" s="215"/>
      <c r="X67" s="215"/>
      <c r="Y67" s="201"/>
      <c r="Z67" s="34"/>
      <c r="AA67" s="34"/>
      <c r="AB67" s="415"/>
      <c r="AC67" s="393"/>
      <c r="AD67" s="381"/>
      <c r="AE67" s="80"/>
      <c r="AF67" s="199"/>
      <c r="AG67" s="18">
        <f t="shared" si="1"/>
        <v>0</v>
      </c>
      <c r="AH67" s="79">
        <f>COUNTIF(B67:AF67,"8-11")*3+COUNTIF(B67:AF67,"15-18")*3</f>
        <v>0</v>
      </c>
      <c r="AI67" s="10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1:54" ht="5.25" customHeight="1" x14ac:dyDescent="0.25">
      <c r="A68" s="46"/>
      <c r="B68" s="81"/>
      <c r="C68" s="82"/>
      <c r="D68" s="46"/>
      <c r="E68" s="46"/>
      <c r="F68" s="82"/>
      <c r="G68" s="83"/>
      <c r="H68" s="83"/>
      <c r="I68" s="84"/>
      <c r="J68" s="84"/>
      <c r="K68" s="83"/>
      <c r="L68" s="84"/>
      <c r="M68" s="83"/>
      <c r="N68" s="83"/>
      <c r="O68" s="84"/>
      <c r="P68" s="85"/>
      <c r="Q68" s="85"/>
      <c r="R68" s="84"/>
      <c r="S68" s="83"/>
      <c r="T68" s="83"/>
      <c r="U68" s="84"/>
      <c r="V68" s="83"/>
      <c r="W68" s="84"/>
      <c r="X68" s="84"/>
      <c r="Y68" s="83"/>
      <c r="Z68" s="83"/>
      <c r="AA68" s="84"/>
      <c r="AB68" s="83"/>
      <c r="AC68" s="83"/>
      <c r="AD68" s="84"/>
      <c r="AE68" s="85"/>
      <c r="AF68" s="86"/>
      <c r="AG68" s="87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1:54" ht="15" hidden="1" customHeight="1" x14ac:dyDescent="0.25">
      <c r="A69" s="46"/>
      <c r="B69" s="82"/>
      <c r="C69" s="82"/>
      <c r="D69" s="82"/>
      <c r="E69" s="46"/>
      <c r="F69" s="46"/>
      <c r="G69" s="84"/>
      <c r="H69" s="88"/>
      <c r="I69" s="84"/>
      <c r="J69" s="84"/>
      <c r="K69" s="83"/>
      <c r="L69" s="83"/>
      <c r="M69" s="84"/>
      <c r="N69" s="83"/>
      <c r="O69" s="83"/>
      <c r="P69" s="84"/>
      <c r="Q69" s="84"/>
      <c r="R69" s="83"/>
      <c r="S69" s="84"/>
      <c r="T69" s="83"/>
      <c r="U69" s="83"/>
      <c r="V69" s="84"/>
      <c r="W69" s="85"/>
      <c r="X69" s="85"/>
      <c r="Y69" s="84"/>
      <c r="Z69" s="83"/>
      <c r="AA69" s="83"/>
      <c r="AB69" s="84"/>
      <c r="AC69" s="83"/>
      <c r="AD69" s="85"/>
      <c r="AE69" s="84"/>
      <c r="AF69" s="86"/>
      <c r="AG69" s="87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1:54" ht="13.5" customHeight="1" x14ac:dyDescent="0.25">
      <c r="A70" s="46"/>
      <c r="B70" s="82"/>
      <c r="C70" s="82"/>
      <c r="D70" s="46"/>
      <c r="E70" s="82"/>
      <c r="F70" s="46"/>
      <c r="G70" s="83"/>
      <c r="H70" s="84"/>
      <c r="I70" s="85"/>
      <c r="J70" s="85"/>
      <c r="K70" s="84"/>
      <c r="L70" s="83"/>
      <c r="M70" s="83"/>
      <c r="N70" s="84"/>
      <c r="O70" s="83"/>
      <c r="P70" s="84"/>
      <c r="Q70" s="84"/>
      <c r="R70" s="83"/>
      <c r="S70" s="83"/>
      <c r="T70" s="84"/>
      <c r="U70" s="83"/>
      <c r="V70" s="83"/>
      <c r="W70" s="84"/>
      <c r="X70" s="84"/>
      <c r="Y70" s="83"/>
      <c r="Z70" s="84"/>
      <c r="AA70" s="83"/>
      <c r="AB70" s="83"/>
      <c r="AC70" s="84"/>
      <c r="AD70" s="85"/>
      <c r="AE70" s="85"/>
      <c r="AF70" s="86"/>
      <c r="AG70" s="87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1:54" ht="15.75" customHeight="1" x14ac:dyDescent="0.25">
      <c r="A71" s="46"/>
      <c r="B71" s="82"/>
      <c r="C71" s="82"/>
      <c r="D71" s="4"/>
      <c r="E71" s="4"/>
      <c r="F71" s="4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7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15.75" customHeight="1" x14ac:dyDescent="0.25">
      <c r="B72" s="90"/>
      <c r="C72" s="1044" t="s">
        <v>100</v>
      </c>
      <c r="D72" s="1045"/>
      <c r="E72" s="1045"/>
      <c r="F72" s="1045"/>
      <c r="G72" s="1045"/>
      <c r="H72" s="1045"/>
      <c r="I72" s="104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6"/>
      <c r="AG72" s="87"/>
      <c r="AI72" s="91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15.75" customHeight="1" x14ac:dyDescent="0.25">
      <c r="B73" s="92"/>
      <c r="C73" s="1044" t="s">
        <v>101</v>
      </c>
      <c r="D73" s="1045"/>
      <c r="E73" s="1045"/>
      <c r="F73" s="1045"/>
      <c r="G73" s="1045"/>
      <c r="H73" s="1045"/>
      <c r="I73" s="104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6"/>
      <c r="AG73" s="87"/>
      <c r="AI73" s="91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15.75" customHeight="1" x14ac:dyDescent="0.25">
      <c r="B74" s="93" t="s">
        <v>102</v>
      </c>
      <c r="C74" s="1044" t="s">
        <v>103</v>
      </c>
      <c r="D74" s="1045"/>
      <c r="E74" s="1045"/>
      <c r="F74" s="1045"/>
      <c r="G74" s="1045"/>
      <c r="H74" s="1045"/>
      <c r="I74" s="104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6"/>
      <c r="AG74" s="87"/>
      <c r="AI74" s="91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15.75" customHeight="1" x14ac:dyDescent="0.25">
      <c r="B75" s="93"/>
      <c r="C75" s="1044" t="s">
        <v>104</v>
      </c>
      <c r="D75" s="1045"/>
      <c r="E75" s="1045"/>
      <c r="F75" s="1045"/>
      <c r="G75" s="1045"/>
      <c r="H75" s="1045"/>
      <c r="I75" s="104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6"/>
      <c r="AG75" s="87"/>
      <c r="AI75" s="91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15.75" customHeight="1" x14ac:dyDescent="0.25">
      <c r="B76" s="1046" t="s">
        <v>105</v>
      </c>
      <c r="C76" s="1047"/>
      <c r="D76" s="1047"/>
      <c r="E76" s="1047"/>
      <c r="F76" s="1047"/>
      <c r="G76" s="1047"/>
      <c r="H76" s="1047"/>
      <c r="I76" s="1048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6"/>
      <c r="AG76" s="87"/>
      <c r="AI76" s="91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15.75" customHeight="1" x14ac:dyDescent="0.25">
      <c r="A77" s="89"/>
      <c r="B77" s="21" t="s">
        <v>38</v>
      </c>
      <c r="C77" s="1044" t="s">
        <v>106</v>
      </c>
      <c r="D77" s="1045"/>
      <c r="E77" s="1045"/>
      <c r="F77" s="1045"/>
      <c r="G77" s="1045"/>
      <c r="H77" s="1045"/>
      <c r="I77" s="104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6"/>
      <c r="AG77" s="87"/>
      <c r="AI77" s="91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15.75" customHeight="1" x14ac:dyDescent="0.25">
      <c r="A78" s="89"/>
      <c r="B78" s="53" t="s">
        <v>37</v>
      </c>
      <c r="C78" s="1044" t="s">
        <v>107</v>
      </c>
      <c r="D78" s="1045"/>
      <c r="E78" s="1045"/>
      <c r="F78" s="1045"/>
      <c r="G78" s="1045"/>
      <c r="H78" s="1045"/>
      <c r="I78" s="104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6"/>
      <c r="AG78" s="87"/>
      <c r="AI78" s="91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15.75" customHeight="1" x14ac:dyDescent="0.25">
      <c r="A79" s="89"/>
      <c r="B79" s="28" t="s">
        <v>46</v>
      </c>
      <c r="C79" s="1044" t="s">
        <v>108</v>
      </c>
      <c r="D79" s="1045"/>
      <c r="E79" s="1045"/>
      <c r="F79" s="1045"/>
      <c r="G79" s="1045"/>
      <c r="H79" s="1045"/>
      <c r="I79" s="104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6"/>
      <c r="AG79" s="87"/>
      <c r="AI79" s="91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15.75" customHeight="1" x14ac:dyDescent="0.25">
      <c r="A80" s="89"/>
      <c r="B80" s="25" t="s">
        <v>34</v>
      </c>
      <c r="C80" s="1044" t="s">
        <v>109</v>
      </c>
      <c r="D80" s="1045"/>
      <c r="E80" s="1045"/>
      <c r="F80" s="1045"/>
      <c r="G80" s="1045"/>
      <c r="H80" s="1045"/>
      <c r="I80" s="104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6"/>
      <c r="AG80" s="87"/>
      <c r="AI80" s="91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15.75" customHeight="1" x14ac:dyDescent="0.25">
      <c r="A81" s="89"/>
      <c r="B81" s="21" t="s">
        <v>42</v>
      </c>
      <c r="C81" s="1044" t="s">
        <v>110</v>
      </c>
      <c r="D81" s="1045"/>
      <c r="E81" s="1045"/>
      <c r="F81" s="1045"/>
      <c r="G81" s="1045"/>
      <c r="H81" s="1045"/>
      <c r="I81" s="1045"/>
      <c r="J81" s="85"/>
      <c r="K81" s="85"/>
      <c r="L81" s="85"/>
      <c r="M81" s="85"/>
      <c r="N81" s="85"/>
      <c r="O81" s="85"/>
      <c r="P81" s="85" t="s">
        <v>111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6"/>
      <c r="AG81" s="87"/>
      <c r="AI81" s="91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15.75" customHeight="1" x14ac:dyDescent="0.25">
      <c r="A82" s="89"/>
      <c r="B82" s="21" t="s">
        <v>41</v>
      </c>
      <c r="C82" s="1044" t="s">
        <v>112</v>
      </c>
      <c r="D82" s="1045"/>
      <c r="E82" s="1045"/>
      <c r="F82" s="1045"/>
      <c r="G82" s="1045"/>
      <c r="H82" s="1045"/>
      <c r="I82" s="104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6"/>
      <c r="AG82" s="87"/>
      <c r="AI82" s="91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x14ac:dyDescent="0.25">
      <c r="B83" s="94" t="s">
        <v>39</v>
      </c>
      <c r="C83" s="1044" t="s">
        <v>113</v>
      </c>
      <c r="D83" s="1045"/>
      <c r="E83" s="1045"/>
      <c r="F83" s="1045"/>
      <c r="G83" s="1045"/>
      <c r="H83" s="1045"/>
      <c r="I83" s="1045"/>
    </row>
    <row r="84" spans="1:54" x14ac:dyDescent="0.25">
      <c r="B84" s="94" t="s">
        <v>35</v>
      </c>
      <c r="C84" s="1044" t="s">
        <v>114</v>
      </c>
      <c r="D84" s="1045"/>
      <c r="E84" s="1045"/>
      <c r="F84" s="1045"/>
      <c r="G84" s="1045"/>
      <c r="H84" s="1045"/>
      <c r="I84" s="1045"/>
    </row>
    <row r="85" spans="1:54" x14ac:dyDescent="0.25">
      <c r="B85" s="95" t="s">
        <v>39</v>
      </c>
      <c r="C85" s="1044" t="s">
        <v>115</v>
      </c>
      <c r="D85" s="1045"/>
      <c r="E85" s="1045"/>
      <c r="F85" s="1045"/>
      <c r="G85" s="1045"/>
      <c r="H85" s="1045"/>
      <c r="I85" s="1045"/>
    </row>
    <row r="86" spans="1:54" x14ac:dyDescent="0.25">
      <c r="B86" s="95" t="s">
        <v>35</v>
      </c>
      <c r="C86" s="1044" t="s">
        <v>116</v>
      </c>
      <c r="D86" s="1045"/>
      <c r="E86" s="1045"/>
      <c r="F86" s="1045"/>
      <c r="G86" s="1045"/>
      <c r="H86" s="1045"/>
      <c r="I86" s="1045"/>
    </row>
    <row r="87" spans="1:54" x14ac:dyDescent="0.25">
      <c r="B87" s="1046" t="s">
        <v>71</v>
      </c>
      <c r="C87" s="1047"/>
      <c r="D87" s="1047"/>
      <c r="E87" s="1047"/>
      <c r="F87" s="1047"/>
      <c r="G87" s="1047"/>
      <c r="H87" s="1047"/>
      <c r="I87" s="1048"/>
    </row>
    <row r="88" spans="1:54" x14ac:dyDescent="0.25">
      <c r="B88" s="20" t="s">
        <v>76</v>
      </c>
      <c r="C88" s="1044" t="s">
        <v>117</v>
      </c>
      <c r="D88" s="1045"/>
      <c r="E88" s="1045"/>
      <c r="F88" s="1045"/>
      <c r="G88" s="1045"/>
      <c r="H88" s="1045"/>
      <c r="I88" s="1045"/>
    </row>
    <row r="89" spans="1:54" x14ac:dyDescent="0.25">
      <c r="B89" s="53" t="s">
        <v>74</v>
      </c>
      <c r="C89" s="1044" t="s">
        <v>118</v>
      </c>
      <c r="D89" s="1045"/>
      <c r="E89" s="1045"/>
      <c r="F89" s="1045"/>
      <c r="G89" s="1045"/>
      <c r="H89" s="1045"/>
      <c r="I89" s="1045"/>
    </row>
    <row r="90" spans="1:54" x14ac:dyDescent="0.25">
      <c r="B90" s="21" t="s">
        <v>77</v>
      </c>
      <c r="C90" s="1044" t="s">
        <v>119</v>
      </c>
      <c r="D90" s="1045"/>
      <c r="E90" s="1045"/>
      <c r="F90" s="1045"/>
      <c r="G90" s="1045"/>
      <c r="H90" s="1045"/>
      <c r="I90" s="1045"/>
    </row>
    <row r="91" spans="1:54" x14ac:dyDescent="0.25">
      <c r="B91" s="28" t="s">
        <v>75</v>
      </c>
      <c r="C91" s="1044" t="s">
        <v>120</v>
      </c>
      <c r="D91" s="1045"/>
      <c r="E91" s="1045"/>
      <c r="F91" s="1045"/>
      <c r="G91" s="1045"/>
      <c r="H91" s="1045"/>
      <c r="I91" s="1045"/>
    </row>
    <row r="92" spans="1:54" x14ac:dyDescent="0.25">
      <c r="B92" s="1046" t="s">
        <v>83</v>
      </c>
      <c r="C92" s="1047"/>
      <c r="D92" s="1047"/>
      <c r="E92" s="1047"/>
      <c r="F92" s="1047"/>
      <c r="G92" s="1047"/>
      <c r="H92" s="1047"/>
      <c r="I92" s="1048"/>
    </row>
    <row r="93" spans="1:54" x14ac:dyDescent="0.25">
      <c r="B93" s="22" t="s">
        <v>121</v>
      </c>
      <c r="C93" s="1044" t="s">
        <v>122</v>
      </c>
      <c r="D93" s="1045"/>
      <c r="E93" s="1045"/>
      <c r="F93" s="1045"/>
      <c r="G93" s="1045"/>
      <c r="H93" s="1045"/>
      <c r="I93" s="1045"/>
    </row>
    <row r="94" spans="1:54" x14ac:dyDescent="0.25">
      <c r="B94" s="22" t="s">
        <v>123</v>
      </c>
      <c r="C94" s="1044" t="s">
        <v>124</v>
      </c>
      <c r="D94" s="1045"/>
      <c r="E94" s="1045"/>
      <c r="F94" s="1045"/>
      <c r="G94" s="1045"/>
      <c r="H94" s="1045"/>
      <c r="I94" s="1045"/>
    </row>
    <row r="95" spans="1:54" x14ac:dyDescent="0.25">
      <c r="B95" s="22" t="s">
        <v>125</v>
      </c>
      <c r="C95" s="1044" t="s">
        <v>126</v>
      </c>
      <c r="D95" s="1045"/>
      <c r="E95" s="1045"/>
      <c r="F95" s="1045"/>
      <c r="G95" s="1045"/>
      <c r="H95" s="1045"/>
      <c r="I95" s="1045"/>
    </row>
    <row r="96" spans="1:54" x14ac:dyDescent="0.25">
      <c r="B96" s="22" t="s">
        <v>127</v>
      </c>
      <c r="C96" s="1044" t="s">
        <v>128</v>
      </c>
      <c r="D96" s="1045"/>
      <c r="E96" s="1045"/>
      <c r="F96" s="1045"/>
      <c r="G96" s="1045"/>
      <c r="H96" s="1045"/>
      <c r="I96" s="1045"/>
    </row>
    <row r="97" spans="2:9" x14ac:dyDescent="0.25">
      <c r="B97" s="1046" t="s">
        <v>129</v>
      </c>
      <c r="C97" s="1047"/>
      <c r="D97" s="1047"/>
      <c r="E97" s="1047"/>
      <c r="F97" s="1047"/>
      <c r="G97" s="1047"/>
      <c r="H97" s="1047"/>
      <c r="I97" s="1048"/>
    </row>
    <row r="98" spans="2:9" x14ac:dyDescent="0.25">
      <c r="B98" s="22" t="s">
        <v>123</v>
      </c>
      <c r="C98" s="1044" t="s">
        <v>130</v>
      </c>
      <c r="D98" s="1045"/>
      <c r="E98" s="1045"/>
      <c r="F98" s="1045"/>
      <c r="G98" s="1045"/>
      <c r="H98" s="1045"/>
      <c r="I98" s="1045"/>
    </row>
    <row r="99" spans="2:9" x14ac:dyDescent="0.25">
      <c r="B99" s="96" t="s">
        <v>123</v>
      </c>
      <c r="C99" s="1044" t="s">
        <v>131</v>
      </c>
      <c r="D99" s="1045"/>
      <c r="E99" s="1045"/>
      <c r="F99" s="1045"/>
      <c r="G99" s="1045"/>
      <c r="H99" s="1045"/>
      <c r="I99" s="1045"/>
    </row>
    <row r="100" spans="2:9" x14ac:dyDescent="0.25">
      <c r="B100" s="22" t="s">
        <v>132</v>
      </c>
      <c r="C100" s="1044" t="s">
        <v>133</v>
      </c>
      <c r="D100" s="1045"/>
      <c r="E100" s="1045"/>
      <c r="F100" s="1045"/>
      <c r="G100" s="1045"/>
      <c r="H100" s="1045"/>
      <c r="I100" s="1045"/>
    </row>
    <row r="101" spans="2:9" x14ac:dyDescent="0.25">
      <c r="B101" s="22" t="s">
        <v>134</v>
      </c>
      <c r="C101" s="1044" t="s">
        <v>135</v>
      </c>
      <c r="D101" s="1045"/>
      <c r="E101" s="1045"/>
      <c r="F101" s="1045"/>
      <c r="G101" s="1045"/>
      <c r="H101" s="1045"/>
      <c r="I101" s="1045"/>
    </row>
    <row r="102" spans="2:9" x14ac:dyDescent="0.25">
      <c r="B102" s="96" t="s">
        <v>136</v>
      </c>
      <c r="C102" s="1044" t="s">
        <v>137</v>
      </c>
      <c r="D102" s="1045"/>
      <c r="E102" s="1045"/>
      <c r="F102" s="1045"/>
      <c r="G102" s="1045"/>
      <c r="H102" s="1045"/>
      <c r="I102" s="1045"/>
    </row>
    <row r="103" spans="2:9" x14ac:dyDescent="0.25">
      <c r="B103" s="96" t="s">
        <v>138</v>
      </c>
      <c r="C103" s="1044" t="s">
        <v>139</v>
      </c>
      <c r="D103" s="1045"/>
      <c r="E103" s="1045"/>
      <c r="F103" s="1045"/>
      <c r="G103" s="1045"/>
      <c r="H103" s="1045"/>
      <c r="I103" s="1045"/>
    </row>
    <row r="104" spans="2:9" x14ac:dyDescent="0.25">
      <c r="B104" s="96" t="s">
        <v>140</v>
      </c>
      <c r="C104" s="1044" t="s">
        <v>141</v>
      </c>
      <c r="D104" s="1045"/>
      <c r="E104" s="1045"/>
      <c r="F104" s="1045"/>
      <c r="G104" s="1045"/>
      <c r="H104" s="1045"/>
      <c r="I104" s="1045"/>
    </row>
    <row r="105" spans="2:9" x14ac:dyDescent="0.25">
      <c r="B105" s="96" t="s">
        <v>142</v>
      </c>
      <c r="C105" s="1044" t="s">
        <v>143</v>
      </c>
      <c r="D105" s="1045"/>
      <c r="E105" s="1045"/>
      <c r="F105" s="1045"/>
      <c r="G105" s="1045"/>
      <c r="H105" s="1045"/>
      <c r="I105" s="1045"/>
    </row>
    <row r="106" spans="2:9" x14ac:dyDescent="0.25">
      <c r="B106" s="96" t="s">
        <v>144</v>
      </c>
      <c r="C106" s="1044" t="s">
        <v>145</v>
      </c>
      <c r="D106" s="1045"/>
      <c r="E106" s="1045"/>
      <c r="F106" s="1045"/>
      <c r="G106" s="1045"/>
      <c r="H106" s="1045"/>
      <c r="I106" s="1045"/>
    </row>
    <row r="107" spans="2:9" x14ac:dyDescent="0.25">
      <c r="B107" s="1046" t="s">
        <v>97</v>
      </c>
      <c r="C107" s="1047"/>
      <c r="D107" s="1047"/>
      <c r="E107" s="1047"/>
      <c r="F107" s="1047"/>
      <c r="G107" s="1047"/>
      <c r="H107" s="1047"/>
      <c r="I107" s="1048"/>
    </row>
    <row r="108" spans="2:9" x14ac:dyDescent="0.25">
      <c r="B108" s="96" t="s">
        <v>146</v>
      </c>
      <c r="C108" s="1044" t="s">
        <v>147</v>
      </c>
      <c r="D108" s="1045"/>
      <c r="E108" s="1045"/>
      <c r="F108" s="1045"/>
      <c r="G108" s="1045"/>
      <c r="H108" s="1045"/>
      <c r="I108" s="1045"/>
    </row>
    <row r="109" spans="2:9" x14ac:dyDescent="0.25">
      <c r="B109" s="96" t="s">
        <v>142</v>
      </c>
      <c r="C109" s="1044" t="s">
        <v>148</v>
      </c>
      <c r="D109" s="1045"/>
      <c r="E109" s="1045"/>
      <c r="F109" s="1045"/>
      <c r="G109" s="1045"/>
      <c r="H109" s="1045"/>
      <c r="I109" s="1045"/>
    </row>
    <row r="110" spans="2:9" x14ac:dyDescent="0.25">
      <c r="B110" s="297" t="s">
        <v>35</v>
      </c>
      <c r="C110" s="1044" t="s">
        <v>166</v>
      </c>
      <c r="D110" s="1045"/>
      <c r="E110" s="1045"/>
      <c r="F110" s="1045"/>
      <c r="G110" s="1045"/>
      <c r="H110" s="1045"/>
      <c r="I110" s="1045"/>
    </row>
  </sheetData>
  <mergeCells count="39">
    <mergeCell ref="C110:I110"/>
    <mergeCell ref="C77:I77"/>
    <mergeCell ref="C72:I72"/>
    <mergeCell ref="C73:I73"/>
    <mergeCell ref="C74:I74"/>
    <mergeCell ref="C75:I75"/>
    <mergeCell ref="B76:I76"/>
    <mergeCell ref="C89:I89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B87:I87"/>
    <mergeCell ref="C88:I88"/>
    <mergeCell ref="C101:I101"/>
    <mergeCell ref="C90:I90"/>
    <mergeCell ref="C91:I91"/>
    <mergeCell ref="B92:I92"/>
    <mergeCell ref="C93:I93"/>
    <mergeCell ref="C94:I94"/>
    <mergeCell ref="C95:I95"/>
    <mergeCell ref="C96:I96"/>
    <mergeCell ref="B97:I97"/>
    <mergeCell ref="C98:I98"/>
    <mergeCell ref="C99:I99"/>
    <mergeCell ref="C100:I100"/>
    <mergeCell ref="C108:I108"/>
    <mergeCell ref="C109:I109"/>
    <mergeCell ref="C102:I102"/>
    <mergeCell ref="C103:I103"/>
    <mergeCell ref="C104:I104"/>
    <mergeCell ref="C105:I105"/>
    <mergeCell ref="C106:I106"/>
    <mergeCell ref="B107:I107"/>
  </mergeCells>
  <conditionalFormatting sqref="N56">
    <cfRule type="dataBar" priority="47">
      <dataBar>
        <cfvo type="min"/>
        <cfvo type="max"/>
        <color rgb="FF638EC6"/>
      </dataBar>
    </cfRule>
  </conditionalFormatting>
  <conditionalFormatting sqref="U56">
    <cfRule type="dataBar" priority="46">
      <dataBar>
        <cfvo type="min"/>
        <cfvo type="max"/>
        <color rgb="FF638EC6"/>
      </dataBar>
    </cfRule>
  </conditionalFormatting>
  <conditionalFormatting sqref="AC56">
    <cfRule type="dataBar" priority="45">
      <dataBar>
        <cfvo type="min"/>
        <cfvo type="max"/>
        <color rgb="FF638EC6"/>
      </dataBar>
    </cfRule>
  </conditionalFormatting>
  <conditionalFormatting sqref="AB56">
    <cfRule type="dataBar" priority="44">
      <dataBar>
        <cfvo type="min"/>
        <cfvo type="max"/>
        <color rgb="FF638EC6"/>
      </dataBar>
    </cfRule>
  </conditionalFormatting>
  <conditionalFormatting sqref="AB56:AC56">
    <cfRule type="dataBar" priority="43">
      <dataBar>
        <cfvo type="min"/>
        <cfvo type="max"/>
        <color rgb="FF638EC6"/>
      </dataBar>
    </cfRule>
  </conditionalFormatting>
  <conditionalFormatting sqref="G56">
    <cfRule type="dataBar" priority="42">
      <dataBar>
        <cfvo type="min"/>
        <cfvo type="max"/>
        <color rgb="FF638EC6"/>
      </dataBar>
    </cfRule>
  </conditionalFormatting>
  <conditionalFormatting sqref="N57">
    <cfRule type="dataBar" priority="41">
      <dataBar>
        <cfvo type="min"/>
        <cfvo type="max"/>
        <color rgb="FF638EC6"/>
      </dataBar>
    </cfRule>
  </conditionalFormatting>
  <conditionalFormatting sqref="U57">
    <cfRule type="dataBar" priority="40">
      <dataBar>
        <cfvo type="min"/>
        <cfvo type="max"/>
        <color rgb="FF638EC6"/>
      </dataBar>
    </cfRule>
  </conditionalFormatting>
  <conditionalFormatting sqref="AC57">
    <cfRule type="dataBar" priority="39">
      <dataBar>
        <cfvo type="min"/>
        <cfvo type="max"/>
        <color rgb="FF638EC6"/>
      </dataBar>
    </cfRule>
  </conditionalFormatting>
  <conditionalFormatting sqref="AB57">
    <cfRule type="dataBar" priority="38">
      <dataBar>
        <cfvo type="min"/>
        <cfvo type="max"/>
        <color rgb="FF638EC6"/>
      </dataBar>
    </cfRule>
  </conditionalFormatting>
  <conditionalFormatting sqref="AB57:AC57">
    <cfRule type="dataBar" priority="37">
      <dataBar>
        <cfvo type="min"/>
        <cfvo type="max"/>
        <color rgb="FF638EC6"/>
      </dataBar>
    </cfRule>
  </conditionalFormatting>
  <conditionalFormatting sqref="G57">
    <cfRule type="dataBar" priority="36">
      <dataBar>
        <cfvo type="min"/>
        <cfvo type="max"/>
        <color rgb="FF638EC6"/>
      </dataBar>
    </cfRule>
  </conditionalFormatting>
  <conditionalFormatting sqref="G64">
    <cfRule type="dataBar" priority="35">
      <dataBar>
        <cfvo type="min"/>
        <cfvo type="max"/>
        <color rgb="FF638EC6"/>
      </dataBar>
    </cfRule>
  </conditionalFormatting>
  <conditionalFormatting sqref="N64">
    <cfRule type="dataBar" priority="34">
      <dataBar>
        <cfvo type="min"/>
        <cfvo type="max"/>
        <color rgb="FF638EC6"/>
      </dataBar>
    </cfRule>
  </conditionalFormatting>
  <conditionalFormatting sqref="U64">
    <cfRule type="dataBar" priority="33">
      <dataBar>
        <cfvo type="min"/>
        <cfvo type="max"/>
        <color rgb="FF638EC6"/>
      </dataBar>
    </cfRule>
  </conditionalFormatting>
  <conditionalFormatting sqref="AC64">
    <cfRule type="dataBar" priority="32">
      <dataBar>
        <cfvo type="min"/>
        <cfvo type="max"/>
        <color rgb="FF638EC6"/>
      </dataBar>
    </cfRule>
  </conditionalFormatting>
  <conditionalFormatting sqref="AB64">
    <cfRule type="dataBar" priority="31">
      <dataBar>
        <cfvo type="min"/>
        <cfvo type="max"/>
        <color rgb="FF638EC6"/>
      </dataBar>
    </cfRule>
  </conditionalFormatting>
  <conditionalFormatting sqref="AB64:AC64">
    <cfRule type="dataBar" priority="30">
      <dataBar>
        <cfvo type="min"/>
        <cfvo type="max"/>
        <color rgb="FF638EC6"/>
      </dataBar>
    </cfRule>
  </conditionalFormatting>
  <conditionalFormatting sqref="G58">
    <cfRule type="dataBar" priority="29">
      <dataBar>
        <cfvo type="min"/>
        <cfvo type="max"/>
        <color rgb="FF638EC6"/>
      </dataBar>
    </cfRule>
  </conditionalFormatting>
  <conditionalFormatting sqref="N58">
    <cfRule type="dataBar" priority="28">
      <dataBar>
        <cfvo type="min"/>
        <cfvo type="max"/>
        <color rgb="FF638EC6"/>
      </dataBar>
    </cfRule>
  </conditionalFormatting>
  <conditionalFormatting sqref="U58">
    <cfRule type="dataBar" priority="27">
      <dataBar>
        <cfvo type="min"/>
        <cfvo type="max"/>
        <color rgb="FF638EC6"/>
      </dataBar>
    </cfRule>
  </conditionalFormatting>
  <conditionalFormatting sqref="AC58">
    <cfRule type="dataBar" priority="26">
      <dataBar>
        <cfvo type="min"/>
        <cfvo type="max"/>
        <color rgb="FF638EC6"/>
      </dataBar>
    </cfRule>
  </conditionalFormatting>
  <conditionalFormatting sqref="AB58">
    <cfRule type="dataBar" priority="25">
      <dataBar>
        <cfvo type="min"/>
        <cfvo type="max"/>
        <color rgb="FF638EC6"/>
      </dataBar>
    </cfRule>
  </conditionalFormatting>
  <conditionalFormatting sqref="AB58:AC58">
    <cfRule type="dataBar" priority="24">
      <dataBar>
        <cfvo type="min"/>
        <cfvo type="max"/>
        <color rgb="FF638EC6"/>
      </dataBar>
    </cfRule>
  </conditionalFormatting>
  <conditionalFormatting sqref="AC59">
    <cfRule type="dataBar" priority="23">
      <dataBar>
        <cfvo type="min"/>
        <cfvo type="max"/>
        <color rgb="FF638EC6"/>
      </dataBar>
    </cfRule>
  </conditionalFormatting>
  <conditionalFormatting sqref="AC60">
    <cfRule type="dataBar" priority="22">
      <dataBar>
        <cfvo type="min"/>
        <cfvo type="max"/>
        <color rgb="FF638EC6"/>
      </dataBar>
    </cfRule>
  </conditionalFormatting>
  <conditionalFormatting sqref="G60">
    <cfRule type="dataBar" priority="21">
      <dataBar>
        <cfvo type="min"/>
        <cfvo type="max"/>
        <color rgb="FF638EC6"/>
      </dataBar>
    </cfRule>
  </conditionalFormatting>
  <conditionalFormatting sqref="N60">
    <cfRule type="dataBar" priority="20">
      <dataBar>
        <cfvo type="min"/>
        <cfvo type="max"/>
        <color rgb="FF638EC6"/>
      </dataBar>
    </cfRule>
  </conditionalFormatting>
  <conditionalFormatting sqref="U60">
    <cfRule type="dataBar" priority="19">
      <dataBar>
        <cfvo type="min"/>
        <cfvo type="max"/>
        <color rgb="FF638EC6"/>
      </dataBar>
    </cfRule>
  </conditionalFormatting>
  <conditionalFormatting sqref="AB60:AC60">
    <cfRule type="dataBar" priority="18">
      <dataBar>
        <cfvo type="min"/>
        <cfvo type="max"/>
        <color rgb="FF638EC6"/>
      </dataBar>
    </cfRule>
  </conditionalFormatting>
  <conditionalFormatting sqref="N55">
    <cfRule type="dataBar" priority="17">
      <dataBar>
        <cfvo type="min"/>
        <cfvo type="max"/>
        <color rgb="FF638EC6"/>
      </dataBar>
    </cfRule>
  </conditionalFormatting>
  <conditionalFormatting sqref="U55">
    <cfRule type="dataBar" priority="16">
      <dataBar>
        <cfvo type="min"/>
        <cfvo type="max"/>
        <color rgb="FF638EC6"/>
      </dataBar>
    </cfRule>
  </conditionalFormatting>
  <conditionalFormatting sqref="AC55">
    <cfRule type="dataBar" priority="15">
      <dataBar>
        <cfvo type="min"/>
        <cfvo type="max"/>
        <color rgb="FF638EC6"/>
      </dataBar>
    </cfRule>
  </conditionalFormatting>
  <conditionalFormatting sqref="AB55">
    <cfRule type="dataBar" priority="14">
      <dataBar>
        <cfvo type="min"/>
        <cfvo type="max"/>
        <color rgb="FF638EC6"/>
      </dataBar>
    </cfRule>
  </conditionalFormatting>
  <conditionalFormatting sqref="AB55:AC55">
    <cfRule type="dataBar" priority="13">
      <dataBar>
        <cfvo type="min"/>
        <cfvo type="max"/>
        <color rgb="FF638EC6"/>
      </dataBar>
    </cfRule>
  </conditionalFormatting>
  <conditionalFormatting sqref="G55">
    <cfRule type="dataBar" priority="12">
      <dataBar>
        <cfvo type="min"/>
        <cfvo type="max"/>
        <color rgb="FF638EC6"/>
      </dataBar>
    </cfRule>
  </conditionalFormatting>
  <conditionalFormatting sqref="G63">
    <cfRule type="dataBar" priority="11">
      <dataBar>
        <cfvo type="min"/>
        <cfvo type="max"/>
        <color rgb="FF638EC6"/>
      </dataBar>
    </cfRule>
  </conditionalFormatting>
  <conditionalFormatting sqref="N63">
    <cfRule type="dataBar" priority="10">
      <dataBar>
        <cfvo type="min"/>
        <cfvo type="max"/>
        <color rgb="FF638EC6"/>
      </dataBar>
    </cfRule>
  </conditionalFormatting>
  <conditionalFormatting sqref="U63">
    <cfRule type="dataBar" priority="9">
      <dataBar>
        <cfvo type="min"/>
        <cfvo type="max"/>
        <color rgb="FF638EC6"/>
      </dataBar>
    </cfRule>
  </conditionalFormatting>
  <conditionalFormatting sqref="AC63">
    <cfRule type="dataBar" priority="8">
      <dataBar>
        <cfvo type="min"/>
        <cfvo type="max"/>
        <color rgb="FF638EC6"/>
      </dataBar>
    </cfRule>
  </conditionalFormatting>
  <conditionalFormatting sqref="AB63">
    <cfRule type="dataBar" priority="7">
      <dataBar>
        <cfvo type="min"/>
        <cfvo type="max"/>
        <color rgb="FF638EC6"/>
      </dataBar>
    </cfRule>
  </conditionalFormatting>
  <conditionalFormatting sqref="AB63:AC63">
    <cfRule type="dataBar" priority="6">
      <dataBar>
        <cfvo type="min"/>
        <cfvo type="max"/>
        <color rgb="FF638EC6"/>
      </dataBar>
    </cfRule>
  </conditionalFormatting>
  <conditionalFormatting sqref="AC61">
    <cfRule type="dataBar" priority="5">
      <dataBar>
        <cfvo type="min"/>
        <cfvo type="max"/>
        <color rgb="FF638EC6"/>
      </dataBar>
    </cfRule>
  </conditionalFormatting>
  <conditionalFormatting sqref="G59">
    <cfRule type="dataBar" priority="4">
      <dataBar>
        <cfvo type="min"/>
        <cfvo type="max"/>
        <color rgb="FF638EC6"/>
      </dataBar>
    </cfRule>
  </conditionalFormatting>
  <conditionalFormatting sqref="N59">
    <cfRule type="dataBar" priority="3">
      <dataBar>
        <cfvo type="min"/>
        <cfvo type="max"/>
        <color rgb="FF638EC6"/>
      </dataBar>
    </cfRule>
  </conditionalFormatting>
  <conditionalFormatting sqref="U59">
    <cfRule type="dataBar" priority="2">
      <dataBar>
        <cfvo type="min"/>
        <cfvo type="max"/>
        <color rgb="FF638EC6"/>
      </dataBar>
    </cfRule>
  </conditionalFormatting>
  <conditionalFormatting sqref="AB59:AC59">
    <cfRule type="dataBar" priority="1">
      <dataBar>
        <cfvo type="min"/>
        <cfvo type="max"/>
        <color rgb="FF638EC6"/>
      </dataBar>
    </cfRule>
  </conditionalFormatting>
  <dataValidations count="131">
    <dataValidation type="list" allowBlank="1" showInputMessage="1" showErrorMessage="1" sqref="T11:AF17">
      <formula1>МРТ</formula1>
    </dataValidation>
    <dataValidation type="list" allowBlank="1" showInputMessage="1" showErrorMessage="1" sqref="B3:J9">
      <formula1>МРТ</formula1>
    </dataValidation>
    <dataValidation type="list" allowBlank="1" showInputMessage="1" showErrorMessage="1" sqref="K4:K5">
      <formula1>МРТ</formula1>
    </dataValidation>
    <dataValidation type="list" allowBlank="1" showInputMessage="1" showErrorMessage="1" sqref="Z5:Z9">
      <formula1>МРТ</formula1>
    </dataValidation>
    <dataValidation type="list" allowBlank="1" showInputMessage="1" showErrorMessage="1" sqref="X3:Y9">
      <formula1>МРТ</formula1>
    </dataValidation>
    <dataValidation type="list" allowBlank="1" showInputMessage="1" showErrorMessage="1" sqref="E30:G35">
      <formula1>МРТ</formula1>
    </dataValidation>
    <dataValidation type="list" allowBlank="1" showInputMessage="1" showErrorMessage="1" sqref="W7:W9">
      <formula1>МРТ</formula1>
    </dataValidation>
    <dataValidation type="list" allowBlank="1" showInputMessage="1" showErrorMessage="1" sqref="I11:I12">
      <formula1>МРТ</formula1>
    </dataValidation>
    <dataValidation type="list" allowBlank="1" showInputMessage="1" showErrorMessage="1" sqref="J11:J17">
      <formula1>МРТ</formula1>
    </dataValidation>
    <dataValidation type="list" allowBlank="1" showInputMessage="1" showErrorMessage="1" sqref="C11:H17">
      <formula1>МРТ</formula1>
    </dataValidation>
    <dataValidation type="list" allowBlank="1" showInputMessage="1" showErrorMessage="1" sqref="B11:B12">
      <formula1>МРТ</formula1>
    </dataValidation>
    <dataValidation type="list" allowBlank="1" showInputMessage="1" showErrorMessage="1" sqref="I14:I17">
      <formula1>МРТ</formula1>
    </dataValidation>
    <dataValidation type="list" allowBlank="1" showInputMessage="1" showErrorMessage="1" sqref="B30:B35">
      <formula1>МРТ</formula1>
    </dataValidation>
    <dataValidation type="list" allowBlank="1" showInputMessage="1" showErrorMessage="1" sqref="F19:F21">
      <formula1>МРТ</formula1>
    </dataValidation>
    <dataValidation type="list" allowBlank="1" showInputMessage="1" showErrorMessage="1" sqref="F23:F26">
      <formula1>МРТ</formula1>
    </dataValidation>
    <dataValidation type="list" allowBlank="1" showInputMessage="1" showErrorMessage="1" sqref="C19:D26">
      <formula1>МРТ</formula1>
    </dataValidation>
    <dataValidation type="list" allowBlank="1" showInputMessage="1" showErrorMessage="1" sqref="B20:B26">
      <formula1>МРТ</formula1>
    </dataValidation>
    <dataValidation type="list" allowBlank="1" showInputMessage="1" showErrorMessage="1" sqref="E28">
      <formula1>МРТ</formula1>
    </dataValidation>
    <dataValidation type="list" allowBlank="1" showInputMessage="1" showErrorMessage="1" sqref="E19">
      <formula1>МРТ</formula1>
    </dataValidation>
    <dataValidation type="list" allowBlank="1" showInputMessage="1" showErrorMessage="1" sqref="J42:S42">
      <formula1>МРТ</formula1>
    </dataValidation>
    <dataValidation type="list" allowBlank="1" showInputMessage="1" showErrorMessage="1" sqref="AD38:AE39">
      <formula1>МРТ</formula1>
    </dataValidation>
    <dataValidation type="list" allowBlank="1" showInputMessage="1" showErrorMessage="1" sqref="B28">
      <formula1>МРТ</formula1>
    </dataValidation>
    <dataValidation type="list" allowBlank="1" showInputMessage="1" showErrorMessage="1" sqref="C28:D35">
      <formula1>МРТ</formula1>
    </dataValidation>
    <dataValidation type="list" allowBlank="1" showInputMessage="1" showErrorMessage="1" sqref="F28:G29">
      <formula1>МРТ</formula1>
    </dataValidation>
    <dataValidation type="list" allowBlank="1" showInputMessage="1" showErrorMessage="1" sqref="K11">
      <formula1>МРТ</formula1>
    </dataValidation>
    <dataValidation type="list" allowBlank="1" showInputMessage="1" showErrorMessage="1" sqref="R22:R26">
      <formula1>МРТ</formula1>
    </dataValidation>
    <dataValidation type="list" allowBlank="1" showInputMessage="1" showErrorMessage="1" sqref="R19:R20">
      <formula1>МРТ</formula1>
    </dataValidation>
    <dataValidation type="list" allowBlank="1" showInputMessage="1" showErrorMessage="1" sqref="N13">
      <formula1>МРТ</formula1>
    </dataValidation>
    <dataValidation type="list" allowBlank="1" showInputMessage="1" showErrorMessage="1" sqref="S11">
      <formula1>МРТ</formula1>
    </dataValidation>
    <dataValidation type="list" allowBlank="1" showInputMessage="1" showErrorMessage="1" sqref="R28:R29">
      <formula1>МРТ</formula1>
    </dataValidation>
    <dataValidation type="list" allowBlank="1" showInputMessage="1" showErrorMessage="1" sqref="E22:E26">
      <formula1>МРТ</formula1>
    </dataValidation>
    <dataValidation type="list" allowBlank="1" showInputMessage="1" showErrorMessage="1" sqref="AB19:AF26">
      <formula1>МРТ</formula1>
    </dataValidation>
    <dataValidation type="list" allowBlank="1" showInputMessage="1" showErrorMessage="1" sqref="R30:S35">
      <formula1>МРТ</formula1>
    </dataValidation>
    <dataValidation type="list" allowBlank="1" showInputMessage="1" showErrorMessage="1" sqref="AA23:AA26">
      <formula1>МРТ</formula1>
    </dataValidation>
    <dataValidation type="list" allowBlank="1" showInputMessage="1" showErrorMessage="1" sqref="S28">
      <formula1>МРТ</formula1>
    </dataValidation>
    <dataValidation type="list" allowBlank="1" showInputMessage="1" showErrorMessage="1" sqref="B38:F39">
      <formula1>МРТ</formula1>
    </dataValidation>
    <dataValidation type="list" allowBlank="1" showInputMessage="1" showErrorMessage="1" sqref="G37:H39">
      <formula1>МРТ</formula1>
    </dataValidation>
    <dataValidation type="list" allowBlank="1" showInputMessage="1" showErrorMessage="1" sqref="I38:M39">
      <formula1>МРТ</formula1>
    </dataValidation>
    <dataValidation type="list" allowBlank="1" showInputMessage="1" showErrorMessage="1" sqref="N37:O39">
      <formula1>МРТ</formula1>
    </dataValidation>
    <dataValidation type="list" allowBlank="1" showInputMessage="1" showErrorMessage="1" sqref="P38:T39">
      <formula1>МРТ</formula1>
    </dataValidation>
    <dataValidation type="list" allowBlank="1" showInputMessage="1" showErrorMessage="1" sqref="U37:V39">
      <formula1>МРТ</formula1>
    </dataValidation>
    <dataValidation type="list" allowBlank="1" showInputMessage="1" showErrorMessage="1" sqref="W38:AA39">
      <formula1>МРТ</formula1>
    </dataValidation>
    <dataValidation type="list" allowBlank="1" showInputMessage="1" showErrorMessage="1" sqref="AB37:AC39">
      <formula1>МРТ</formula1>
    </dataValidation>
    <dataValidation type="list" allowBlank="1" showInputMessage="1" showErrorMessage="1" sqref="AF37:AF39">
      <formula1>МРТ</formula1>
    </dataValidation>
    <dataValidation type="list" allowBlank="1" showInputMessage="1" showErrorMessage="1" sqref="T28:AF35">
      <formula1>МРТ</formula1>
    </dataValidation>
    <dataValidation type="list" allowBlank="1" showInputMessage="1" showErrorMessage="1" sqref="M29:M35">
      <formula1>МРТ</formula1>
    </dataValidation>
    <dataValidation type="list" allowBlank="1" showInputMessage="1" showErrorMessage="1" sqref="N28:Q35">
      <formula1>МРТ</formula1>
    </dataValidation>
    <dataValidation type="list" allowBlank="1" showInputMessage="1" showErrorMessage="1" sqref="H28:L35">
      <formula1>МРТ</formula1>
    </dataValidation>
    <dataValidation type="list" allowBlank="1" showInputMessage="1" showErrorMessage="1" sqref="M19:Q26">
      <formula1>МРТ</formula1>
    </dataValidation>
    <dataValidation type="list" allowBlank="1" showInputMessage="1" showErrorMessage="1" sqref="G19:K26">
      <formula1>МРТ</formula1>
    </dataValidation>
    <dataValidation type="list" allowBlank="1" showInputMessage="1" showErrorMessage="1" sqref="Z22:Z26">
      <formula1>МРТ</formula1>
    </dataValidation>
    <dataValidation type="list" allowBlank="1" showInputMessage="1" showErrorMessage="1" sqref="L19:L20">
      <formula1>МРТ</formula1>
    </dataValidation>
    <dataValidation type="list" allowBlank="1" showInputMessage="1" showErrorMessage="1" sqref="L22:L26">
      <formula1>МРТ</formula1>
    </dataValidation>
    <dataValidation type="list" allowBlank="1" showInputMessage="1" showErrorMessage="1" sqref="K13:K17">
      <formula1>МРТ</formula1>
    </dataValidation>
    <dataValidation type="list" allowBlank="1" showInputMessage="1" showErrorMessage="1" sqref="B14:B17">
      <formula1>МРТ</formula1>
    </dataValidation>
    <dataValidation type="list" allowBlank="1" showInputMessage="1" showErrorMessage="1" sqref="L11:N12">
      <formula1>МРТ</formula1>
    </dataValidation>
    <dataValidation type="list" allowBlank="1" showInputMessage="1" showErrorMessage="1" sqref="L15:L17">
      <formula1>МРТ</formula1>
    </dataValidation>
    <dataValidation type="list" allowBlank="1" showInputMessage="1" showErrorMessage="1" sqref="L13">
      <formula1>МРТ</formula1>
    </dataValidation>
    <dataValidation type="list" allowBlank="1" showInputMessage="1" showErrorMessage="1" sqref="M14:N17">
      <formula1>МРТ</formula1>
    </dataValidation>
    <dataValidation type="list" allowBlank="1" showInputMessage="1" showErrorMessage="1" sqref="AA3:AF9">
      <formula1>МРТ</formula1>
    </dataValidation>
    <dataValidation type="list" allowBlank="1" showInputMessage="1" showErrorMessage="1" sqref="W3:W5">
      <formula1>МРТ</formula1>
    </dataValidation>
    <dataValidation type="list" allowBlank="1" showInputMessage="1" showErrorMessage="1" sqref="S13:S17">
      <formula1>МРТ</formula1>
    </dataValidation>
    <dataValidation type="list" allowBlank="1" showInputMessage="1" showErrorMessage="1" sqref="S19:Y26">
      <formula1>МРТ</formula1>
    </dataValidation>
    <dataValidation type="list" allowBlank="1" showInputMessage="1" showErrorMessage="1" sqref="O11:R17">
      <formula1>МРТ</formula1>
    </dataValidation>
    <dataValidation type="list" allowBlank="1" showInputMessage="1" showErrorMessage="1" sqref="Z19:AA20">
      <formula1>МРТ</formula1>
    </dataValidation>
    <dataValidation type="list" allowBlank="1" showInputMessage="1" showErrorMessage="1" sqref="Z3">
      <formula1>МРТ</formula1>
    </dataValidation>
    <dataValidation type="list" allowBlank="1" showInputMessage="1" showErrorMessage="1" sqref="K7:K9">
      <formula1>МРТ</formula1>
    </dataValidation>
    <dataValidation type="list" allowBlank="1" showInputMessage="1" showErrorMessage="1" sqref="M3:V9">
      <formula1>МРТ</formula1>
    </dataValidation>
    <dataValidation type="list" allowBlank="1" showInputMessage="1" showErrorMessage="1" sqref="L3:L4">
      <formula1>МРТ</formula1>
    </dataValidation>
    <dataValidation type="list" allowBlank="1" showInputMessage="1" showErrorMessage="1" sqref="L6:L9">
      <formula1>МРТ</formula1>
    </dataValidation>
    <dataValidation type="list" allowBlank="1" showInputMessage="1" showErrorMessage="1" sqref="AC48:AC50">
      <formula1>КЦ</formula1>
    </dataValidation>
    <dataValidation type="list" allowBlank="1" showInputMessage="1" showErrorMessage="1" sqref="AF47:AF50">
      <formula1>КЦ</formula1>
    </dataValidation>
    <dataValidation type="list" allowBlank="1" showInputMessage="1" showErrorMessage="1" sqref="AD49:AE50">
      <formula1>КЦ</formula1>
    </dataValidation>
    <dataValidation type="list" allowBlank="1" showInputMessage="1" showErrorMessage="1" sqref="AA42:AB46">
      <formula1>КЦ</formula1>
    </dataValidation>
    <dataValidation type="list" allowBlank="1" showInputMessage="1" showErrorMessage="1" sqref="AB48">
      <formula1>КЦ</formula1>
    </dataValidation>
    <dataValidation type="list" allowBlank="1" showInputMessage="1" showErrorMessage="1" sqref="R47:S48">
      <formula1>КЦ</formula1>
    </dataValidation>
    <dataValidation type="list" allowBlank="1" showInputMessage="1" showErrorMessage="1" sqref="M45">
      <formula1>КЦ</formula1>
    </dataValidation>
    <dataValidation type="list" allowBlank="1" showInputMessage="1" showErrorMessage="1" sqref="K48:L48">
      <formula1>КЦ</formula1>
    </dataValidation>
    <dataValidation type="list" allowBlank="1" showInputMessage="1" showErrorMessage="1" sqref="Z49:Z50">
      <formula1>КЦ</formula1>
    </dataValidation>
    <dataValidation type="list" allowBlank="1" showInputMessage="1" showErrorMessage="1" sqref="D47:E47">
      <formula1>КЦ</formula1>
    </dataValidation>
    <dataValidation type="list" allowBlank="1" showInputMessage="1" showErrorMessage="1" sqref="B44:C47">
      <formula1>КЦ</formula1>
    </dataValidation>
    <dataValidation type="list" allowBlank="1" showInputMessage="1" showErrorMessage="1" sqref="Y48:Y50">
      <formula1>КЦ</formula1>
    </dataValidation>
    <dataValidation type="list" allowBlank="1" showInputMessage="1" showErrorMessage="1" sqref="O43:O46">
      <formula1>КЦ</formula1>
    </dataValidation>
    <dataValidation type="list" allowBlank="1" showInputMessage="1" showErrorMessage="1" sqref="AA50:AB50">
      <formula1>КЦ</formula1>
    </dataValidation>
    <dataValidation type="list" allowBlank="1" showInputMessage="1" showErrorMessage="1" sqref="Q45:Q47">
      <formula1>КЦ</formula1>
    </dataValidation>
    <dataValidation type="list" allowBlank="1" showInputMessage="1" showErrorMessage="1" sqref="V44:V47">
      <formula1>КЦ</formula1>
    </dataValidation>
    <dataValidation type="list" allowBlank="1" showInputMessage="1" showErrorMessage="1" sqref="P47">
      <formula1>КЦ</formula1>
    </dataValidation>
    <dataValidation type="list" allowBlank="1" showInputMessage="1" showErrorMessage="1" sqref="AD45:AE45">
      <formula1>КЦ</formula1>
    </dataValidation>
    <dataValidation type="list" allowBlank="1" showInputMessage="1" showErrorMessage="1" sqref="F50:X50">
      <formula1>КЦ</formula1>
    </dataValidation>
    <dataValidation type="list" allowBlank="1" showInputMessage="1" showErrorMessage="1" sqref="AF42:AF45">
      <formula1>КЦ</formula1>
    </dataValidation>
    <dataValidation type="list" allowBlank="1" showInputMessage="1" showErrorMessage="1" sqref="X45:Y45">
      <formula1>КЦ</formula1>
    </dataValidation>
    <dataValidation type="list" allowBlank="1" showInputMessage="1" showErrorMessage="1" sqref="Z42:Z45">
      <formula1>КЦ</formula1>
    </dataValidation>
    <dataValidation type="list" allowBlank="1" showInputMessage="1" showErrorMessage="1" sqref="T47:U47">
      <formula1>КЦ</formula1>
    </dataValidation>
    <dataValidation type="list" allowBlank="1" showInputMessage="1" showErrorMessage="1" sqref="R45:T45">
      <formula1>КЦ</formula1>
    </dataValidation>
    <dataValidation type="list" allowBlank="1" showInputMessage="1" showErrorMessage="1" sqref="U42:U45">
      <formula1>КЦ</formula1>
    </dataValidation>
    <dataValidation type="list" allowBlank="1" showInputMessage="1" showErrorMessage="1" sqref="P44:P45">
      <formula1>КЦ</formula1>
    </dataValidation>
    <dataValidation type="list" allowBlank="1" showInputMessage="1" showErrorMessage="1" sqref="I42:I45">
      <formula1>КЦ</formula1>
    </dataValidation>
    <dataValidation type="list" allowBlank="1" showInputMessage="1" showErrorMessage="1" sqref="J43:J45">
      <formula1>КЦ</formula1>
    </dataValidation>
    <dataValidation type="list" allowBlank="1" showInputMessage="1" showErrorMessage="1" sqref="K44:K45">
      <formula1>КЦ</formula1>
    </dataValidation>
    <dataValidation type="list" allowBlank="1" showInputMessage="1" showErrorMessage="1" sqref="F44:F45">
      <formula1>КЦ</formula1>
    </dataValidation>
    <dataValidation type="list" allowBlank="1" showInputMessage="1" showErrorMessage="1" sqref="B50:C50">
      <formula1>КЦ</formula1>
    </dataValidation>
    <dataValidation type="list" allowBlank="1" showInputMessage="1" showErrorMessage="1" sqref="D45:E45">
      <formula1>КЦ</formula1>
    </dataValidation>
    <dataValidation type="list" allowBlank="1" showInputMessage="1" showErrorMessage="1" sqref="AC42:AD43">
      <formula1>КЦ</formula1>
    </dataValidation>
    <dataValidation type="list" allowBlank="1" showInputMessage="1" showErrorMessage="1" sqref="X42:Y43">
      <formula1>КЦ</formula1>
    </dataValidation>
    <dataValidation type="list" allowBlank="1" showInputMessage="1" showErrorMessage="1" sqref="T42:T43">
      <formula1>КЦ</formula1>
    </dataValidation>
    <dataValidation type="list" allowBlank="1" showInputMessage="1" showErrorMessage="1" sqref="N43">
      <formula1>КЦ</formula1>
    </dataValidation>
    <dataValidation type="list" allowBlank="1" showInputMessage="1" showErrorMessage="1" sqref="D42:E43">
      <formula1>КЦ</formula1>
    </dataValidation>
    <dataValidation type="list" allowBlank="1" showInputMessage="1" showErrorMessage="1" sqref="AE42">
      <formula1>КЦ</formula1>
    </dataValidation>
    <dataValidation type="list" allowBlank="1" showInputMessage="1" showErrorMessage="1" sqref="V42:W42">
      <formula1>КЦ</formula1>
    </dataValidation>
    <dataValidation type="list" allowBlank="1" showInputMessage="1" showErrorMessage="1" sqref="F42:H42">
      <formula1>КЦ</formula1>
    </dataValidation>
    <dataValidation type="list" allowBlank="1" showInputMessage="1" showErrorMessage="1" sqref="B42:C42">
      <formula1>КЦ</formula1>
    </dataValidation>
    <dataValidation type="list" allowBlank="1" showInputMessage="1" showErrorMessage="1" sqref="D49:E50">
      <formula1>КЦ</formula1>
    </dataValidation>
    <dataValidation type="list" allowBlank="1" showInputMessage="1" showErrorMessage="1" sqref="G44:H48">
      <formula1>КЦ</formula1>
    </dataValidation>
    <dataValidation type="list" allowBlank="1" showInputMessage="1" showErrorMessage="1" sqref="F47:F48">
      <formula1>КЦ</formula1>
    </dataValidation>
    <dataValidation type="list" allowBlank="1" showInputMessage="1" showErrorMessage="1" sqref="W45:W48">
      <formula1>КЦ</formula1>
    </dataValidation>
    <dataValidation type="list" allowBlank="1" showInputMessage="1" showErrorMessage="1" sqref="N48">
      <formula1>КЦ</formula1>
    </dataValidation>
    <dataValidation type="list" allowBlank="1" showInputMessage="1" showErrorMessage="1" sqref="X47:X48">
      <formula1>КЦ</formula1>
    </dataValidation>
    <dataValidation type="list" allowBlank="1" showInputMessage="1" showErrorMessage="1" sqref="L45:L46">
      <formula1>КЦ</formula1>
    </dataValidation>
    <dataValidation type="list" allowBlank="1" showInputMessage="1" showErrorMessage="1" sqref="N45:N46">
      <formula1>КЦ</formula1>
    </dataValidation>
    <dataValidation type="list" allowBlank="1" showInputMessage="1" showErrorMessage="1" sqref="AC45:AC46">
      <formula1>КЦ</formula1>
    </dataValidation>
    <dataValidation type="list" allowBlank="1" showInputMessage="1" showErrorMessage="1" sqref="AE47">
      <formula1>КЦ</formula1>
    </dataValidation>
    <dataValidation type="list" allowBlank="1" showInputMessage="1" showErrorMessage="1" sqref="AF41">
      <formula1>КЦвремя</formula1>
    </dataValidation>
    <dataValidation type="list" allowBlank="1" showInputMessage="1" showErrorMessage="1" sqref="B52:AF53">
      <formula1>УЗИ</formula1>
    </dataValidation>
    <dataValidation type="list" allowBlank="1" showInputMessage="1" showErrorMessage="1" sqref="B66:AF67">
      <formula1>Наркозы</formula1>
    </dataValidation>
    <dataValidation type="list" allowBlank="1" showInputMessage="1" showErrorMessage="1" sqref="B55:AF61">
      <formula1>КУВТ</formula1>
    </dataValidation>
    <dataValidation type="list" allowBlank="1" showInputMessage="1" showErrorMessage="1" sqref="B63:AF64">
      <formula1>КУВТ</formula1>
    </dataValidation>
    <dataValidation type="list" allowBlank="1" showInputMessage="1" showErrorMessage="1" sqref="B37:F37">
      <formula1>У2</formula1>
    </dataValidation>
    <dataValidation type="list" allowBlank="1" showInputMessage="1" showErrorMessage="1" sqref="I37:M37">
      <formula1>У2</formula1>
    </dataValidation>
    <dataValidation type="list" allowBlank="1" showInputMessage="1" showErrorMessage="1" sqref="P37:T37">
      <formula1>У2</formula1>
    </dataValidation>
    <dataValidation type="list" allowBlank="1" showInputMessage="1" showErrorMessage="1" sqref="W37:AA37">
      <formula1>У2</formula1>
    </dataValidation>
    <dataValidation type="list" allowBlank="1" showInputMessage="1" showErrorMessage="1" sqref="AD37:AE37">
      <formula1>У2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73</vt:i4>
      </vt:variant>
    </vt:vector>
  </HeadingPairs>
  <TitlesOfParts>
    <vt:vector size="98" baseType="lpstr">
      <vt:lpstr>Лист3 (2)</vt:lpstr>
      <vt:lpstr>январь 2020</vt:lpstr>
      <vt:lpstr>ФЕВРАЛЬ 2020</vt:lpstr>
      <vt:lpstr>Лист2</vt:lpstr>
      <vt:lpstr>февраль 20</vt:lpstr>
      <vt:lpstr>март 2020</vt:lpstr>
      <vt:lpstr>апрель 2020</vt:lpstr>
      <vt:lpstr>май2020</vt:lpstr>
      <vt:lpstr>июнь 2020</vt:lpstr>
      <vt:lpstr>июль 2020</vt:lpstr>
      <vt:lpstr>август 2020</vt:lpstr>
      <vt:lpstr>сентябрь 2020</vt:lpstr>
      <vt:lpstr>октябрь 2020</vt:lpstr>
      <vt:lpstr>октябр 2020</vt:lpstr>
      <vt:lpstr>декабрь 2020</vt:lpstr>
      <vt:lpstr>Лист1</vt:lpstr>
      <vt:lpstr>сентябрь</vt:lpstr>
      <vt:lpstr>октябрь</vt:lpstr>
      <vt:lpstr>ноябрь</vt:lpstr>
      <vt:lpstr>декабрь</vt:lpstr>
      <vt:lpstr>Лист1 (2)</vt:lpstr>
      <vt:lpstr>Лист1 (3)</vt:lpstr>
      <vt:lpstr>январь 2021</vt:lpstr>
      <vt:lpstr>февраль 2021</vt:lpstr>
      <vt:lpstr>март 2021</vt:lpstr>
      <vt:lpstr>'апрель 2020'!ВремяМРТ</vt:lpstr>
      <vt:lpstr>'июнь 2020'!ВремяМРТ</vt:lpstr>
      <vt:lpstr>май2020!ВремяМРТ</vt:lpstr>
      <vt:lpstr>'март 2020'!ВремяМРТ</vt:lpstr>
      <vt:lpstr>'февраль 20'!ВремяМРТ</vt:lpstr>
      <vt:lpstr>'ФЕВРАЛЬ 2020'!ВремяМРТ</vt:lpstr>
      <vt:lpstr>'январь 2020'!ВремяМРТ</vt:lpstr>
      <vt:lpstr>'апрель 2020'!КиУвремя</vt:lpstr>
      <vt:lpstr>'июнь 2020'!КиУвремя</vt:lpstr>
      <vt:lpstr>май2020!КиУвремя</vt:lpstr>
      <vt:lpstr>'март 2020'!КиУвремя</vt:lpstr>
      <vt:lpstr>'февраль 20'!КиУвремя</vt:lpstr>
      <vt:lpstr>'ФЕВРАЛЬ 2020'!КиУвремя</vt:lpstr>
      <vt:lpstr>'январь 2020'!КиУвремя</vt:lpstr>
      <vt:lpstr>'апрель 2020'!КУВТ</vt:lpstr>
      <vt:lpstr>'июнь 2020'!КУВТ</vt:lpstr>
      <vt:lpstr>май2020!КУВТ</vt:lpstr>
      <vt:lpstr>'март 2020'!КУВТ</vt:lpstr>
      <vt:lpstr>'февраль 20'!КУВТ</vt:lpstr>
      <vt:lpstr>'ФЕВРАЛЬ 2020'!КУВТ</vt:lpstr>
      <vt:lpstr>КУВТ</vt:lpstr>
      <vt:lpstr>'апрель 2020'!КЦ</vt:lpstr>
      <vt:lpstr>'июнь 2020'!КЦ</vt:lpstr>
      <vt:lpstr>май2020!КЦ</vt:lpstr>
      <vt:lpstr>'март 2020'!КЦ</vt:lpstr>
      <vt:lpstr>'февраль 20'!КЦ</vt:lpstr>
      <vt:lpstr>'ФЕВРАЛЬ 2020'!КЦ</vt:lpstr>
      <vt:lpstr>КЦ</vt:lpstr>
      <vt:lpstr>'апрель 2020'!КЦвремя</vt:lpstr>
      <vt:lpstr>'июнь 2020'!КЦвремя</vt:lpstr>
      <vt:lpstr>май2020!КЦвремя</vt:lpstr>
      <vt:lpstr>'март 2020'!КЦвремя</vt:lpstr>
      <vt:lpstr>'февраль 20'!КЦвремя</vt:lpstr>
      <vt:lpstr>'ФЕВРАЛЬ 2020'!КЦвремя</vt:lpstr>
      <vt:lpstr>'январь 2020'!КЦвремя</vt:lpstr>
      <vt:lpstr>кцВРЕМЯ1</vt:lpstr>
      <vt:lpstr>'апрель 2020'!МРТ</vt:lpstr>
      <vt:lpstr>'июнь 2020'!МРТ</vt:lpstr>
      <vt:lpstr>май2020!МРТ</vt:lpstr>
      <vt:lpstr>'март 2020'!МРТ</vt:lpstr>
      <vt:lpstr>'февраль 20'!МРТ</vt:lpstr>
      <vt:lpstr>'ФЕВРАЛЬ 2020'!МРТ</vt:lpstr>
      <vt:lpstr>МРТ</vt:lpstr>
      <vt:lpstr>МРТ20</vt:lpstr>
      <vt:lpstr>'апрель 2020'!Наркозы</vt:lpstr>
      <vt:lpstr>'июнь 2020'!Наркозы</vt:lpstr>
      <vt:lpstr>май2020!Наркозы</vt:lpstr>
      <vt:lpstr>'март 2020'!Наркозы</vt:lpstr>
      <vt:lpstr>'февраль 20'!Наркозы</vt:lpstr>
      <vt:lpstr>'ФЕВРАЛЬ 2020'!Наркозы</vt:lpstr>
      <vt:lpstr>Наркозы</vt:lpstr>
      <vt:lpstr>'апрель 2020'!Наркозывремя</vt:lpstr>
      <vt:lpstr>'июнь 2020'!Наркозывремя</vt:lpstr>
      <vt:lpstr>май2020!Наркозывремя</vt:lpstr>
      <vt:lpstr>'март 2020'!Наркозывремя</vt:lpstr>
      <vt:lpstr>'февраль 20'!Наркозывремя</vt:lpstr>
      <vt:lpstr>'ФЕВРАЛЬ 2020'!Наркозывремя</vt:lpstr>
      <vt:lpstr>'январь 2020'!Наркозывремя</vt:lpstr>
      <vt:lpstr>У2</vt:lpstr>
      <vt:lpstr>'апрель 2020'!УЗИ</vt:lpstr>
      <vt:lpstr>'июнь 2020'!УЗИ</vt:lpstr>
      <vt:lpstr>май2020!УЗИ</vt:lpstr>
      <vt:lpstr>'март 2020'!УЗИ</vt:lpstr>
      <vt:lpstr>'февраль 20'!УЗИ</vt:lpstr>
      <vt:lpstr>'ФЕВРАЛЬ 2020'!УЗИ</vt:lpstr>
      <vt:lpstr>УЗИ</vt:lpstr>
      <vt:lpstr>'апрель 2020'!УЗИвремя</vt:lpstr>
      <vt:lpstr>'июнь 2020'!УЗИвремя</vt:lpstr>
      <vt:lpstr>май2020!УЗИвремя</vt:lpstr>
      <vt:lpstr>'март 2020'!УЗИвремя</vt:lpstr>
      <vt:lpstr>'февраль 20'!УЗИвремя</vt:lpstr>
      <vt:lpstr>'ФЕВРАЛЬ 2020'!УЗИвремя</vt:lpstr>
      <vt:lpstr>'январь 2020'!УЗИвремя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Малышева Элеонора</dc:creator>
  <cp:lastModifiedBy>Балашова Инна Сергеевна</cp:lastModifiedBy>
  <cp:lastPrinted>2020-10-27T12:27:06Z</cp:lastPrinted>
  <dcterms:created xsi:type="dcterms:W3CDTF">2019-11-28T12:47:26Z</dcterms:created>
  <dcterms:modified xsi:type="dcterms:W3CDTF">2021-03-01T12:31:10Z</dcterms:modified>
</cp:coreProperties>
</file>