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imir\Downloads\"/>
    </mc:Choice>
  </mc:AlternateContent>
  <xr:revisionPtr revIDLastSave="0" documentId="8_{60BD5FAD-97EF-4D9E-8ACE-F88EADB4EA7D}" xr6:coauthVersionLast="47" xr6:coauthVersionMax="47" xr10:uidLastSave="{00000000-0000-0000-0000-000000000000}"/>
  <bookViews>
    <workbookView xWindow="-108" yWindow="-108" windowWidth="30936" windowHeight="16776" xr2:uid="{46FEB58F-B8A5-4615-9A25-4BBBA204E35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4" i="1" l="1"/>
  <c r="N44" i="1"/>
  <c r="O44" i="1"/>
  <c r="P44" i="1"/>
  <c r="Q44" i="1"/>
  <c r="R44" i="1"/>
  <c r="S44" i="1"/>
  <c r="T44" i="1"/>
  <c r="M43" i="1"/>
  <c r="N43" i="1"/>
  <c r="O43" i="1"/>
  <c r="P43" i="1"/>
  <c r="Q43" i="1"/>
  <c r="R43" i="1"/>
  <c r="S43" i="1"/>
  <c r="T43" i="1"/>
  <c r="M42" i="1"/>
  <c r="N42" i="1"/>
  <c r="O42" i="1"/>
  <c r="P42" i="1"/>
  <c r="Q42" i="1"/>
  <c r="R42" i="1"/>
  <c r="S42" i="1"/>
  <c r="T42" i="1"/>
  <c r="P23" i="1"/>
  <c r="Q23" i="1"/>
  <c r="R23" i="1"/>
  <c r="S23" i="1"/>
  <c r="T23" i="1"/>
  <c r="U23" i="1"/>
  <c r="V23" i="1"/>
  <c r="W23" i="1"/>
  <c r="P22" i="1"/>
  <c r="Q22" i="1"/>
  <c r="R22" i="1"/>
  <c r="S22" i="1"/>
  <c r="T22" i="1"/>
  <c r="U22" i="1"/>
  <c r="V22" i="1"/>
  <c r="W22" i="1"/>
  <c r="P21" i="1"/>
  <c r="Q21" i="1"/>
  <c r="R21" i="1"/>
  <c r="S21" i="1"/>
  <c r="T21" i="1"/>
  <c r="U21" i="1"/>
  <c r="V21" i="1"/>
  <c r="W21" i="1"/>
  <c r="E36" i="1"/>
  <c r="F36" i="1"/>
  <c r="G36" i="1"/>
  <c r="H36" i="1"/>
  <c r="I36" i="1"/>
  <c r="J36" i="1"/>
  <c r="K36" i="1"/>
  <c r="D36" i="1"/>
  <c r="E35" i="1"/>
  <c r="F35" i="1"/>
  <c r="G35" i="1"/>
  <c r="H35" i="1"/>
  <c r="I35" i="1"/>
  <c r="J35" i="1"/>
  <c r="K35" i="1"/>
  <c r="D35" i="1"/>
  <c r="E29" i="1"/>
  <c r="F29" i="1"/>
  <c r="G29" i="1"/>
  <c r="H29" i="1"/>
  <c r="I29" i="1"/>
  <c r="J29" i="1"/>
  <c r="K29" i="1"/>
  <c r="D29" i="1"/>
  <c r="E28" i="1"/>
  <c r="F28" i="1"/>
  <c r="G28" i="1"/>
  <c r="H28" i="1"/>
  <c r="I28" i="1"/>
  <c r="J28" i="1"/>
  <c r="K28" i="1"/>
  <c r="D28" i="1"/>
  <c r="F21" i="1"/>
  <c r="F22" i="1" s="1"/>
  <c r="G21" i="1"/>
  <c r="H21" i="1"/>
  <c r="H22" i="1" s="1"/>
  <c r="I21" i="1"/>
  <c r="J21" i="1"/>
  <c r="K21" i="1"/>
  <c r="E21" i="1"/>
  <c r="E22" i="1" s="1"/>
  <c r="G22" i="1"/>
  <c r="I22" i="1"/>
  <c r="J22" i="1"/>
  <c r="K22" i="1"/>
  <c r="D22" i="1"/>
  <c r="D21" i="1"/>
</calcChain>
</file>

<file path=xl/sharedStrings.xml><?xml version="1.0" encoding="utf-8"?>
<sst xmlns="http://schemas.openxmlformats.org/spreadsheetml/2006/main" count="22" uniqueCount="12">
  <si>
    <t>dubina paralelizacije</t>
  </si>
  <si>
    <t>dubina pretrazivanja?</t>
  </si>
  <si>
    <t>broj procesora</t>
  </si>
  <si>
    <t>Ploca je uvijek 6x7</t>
  </si>
  <si>
    <t>Broj procesora (P)</t>
  </si>
  <si>
    <t>vrijeme (s)</t>
  </si>
  <si>
    <t>Broj procesora</t>
  </si>
  <si>
    <t>Erel</t>
  </si>
  <si>
    <t>Srel</t>
  </si>
  <si>
    <t>Aglomeracija=1</t>
  </si>
  <si>
    <t>Aglomeracija=2</t>
  </si>
  <si>
    <t>Aglomeracija=3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</si>
</sst>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Učinkovitost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List1!$O$21</c:f>
              <c:strCache>
                <c:ptCount val="1"/>
                <c:pt idx="0">
                  <c:v>Aglomeracija=1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List1!$P$21:$W$21</c:f>
              <c:numCache>
                <c:formatCode>General</c:formatCode>
                <c:ptCount val="8"/>
                <c:pt idx="0">
                  <c:v>1</c:v>
                </c:pt>
                <c:pt idx="1">
                  <c:v>0.84399999999999997</c:v>
                </c:pt>
                <c:pt idx="2">
                  <c:v>0.74099999999999999</c:v>
                </c:pt>
                <c:pt idx="3">
                  <c:v>0.78500000000000003</c:v>
                </c:pt>
                <c:pt idx="4">
                  <c:v>0.61199999999999999</c:v>
                </c:pt>
                <c:pt idx="5">
                  <c:v>0.51900000000000002</c:v>
                </c:pt>
                <c:pt idx="6">
                  <c:v>0.69799999999999995</c:v>
                </c:pt>
                <c:pt idx="7">
                  <c:v>0.58299999999999996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42-462C-A1B1-0E7CE5F68695}"/>
            </c:ext>
          </c:extLst>
        </c:ser>
        <c:ser>
          <c:idx val="1"/>
          <c:order val="1"/>
          <c:tx>
            <c:strRef>
              <c:f>List1!$O$22</c:f>
              <c:strCache>
                <c:ptCount val="1"/>
                <c:pt idx="0">
                  <c:v>Aglomeracija=2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List1!$P$22:$W$22</c:f>
              <c:numCache>
                <c:formatCode>General</c:formatCode>
                <c:ptCount val="8"/>
                <c:pt idx="0">
                  <c:v>1</c:v>
                </c:pt>
                <c:pt idx="1">
                  <c:v>0.95299999999999996</c:v>
                </c:pt>
                <c:pt idx="2">
                  <c:v>0.91900000000000004</c:v>
                </c:pt>
                <c:pt idx="3">
                  <c:v>0.83699999999999997</c:v>
                </c:pt>
                <c:pt idx="4">
                  <c:v>0.82799999999999996</c:v>
                </c:pt>
                <c:pt idx="5">
                  <c:v>0.73699999999999999</c:v>
                </c:pt>
                <c:pt idx="6">
                  <c:v>0.67600000000000005</c:v>
                </c:pt>
                <c:pt idx="7">
                  <c:v>0.57199999999999995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42-462C-A1B1-0E7CE5F68695}"/>
            </c:ext>
          </c:extLst>
        </c:ser>
        <c:ser>
          <c:idx val="2"/>
          <c:order val="2"/>
          <c:tx>
            <c:strRef>
              <c:f>List1!$O$23</c:f>
              <c:strCache>
                <c:ptCount val="1"/>
                <c:pt idx="0">
                  <c:v>Aglomeracija=3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List1!$P$23:$W$23</c:f>
              <c:numCache>
                <c:formatCode>General</c:formatCode>
                <c:ptCount val="8"/>
                <c:pt idx="0">
                  <c:v>1</c:v>
                </c:pt>
                <c:pt idx="1">
                  <c:v>0.96699999999999997</c:v>
                </c:pt>
                <c:pt idx="2">
                  <c:v>0.92700000000000005</c:v>
                </c:pt>
                <c:pt idx="3">
                  <c:v>0.88200000000000001</c:v>
                </c:pt>
                <c:pt idx="4">
                  <c:v>0.82799999999999996</c:v>
                </c:pt>
                <c:pt idx="5">
                  <c:v>0.74199999999999999</c:v>
                </c:pt>
                <c:pt idx="6">
                  <c:v>0.64500000000000002</c:v>
                </c:pt>
                <c:pt idx="7">
                  <c:v>0.56599999999999995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42-462C-A1B1-0E7CE5F68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841679"/>
        <c:axId val="1496855599"/>
      </c:lineChart>
      <c:catAx>
        <c:axId val="149684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55599"/>
        <c:crosses val="autoZero"/>
        <c:auto val="1"/>
        <c:lblAlgn val="ctr"/>
        <c:lblOffset val="100"/>
        <c:noMultiLvlLbl val="0"/>
      </c:catAx>
      <c:valAx>
        <c:axId val="149685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4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Ubrzanje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List1!$L$42</c:f>
              <c:strCache>
                <c:ptCount val="1"/>
                <c:pt idx="0">
                  <c:v>Aglomeracija=1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List1!$M$42:$T$42</c:f>
              <c:numCache>
                <c:formatCode>General</c:formatCode>
                <c:ptCount val="8"/>
                <c:pt idx="0">
                  <c:v>1</c:v>
                </c:pt>
                <c:pt idx="1">
                  <c:v>1.6879999999999999</c:v>
                </c:pt>
                <c:pt idx="2">
                  <c:v>2.2229999999999999</c:v>
                </c:pt>
                <c:pt idx="3">
                  <c:v>3.14</c:v>
                </c:pt>
                <c:pt idx="4">
                  <c:v>3.06</c:v>
                </c:pt>
                <c:pt idx="5">
                  <c:v>3.1139999999999999</c:v>
                </c:pt>
                <c:pt idx="6">
                  <c:v>4.8859999999999992</c:v>
                </c:pt>
                <c:pt idx="7">
                  <c:v>4.6639999999999997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D-4F1E-B91B-9BD58BE00CAF}"/>
            </c:ext>
          </c:extLst>
        </c:ser>
        <c:ser>
          <c:idx val="1"/>
          <c:order val="1"/>
          <c:tx>
            <c:strRef>
              <c:f>List1!$L$43</c:f>
              <c:strCache>
                <c:ptCount val="1"/>
                <c:pt idx="0">
                  <c:v>Aglomeracija=2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List1!$M$43:$T$43</c:f>
              <c:numCache>
                <c:formatCode>General</c:formatCode>
                <c:ptCount val="8"/>
                <c:pt idx="0">
                  <c:v>1</c:v>
                </c:pt>
                <c:pt idx="1">
                  <c:v>1.9059999999999999</c:v>
                </c:pt>
                <c:pt idx="2">
                  <c:v>2.7570000000000001</c:v>
                </c:pt>
                <c:pt idx="3">
                  <c:v>3.3479999999999999</c:v>
                </c:pt>
                <c:pt idx="4">
                  <c:v>4.1399999999999997</c:v>
                </c:pt>
                <c:pt idx="5">
                  <c:v>4.4219999999999997</c:v>
                </c:pt>
                <c:pt idx="6">
                  <c:v>4.7320000000000002</c:v>
                </c:pt>
                <c:pt idx="7">
                  <c:v>4.5759999999999996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AD-4F1E-B91B-9BD58BE00CAF}"/>
            </c:ext>
          </c:extLst>
        </c:ser>
        <c:ser>
          <c:idx val="2"/>
          <c:order val="2"/>
          <c:tx>
            <c:strRef>
              <c:f>List1!$L$44</c:f>
              <c:strCache>
                <c:ptCount val="1"/>
                <c:pt idx="0">
                  <c:v>Aglomeracija=3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List1!$M$44:$T$44</c:f>
              <c:numCache>
                <c:formatCode>General</c:formatCode>
                <c:ptCount val="8"/>
                <c:pt idx="0">
                  <c:v>1</c:v>
                </c:pt>
                <c:pt idx="1">
                  <c:v>1.9339999999999999</c:v>
                </c:pt>
                <c:pt idx="2">
                  <c:v>2.7810000000000001</c:v>
                </c:pt>
                <c:pt idx="3">
                  <c:v>3.528</c:v>
                </c:pt>
                <c:pt idx="4">
                  <c:v>4.1399999999999997</c:v>
                </c:pt>
                <c:pt idx="5">
                  <c:v>4.452</c:v>
                </c:pt>
                <c:pt idx="6">
                  <c:v>4.5150000000000006</c:v>
                </c:pt>
                <c:pt idx="7">
                  <c:v>4.5279999999999996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AD-4F1E-B91B-9BD58BE00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085263"/>
        <c:axId val="1496079503"/>
      </c:lineChart>
      <c:catAx>
        <c:axId val="149608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079503"/>
        <c:crosses val="autoZero"/>
        <c:auto val="1"/>
        <c:lblAlgn val="ctr"/>
        <c:lblOffset val="100"/>
        <c:noMultiLvlLbl val="0"/>
      </c:catAx>
      <c:valAx>
        <c:axId val="14960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08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23</xdr:row>
      <xdr:rowOff>57150</xdr:rowOff>
    </xdr:from>
    <xdr:to>
      <xdr:col>22</xdr:col>
      <xdr:colOff>342900</xdr:colOff>
      <xdr:row>38</xdr:row>
      <xdr:rowOff>57150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755EEA54-3BBB-29B0-89DB-3A41FE0B9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544830</xdr:colOff>
      <xdr:row>19</xdr:row>
      <xdr:rowOff>133350</xdr:rowOff>
    </xdr:from>
    <xdr:to>
      <xdr:col>15</xdr:col>
      <xdr:colOff>240030</xdr:colOff>
      <xdr:row>34</xdr:row>
      <xdr:rowOff>133350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30E6859B-7C4C-A21C-5A5C-DB361DE86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B370-E861-43D5-A3FE-F60DE87AB310}">
  <dimension ref="B3:W44"/>
  <sheetViews>
    <sheetView tabSelected="1" topLeftCell="A7" workbookViewId="0">
      <selection activeCell="O18" sqref="O18"/>
    </sheetView>
  </sheetViews>
  <sheetFormatPr defaultRowHeight="14.4" x14ac:dyDescent="0.3"/>
  <cols>
    <col min="3" max="3" width="17.88671875" bestFit="1" customWidth="1"/>
  </cols>
  <sheetData>
    <row r="3" spans="2:8" x14ac:dyDescent="0.3">
      <c r="B3" t="s">
        <v>0</v>
      </c>
      <c r="E3" t="s">
        <v>1</v>
      </c>
      <c r="H3" t="s">
        <v>2</v>
      </c>
    </row>
    <row r="4" spans="2:8" x14ac:dyDescent="0.3">
      <c r="B4">
        <v>1</v>
      </c>
      <c r="H4">
        <v>1</v>
      </c>
    </row>
    <row r="5" spans="2:8" x14ac:dyDescent="0.3">
      <c r="B5">
        <v>2</v>
      </c>
      <c r="H5">
        <v>2</v>
      </c>
    </row>
    <row r="6" spans="2:8" x14ac:dyDescent="0.3">
      <c r="B6">
        <v>3</v>
      </c>
      <c r="H6">
        <v>3</v>
      </c>
    </row>
    <row r="7" spans="2:8" x14ac:dyDescent="0.3">
      <c r="H7">
        <v>4</v>
      </c>
    </row>
    <row r="8" spans="2:8" x14ac:dyDescent="0.3">
      <c r="H8">
        <v>5</v>
      </c>
    </row>
    <row r="9" spans="2:8" x14ac:dyDescent="0.3">
      <c r="H9">
        <v>6</v>
      </c>
    </row>
    <row r="10" spans="2:8" x14ac:dyDescent="0.3">
      <c r="H10">
        <v>7</v>
      </c>
    </row>
    <row r="11" spans="2:8" x14ac:dyDescent="0.3">
      <c r="H11">
        <v>8</v>
      </c>
    </row>
    <row r="14" spans="2:8" x14ac:dyDescent="0.3">
      <c r="B14" t="s">
        <v>3</v>
      </c>
    </row>
    <row r="19" spans="3:23" x14ac:dyDescent="0.3">
      <c r="C19" t="s">
        <v>4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</row>
    <row r="20" spans="3:23" x14ac:dyDescent="0.3">
      <c r="C20" t="s">
        <v>5</v>
      </c>
      <c r="D20" s="1">
        <v>20.91</v>
      </c>
      <c r="E20" s="1">
        <v>12.39</v>
      </c>
      <c r="F20" s="1">
        <v>9.4</v>
      </c>
      <c r="G20" s="1">
        <v>6.66</v>
      </c>
      <c r="H20" s="1">
        <v>6.83</v>
      </c>
      <c r="I20" s="1">
        <v>6.72</v>
      </c>
      <c r="J20" s="1">
        <v>4.28</v>
      </c>
      <c r="K20" s="1">
        <v>4.4800000000000004</v>
      </c>
    </row>
    <row r="21" spans="3:23" x14ac:dyDescent="0.3">
      <c r="C21" t="s">
        <v>7</v>
      </c>
      <c r="D21">
        <f>D20/(D19*20.91)</f>
        <v>1</v>
      </c>
      <c r="E21">
        <f>ROUND(20.91/(E19*E20),3)</f>
        <v>0.84399999999999997</v>
      </c>
      <c r="F21">
        <f t="shared" ref="F21:K21" si="0">ROUND(20.91/(F19*F20),3)</f>
        <v>0.74099999999999999</v>
      </c>
      <c r="G21">
        <f t="shared" si="0"/>
        <v>0.78500000000000003</v>
      </c>
      <c r="H21">
        <f t="shared" si="0"/>
        <v>0.61199999999999999</v>
      </c>
      <c r="I21">
        <f t="shared" si="0"/>
        <v>0.51900000000000002</v>
      </c>
      <c r="J21">
        <f t="shared" si="0"/>
        <v>0.69799999999999995</v>
      </c>
      <c r="K21">
        <f t="shared" si="0"/>
        <v>0.58299999999999996</v>
      </c>
      <c r="O21" t="s">
        <v>9</v>
      </c>
      <c r="P21">
        <f t="shared" ref="O21:W21" si="1">D21</f>
        <v>1</v>
      </c>
      <c r="Q21">
        <f t="shared" si="1"/>
        <v>0.84399999999999997</v>
      </c>
      <c r="R21">
        <f t="shared" si="1"/>
        <v>0.74099999999999999</v>
      </c>
      <c r="S21">
        <f t="shared" si="1"/>
        <v>0.78500000000000003</v>
      </c>
      <c r="T21">
        <f t="shared" si="1"/>
        <v>0.61199999999999999</v>
      </c>
      <c r="U21">
        <f t="shared" si="1"/>
        <v>0.51900000000000002</v>
      </c>
      <c r="V21">
        <f t="shared" si="1"/>
        <v>0.69799999999999995</v>
      </c>
      <c r="W21">
        <f t="shared" si="1"/>
        <v>0.58299999999999996</v>
      </c>
    </row>
    <row r="22" spans="3:23" x14ac:dyDescent="0.3">
      <c r="C22" t="s">
        <v>8</v>
      </c>
      <c r="D22">
        <f>D21*D19</f>
        <v>1</v>
      </c>
      <c r="E22">
        <f t="shared" ref="E22:K22" si="2">E21*E19</f>
        <v>1.6879999999999999</v>
      </c>
      <c r="F22">
        <f t="shared" si="2"/>
        <v>2.2229999999999999</v>
      </c>
      <c r="G22">
        <f t="shared" si="2"/>
        <v>3.14</v>
      </c>
      <c r="H22">
        <f t="shared" si="2"/>
        <v>3.06</v>
      </c>
      <c r="I22">
        <f t="shared" si="2"/>
        <v>3.1139999999999999</v>
      </c>
      <c r="J22">
        <f t="shared" si="2"/>
        <v>4.8859999999999992</v>
      </c>
      <c r="K22">
        <f t="shared" si="2"/>
        <v>4.6639999999999997</v>
      </c>
      <c r="O22" t="s">
        <v>10</v>
      </c>
      <c r="P22">
        <f t="shared" ref="O22:W22" si="3">D28</f>
        <v>1</v>
      </c>
      <c r="Q22">
        <f t="shared" si="3"/>
        <v>0.95299999999999996</v>
      </c>
      <c r="R22">
        <f t="shared" si="3"/>
        <v>0.91900000000000004</v>
      </c>
      <c r="S22">
        <f t="shared" si="3"/>
        <v>0.83699999999999997</v>
      </c>
      <c r="T22">
        <f t="shared" si="3"/>
        <v>0.82799999999999996</v>
      </c>
      <c r="U22">
        <f t="shared" si="3"/>
        <v>0.73699999999999999</v>
      </c>
      <c r="V22">
        <f t="shared" si="3"/>
        <v>0.67600000000000005</v>
      </c>
      <c r="W22">
        <f t="shared" si="3"/>
        <v>0.57199999999999995</v>
      </c>
    </row>
    <row r="23" spans="3:23" x14ac:dyDescent="0.3">
      <c r="O23" t="s">
        <v>11</v>
      </c>
      <c r="P23">
        <f t="shared" ref="O23:W23" si="4">D35</f>
        <v>1</v>
      </c>
      <c r="Q23">
        <f t="shared" si="4"/>
        <v>0.96699999999999997</v>
      </c>
      <c r="R23">
        <f t="shared" si="4"/>
        <v>0.92700000000000005</v>
      </c>
      <c r="S23">
        <f t="shared" si="4"/>
        <v>0.88200000000000001</v>
      </c>
      <c r="T23">
        <f t="shared" si="4"/>
        <v>0.82799999999999996</v>
      </c>
      <c r="U23">
        <f t="shared" si="4"/>
        <v>0.74199999999999999</v>
      </c>
      <c r="V23">
        <f t="shared" si="4"/>
        <v>0.64500000000000002</v>
      </c>
      <c r="W23">
        <f t="shared" si="4"/>
        <v>0.56599999999999995</v>
      </c>
    </row>
    <row r="26" spans="3:23" x14ac:dyDescent="0.3">
      <c r="C26" t="s">
        <v>6</v>
      </c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7</v>
      </c>
      <c r="K26">
        <v>8</v>
      </c>
    </row>
    <row r="27" spans="3:23" x14ac:dyDescent="0.3">
      <c r="C27" t="s">
        <v>5</v>
      </c>
      <c r="D27" s="1">
        <v>19.55</v>
      </c>
      <c r="E27" s="1">
        <v>10.26</v>
      </c>
      <c r="F27" s="1">
        <v>7.09</v>
      </c>
      <c r="G27" s="1">
        <v>5.84</v>
      </c>
      <c r="H27" s="1">
        <v>4.72</v>
      </c>
      <c r="I27" s="1">
        <v>4.42</v>
      </c>
      <c r="J27" s="1">
        <v>4.13</v>
      </c>
      <c r="K27" s="1">
        <v>4.2699999999999996</v>
      </c>
    </row>
    <row r="28" spans="3:23" x14ac:dyDescent="0.3">
      <c r="C28" t="s">
        <v>7</v>
      </c>
      <c r="D28">
        <f>ROUND(19.55/(D26*D27),3)</f>
        <v>1</v>
      </c>
      <c r="E28">
        <f t="shared" ref="E28:K28" si="5">ROUND(19.55/(E26*E27),3)</f>
        <v>0.95299999999999996</v>
      </c>
      <c r="F28">
        <f t="shared" si="5"/>
        <v>0.91900000000000004</v>
      </c>
      <c r="G28">
        <f t="shared" si="5"/>
        <v>0.83699999999999997</v>
      </c>
      <c r="H28">
        <f t="shared" si="5"/>
        <v>0.82799999999999996</v>
      </c>
      <c r="I28">
        <f t="shared" si="5"/>
        <v>0.73699999999999999</v>
      </c>
      <c r="J28">
        <f t="shared" si="5"/>
        <v>0.67600000000000005</v>
      </c>
      <c r="K28">
        <f t="shared" si="5"/>
        <v>0.57199999999999995</v>
      </c>
    </row>
    <row r="29" spans="3:23" x14ac:dyDescent="0.3">
      <c r="C29" t="s">
        <v>8</v>
      </c>
      <c r="D29">
        <f>D26*D28</f>
        <v>1</v>
      </c>
      <c r="E29">
        <f t="shared" ref="E29:K29" si="6">E26*E28</f>
        <v>1.9059999999999999</v>
      </c>
      <c r="F29">
        <f t="shared" si="6"/>
        <v>2.7570000000000001</v>
      </c>
      <c r="G29">
        <f t="shared" si="6"/>
        <v>3.3479999999999999</v>
      </c>
      <c r="H29">
        <f t="shared" si="6"/>
        <v>4.1399999999999997</v>
      </c>
      <c r="I29">
        <f t="shared" si="6"/>
        <v>4.4219999999999997</v>
      </c>
      <c r="J29">
        <f t="shared" si="6"/>
        <v>4.7320000000000002</v>
      </c>
      <c r="K29">
        <f t="shared" si="6"/>
        <v>4.5759999999999996</v>
      </c>
    </row>
    <row r="33" spans="3:20" x14ac:dyDescent="0.3">
      <c r="C33" t="s">
        <v>6</v>
      </c>
      <c r="D33">
        <v>1</v>
      </c>
      <c r="E33">
        <v>2</v>
      </c>
      <c r="F33">
        <v>3</v>
      </c>
      <c r="G33">
        <v>4</v>
      </c>
      <c r="H33">
        <v>5</v>
      </c>
      <c r="I33">
        <v>6</v>
      </c>
      <c r="J33">
        <v>7</v>
      </c>
      <c r="K33">
        <v>8</v>
      </c>
    </row>
    <row r="34" spans="3:20" x14ac:dyDescent="0.3">
      <c r="C34" t="s">
        <v>5</v>
      </c>
      <c r="D34" s="1">
        <v>16.02</v>
      </c>
      <c r="E34" s="1">
        <v>8.2799999999999994</v>
      </c>
      <c r="F34" s="1">
        <v>5.76</v>
      </c>
      <c r="G34" s="1">
        <v>4.54</v>
      </c>
      <c r="H34" s="1">
        <v>3.87</v>
      </c>
      <c r="I34" s="1">
        <v>3.6</v>
      </c>
      <c r="J34" s="1">
        <v>3.55</v>
      </c>
      <c r="K34" s="1">
        <v>3.54</v>
      </c>
    </row>
    <row r="35" spans="3:20" x14ac:dyDescent="0.3">
      <c r="C35" t="s">
        <v>7</v>
      </c>
      <c r="D35">
        <f>ROUND(16.02/(D33*D34),3)</f>
        <v>1</v>
      </c>
      <c r="E35">
        <f t="shared" ref="E35:K35" si="7">ROUND(16.02/(E33*E34),3)</f>
        <v>0.96699999999999997</v>
      </c>
      <c r="F35">
        <f t="shared" si="7"/>
        <v>0.92700000000000005</v>
      </c>
      <c r="G35">
        <f t="shared" si="7"/>
        <v>0.88200000000000001</v>
      </c>
      <c r="H35">
        <f t="shared" si="7"/>
        <v>0.82799999999999996</v>
      </c>
      <c r="I35">
        <f t="shared" si="7"/>
        <v>0.74199999999999999</v>
      </c>
      <c r="J35">
        <f t="shared" si="7"/>
        <v>0.64500000000000002</v>
      </c>
      <c r="K35">
        <f t="shared" si="7"/>
        <v>0.56599999999999995</v>
      </c>
    </row>
    <row r="36" spans="3:20" x14ac:dyDescent="0.3">
      <c r="C36" t="s">
        <v>8</v>
      </c>
      <c r="D36">
        <f>D33*D35</f>
        <v>1</v>
      </c>
      <c r="E36">
        <f t="shared" ref="E36:K36" si="8">E33*E35</f>
        <v>1.9339999999999999</v>
      </c>
      <c r="F36">
        <f t="shared" si="8"/>
        <v>2.7810000000000001</v>
      </c>
      <c r="G36">
        <f t="shared" si="8"/>
        <v>3.528</v>
      </c>
      <c r="H36">
        <f t="shared" si="8"/>
        <v>4.1399999999999997</v>
      </c>
      <c r="I36">
        <f t="shared" si="8"/>
        <v>4.452</v>
      </c>
      <c r="J36">
        <f t="shared" si="8"/>
        <v>4.5150000000000006</v>
      </c>
      <c r="K36">
        <f t="shared" si="8"/>
        <v>4.5279999999999996</v>
      </c>
    </row>
    <row r="42" spans="3:20" x14ac:dyDescent="0.3">
      <c r="L42" t="s">
        <v>9</v>
      </c>
      <c r="M42">
        <f t="shared" ref="L42:T42" si="9">D22</f>
        <v>1</v>
      </c>
      <c r="N42">
        <f t="shared" si="9"/>
        <v>1.6879999999999999</v>
      </c>
      <c r="O42">
        <f t="shared" si="9"/>
        <v>2.2229999999999999</v>
      </c>
      <c r="P42">
        <f t="shared" si="9"/>
        <v>3.14</v>
      </c>
      <c r="Q42">
        <f t="shared" si="9"/>
        <v>3.06</v>
      </c>
      <c r="R42">
        <f t="shared" si="9"/>
        <v>3.1139999999999999</v>
      </c>
      <c r="S42">
        <f t="shared" si="9"/>
        <v>4.8859999999999992</v>
      </c>
      <c r="T42">
        <f t="shared" si="9"/>
        <v>4.6639999999999997</v>
      </c>
    </row>
    <row r="43" spans="3:20" x14ac:dyDescent="0.3">
      <c r="L43" t="s">
        <v>10</v>
      </c>
      <c r="M43">
        <f t="shared" ref="L43:T43" si="10">D29</f>
        <v>1</v>
      </c>
      <c r="N43">
        <f t="shared" si="10"/>
        <v>1.9059999999999999</v>
      </c>
      <c r="O43">
        <f t="shared" si="10"/>
        <v>2.7570000000000001</v>
      </c>
      <c r="P43">
        <f t="shared" si="10"/>
        <v>3.3479999999999999</v>
      </c>
      <c r="Q43">
        <f t="shared" si="10"/>
        <v>4.1399999999999997</v>
      </c>
      <c r="R43">
        <f t="shared" si="10"/>
        <v>4.4219999999999997</v>
      </c>
      <c r="S43">
        <f t="shared" si="10"/>
        <v>4.7320000000000002</v>
      </c>
      <c r="T43">
        <f t="shared" si="10"/>
        <v>4.5759999999999996</v>
      </c>
    </row>
    <row r="44" spans="3:20" x14ac:dyDescent="0.3">
      <c r="L44" t="s">
        <v>11</v>
      </c>
      <c r="M44">
        <f t="shared" ref="L44:T44" si="11">D36</f>
        <v>1</v>
      </c>
      <c r="N44">
        <f t="shared" si="11"/>
        <v>1.9339999999999999</v>
      </c>
      <c r="O44">
        <f t="shared" si="11"/>
        <v>2.7810000000000001</v>
      </c>
      <c r="P44">
        <f t="shared" si="11"/>
        <v>3.528</v>
      </c>
      <c r="Q44">
        <f t="shared" si="11"/>
        <v>4.1399999999999997</v>
      </c>
      <c r="R44">
        <f t="shared" si="11"/>
        <v>4.452</v>
      </c>
      <c r="S44">
        <f t="shared" si="11"/>
        <v>4.5150000000000006</v>
      </c>
      <c r="T44">
        <f t="shared" si="11"/>
        <v>4.5279999999999996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Velimir Kovačić</dc:creator>
  <cp:lastModifiedBy>Velimir Kovačić</cp:lastModifiedBy>
  <dcterms:created xsi:type="dcterms:W3CDTF">2024-05-12T10:15:42Z</dcterms:created>
  <dcterms:modified xsi:type="dcterms:W3CDTF">2024-05-12T11:40:33Z</dcterms:modified>
</cp:coreProperties>
</file>