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5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6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7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8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9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0.xml" ContentType="application/vnd.openxmlformats-officedocument.drawingml.chart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1.xml" ContentType="application/vnd.openxmlformats-officedocument.drawingml.chart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12.xml" ContentType="application/vnd.openxmlformats-officedocument.drawingml.chart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13.xml" ContentType="application/vnd.openxmlformats-officedocument.drawingml.chart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14.xml" ContentType="application/vnd.openxmlformats-officedocument.drawingml.chart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15.xml" ContentType="application/vnd.openxmlformats-officedocument.drawingml.chart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16.xml" ContentType="application/vnd.openxmlformats-officedocument.drawingml.chart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17.xml" ContentType="application/vnd.openxmlformats-officedocument.drawingml.chart+xml"/>
  <Override PartName="/xl/drawings/drawing35.xml" ContentType="application/vnd.openxmlformats-officedocument.drawingml.chartshapes+xml"/>
  <Override PartName="/xl/drawings/drawing36.xml" ContentType="application/vnd.openxmlformats-officedocument.drawing+xml"/>
  <Override PartName="/xl/charts/chart18.xml" ContentType="application/vnd.openxmlformats-officedocument.drawingml.chart+xml"/>
  <Override PartName="/xl/drawings/drawing37.xml" ContentType="application/vnd.openxmlformats-officedocument.drawingml.chartshapes+xml"/>
  <Override PartName="/xl/drawings/drawing3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960" yWindow="705" windowWidth="10455" windowHeight="7905" tabRatio="952"/>
  </bookViews>
  <sheets>
    <sheet name="Contents" sheetId="25" r:id="rId1"/>
    <sheet name="Crude Oil-A" sheetId="9" r:id="rId2"/>
    <sheet name="Crude Oil-Q" sheetId="10" r:id="rId3"/>
    <sheet name="Crude Oil-M" sheetId="11" r:id="rId4"/>
    <sheet name="Gasoline-A" sheetId="6" r:id="rId5"/>
    <sheet name="Gasoline-Q" sheetId="7" r:id="rId6"/>
    <sheet name="Gasoline-M" sheetId="8" r:id="rId7"/>
    <sheet name="Diesel-A" sheetId="15" r:id="rId8"/>
    <sheet name="Diesel-Q" sheetId="16" r:id="rId9"/>
    <sheet name="Diesel-M" sheetId="17" r:id="rId10"/>
    <sheet name="Heat Oil-A" sheetId="12" r:id="rId11"/>
    <sheet name="Heat Oil-Q" sheetId="13" r:id="rId12"/>
    <sheet name="Heat Oil-M" sheetId="14" r:id="rId13"/>
    <sheet name="Natural Gas-A" sheetId="19" r:id="rId14"/>
    <sheet name="Natural Gas-Q" sheetId="20" r:id="rId15"/>
    <sheet name="Natural Gas-M" sheetId="21" r:id="rId16"/>
    <sheet name="Electricity-A" sheetId="22" r:id="rId17"/>
    <sheet name="Electricity-Q" sheetId="23" r:id="rId18"/>
    <sheet name="Electricity-M" sheetId="24" r:id="rId19"/>
    <sheet name="Notes and Sources" sheetId="5" r:id="rId20"/>
  </sheets>
  <calcPr calcId="145621"/>
</workbook>
</file>

<file path=xl/calcChain.xml><?xml version="1.0" encoding="utf-8"?>
<calcChain xmlns="http://schemas.openxmlformats.org/spreadsheetml/2006/main">
  <c r="C1" i="11" l="1"/>
  <c r="C1" i="8"/>
  <c r="A533" i="8"/>
  <c r="C1" i="17"/>
  <c r="E492" i="17" s="1"/>
  <c r="A497" i="17"/>
  <c r="C1" i="14"/>
  <c r="A503" i="14" s="1"/>
  <c r="C1" i="21"/>
  <c r="C1" i="22"/>
  <c r="C1" i="24"/>
  <c r="C1" i="23"/>
  <c r="C1" i="19"/>
  <c r="C1" i="20"/>
  <c r="C1" i="12"/>
  <c r="C1" i="13"/>
  <c r="C1" i="15"/>
  <c r="C1" i="16"/>
  <c r="C1" i="6"/>
  <c r="C1" i="7"/>
  <c r="C1" i="10"/>
  <c r="C1" i="9"/>
  <c r="B6" i="25"/>
  <c r="A533" i="24"/>
  <c r="A205" i="23"/>
  <c r="A98" i="22"/>
  <c r="A473" i="21"/>
  <c r="A185" i="20"/>
  <c r="A91" i="19"/>
  <c r="A193" i="16"/>
  <c r="A79" i="15"/>
  <c r="A499" i="14"/>
  <c r="A193" i="13"/>
  <c r="A79" i="12"/>
  <c r="A557" i="11"/>
  <c r="A213" i="10"/>
  <c r="A90" i="9"/>
  <c r="A205" i="7"/>
  <c r="A82" i="6"/>
  <c r="A12" i="5"/>
  <c r="D77" i="12" l="1"/>
  <c r="D43" i="9"/>
  <c r="D53" i="22"/>
  <c r="D49" i="15"/>
  <c r="A498" i="17"/>
  <c r="E532" i="8"/>
  <c r="E490" i="14"/>
  <c r="E476" i="14"/>
  <c r="E478" i="14"/>
  <c r="E480" i="14"/>
  <c r="E482" i="14"/>
  <c r="E484" i="14"/>
  <c r="E486" i="14"/>
  <c r="E475" i="14"/>
  <c r="E477" i="14"/>
  <c r="E479" i="14"/>
  <c r="E481" i="14"/>
  <c r="E483" i="14"/>
  <c r="E485" i="14"/>
  <c r="D217" i="14"/>
  <c r="A500" i="17"/>
  <c r="D154" i="17"/>
  <c r="E474" i="17"/>
  <c r="E476" i="17"/>
  <c r="E478" i="17"/>
  <c r="E480" i="17"/>
  <c r="E482" i="17"/>
  <c r="E484" i="17"/>
  <c r="E473" i="17"/>
  <c r="E475" i="17"/>
  <c r="E477" i="17"/>
  <c r="E479" i="17"/>
  <c r="E481" i="17"/>
  <c r="E483" i="17"/>
  <c r="E530" i="8"/>
  <c r="E528" i="8"/>
  <c r="E525" i="8"/>
  <c r="E523" i="8"/>
  <c r="E521" i="8"/>
  <c r="E519" i="8"/>
  <c r="E517" i="8"/>
  <c r="E515" i="8"/>
  <c r="E513" i="8"/>
  <c r="E511" i="8"/>
  <c r="E509" i="8"/>
  <c r="E526" i="8"/>
  <c r="E531" i="8"/>
  <c r="E529" i="8"/>
  <c r="E527" i="8"/>
  <c r="E524" i="8"/>
  <c r="E522" i="8"/>
  <c r="E520" i="8"/>
  <c r="E518" i="8"/>
  <c r="E516" i="8"/>
  <c r="E514" i="8"/>
  <c r="E512" i="8"/>
  <c r="E510" i="8"/>
  <c r="D332" i="8"/>
  <c r="E520" i="24"/>
  <c r="E518" i="24"/>
  <c r="E516" i="24"/>
  <c r="E514" i="24"/>
  <c r="E512" i="24"/>
  <c r="E510" i="24"/>
  <c r="E519" i="24"/>
  <c r="E517" i="24"/>
  <c r="E515" i="24"/>
  <c r="E513" i="24"/>
  <c r="E511" i="24"/>
  <c r="E509" i="24"/>
  <c r="E449" i="21"/>
  <c r="E451" i="21"/>
  <c r="E453" i="21"/>
  <c r="E455" i="21"/>
  <c r="E457" i="21"/>
  <c r="E459" i="21"/>
  <c r="D104" i="21"/>
  <c r="E450" i="21"/>
  <c r="E452" i="21"/>
  <c r="E454" i="21"/>
  <c r="E456" i="21"/>
  <c r="E458" i="21"/>
  <c r="E460" i="21"/>
  <c r="E555" i="11"/>
  <c r="E534" i="11"/>
  <c r="E543" i="11"/>
  <c r="E541" i="11"/>
  <c r="E539" i="11"/>
  <c r="E537" i="11"/>
  <c r="E535" i="11"/>
  <c r="E533" i="11"/>
  <c r="E544" i="11"/>
  <c r="E542" i="11"/>
  <c r="E540" i="11"/>
  <c r="E538" i="11"/>
  <c r="E536" i="11"/>
  <c r="D199" i="7"/>
  <c r="D197" i="7"/>
  <c r="D200" i="7"/>
  <c r="D198" i="7"/>
  <c r="D188" i="13"/>
  <c r="D186" i="13"/>
  <c r="D187" i="13"/>
  <c r="D185" i="13"/>
  <c r="D186" i="16"/>
  <c r="D188" i="16"/>
  <c r="D187" i="16"/>
  <c r="D185" i="16"/>
  <c r="D179" i="20"/>
  <c r="D178" i="20"/>
  <c r="D180" i="20"/>
  <c r="D177" i="20"/>
  <c r="D197" i="23"/>
  <c r="D199" i="23"/>
  <c r="D198" i="23"/>
  <c r="D200" i="23"/>
  <c r="D205" i="10"/>
  <c r="D207" i="10"/>
  <c r="D206" i="10"/>
  <c r="D208" i="10"/>
  <c r="D79" i="6"/>
  <c r="D80" i="6"/>
  <c r="D68" i="19"/>
  <c r="D89" i="19"/>
  <c r="A94" i="19"/>
  <c r="E498" i="14"/>
  <c r="E489" i="14"/>
  <c r="E486" i="17"/>
  <c r="E521" i="24"/>
  <c r="E466" i="21"/>
  <c r="E461" i="21"/>
  <c r="E463" i="21"/>
  <c r="E462" i="21"/>
  <c r="A474" i="21"/>
  <c r="A194" i="13"/>
  <c r="E528" i="24"/>
  <c r="A534" i="24"/>
  <c r="A92" i="19"/>
  <c r="E492" i="14"/>
  <c r="D45" i="10"/>
  <c r="D46" i="10"/>
  <c r="D47" i="10"/>
  <c r="D48" i="10"/>
  <c r="D88" i="7"/>
  <c r="D45" i="7"/>
  <c r="D46" i="7"/>
  <c r="D47" i="7"/>
  <c r="D48" i="7"/>
  <c r="D143" i="16"/>
  <c r="D45" i="16"/>
  <c r="D46" i="16"/>
  <c r="D47" i="16"/>
  <c r="D48" i="16"/>
  <c r="D60" i="13"/>
  <c r="D45" i="13"/>
  <c r="D46" i="13"/>
  <c r="D47" i="13"/>
  <c r="D48" i="13"/>
  <c r="D75" i="12"/>
  <c r="D155" i="20"/>
  <c r="D45" i="20"/>
  <c r="D46" i="20"/>
  <c r="D47" i="20"/>
  <c r="D48" i="20"/>
  <c r="D143" i="23"/>
  <c r="D45" i="23"/>
  <c r="D46" i="23"/>
  <c r="D47" i="23"/>
  <c r="D48" i="23"/>
  <c r="D42" i="19"/>
  <c r="D42" i="6"/>
  <c r="E527" i="24"/>
  <c r="E467" i="21"/>
  <c r="E529" i="24"/>
  <c r="A558" i="11"/>
  <c r="E465" i="21"/>
  <c r="E472" i="21"/>
  <c r="E525" i="24"/>
  <c r="E469" i="21"/>
  <c r="E524" i="24"/>
  <c r="A560" i="11"/>
  <c r="E522" i="24"/>
  <c r="E532" i="24"/>
  <c r="E468" i="21"/>
  <c r="E464" i="21"/>
  <c r="E526" i="24"/>
  <c r="A206" i="23"/>
  <c r="A194" i="16"/>
  <c r="A91" i="9"/>
  <c r="A101" i="22"/>
  <c r="A536" i="8"/>
  <c r="A477" i="21"/>
  <c r="D141" i="11"/>
  <c r="E489" i="17"/>
  <c r="A534" i="8"/>
  <c r="A82" i="12"/>
  <c r="E523" i="24"/>
  <c r="A80" i="12"/>
  <c r="A537" i="24"/>
  <c r="A93" i="9"/>
  <c r="E487" i="14"/>
  <c r="A500" i="14"/>
  <c r="D48" i="19"/>
  <c r="A197" i="13"/>
  <c r="D146" i="10"/>
  <c r="A82" i="15"/>
  <c r="A206" i="7"/>
  <c r="E531" i="24"/>
  <c r="D58" i="19"/>
  <c r="D79" i="19"/>
  <c r="D53" i="19"/>
  <c r="D67" i="20"/>
  <c r="D112" i="20"/>
  <c r="D58" i="20"/>
  <c r="D145" i="20"/>
  <c r="D46" i="19"/>
  <c r="A208" i="7"/>
  <c r="D161" i="20"/>
  <c r="D87" i="20"/>
  <c r="D176" i="20"/>
  <c r="D54" i="20"/>
  <c r="D47" i="19"/>
  <c r="D41" i="20"/>
  <c r="A214" i="10"/>
  <c r="A216" i="10"/>
  <c r="D126" i="13"/>
  <c r="D59" i="19"/>
  <c r="D55" i="13"/>
  <c r="D179" i="13"/>
  <c r="D65" i="19"/>
  <c r="D127" i="10"/>
  <c r="D73" i="20"/>
  <c r="D67" i="13"/>
  <c r="D106" i="13"/>
  <c r="D63" i="13"/>
  <c r="D114" i="13"/>
  <c r="D125" i="20"/>
  <c r="D72" i="13"/>
  <c r="D135" i="13"/>
  <c r="D90" i="7"/>
  <c r="D123" i="16"/>
  <c r="D91" i="13"/>
  <c r="D95" i="13"/>
  <c r="D99" i="13"/>
  <c r="D59" i="20"/>
  <c r="D75" i="20"/>
  <c r="D91" i="20"/>
  <c r="D95" i="20"/>
  <c r="D109" i="13"/>
  <c r="D62" i="19"/>
  <c r="D76" i="7"/>
  <c r="D153" i="13"/>
  <c r="D77" i="23"/>
  <c r="D183" i="23"/>
  <c r="D176" i="7"/>
  <c r="D120" i="13"/>
  <c r="D187" i="23"/>
  <c r="D102" i="13"/>
  <c r="D85" i="19"/>
  <c r="D181" i="20"/>
  <c r="D131" i="7"/>
  <c r="D49" i="7"/>
  <c r="D184" i="10"/>
  <c r="D186" i="7"/>
  <c r="D134" i="13"/>
  <c r="D146" i="13"/>
  <c r="D182" i="13"/>
  <c r="D94" i="13"/>
  <c r="D93" i="23"/>
  <c r="D96" i="13"/>
  <c r="D151" i="7"/>
  <c r="D129" i="7"/>
  <c r="D124" i="7"/>
  <c r="D145" i="7"/>
  <c r="D169" i="7"/>
  <c r="D66" i="19"/>
  <c r="D157" i="13"/>
  <c r="D83" i="19"/>
  <c r="D69" i="19"/>
  <c r="D72" i="23"/>
  <c r="D84" i="19"/>
  <c r="D51" i="19"/>
  <c r="D168" i="7"/>
  <c r="D145" i="13"/>
  <c r="D66" i="20"/>
  <c r="D59" i="7"/>
  <c r="D56" i="23"/>
  <c r="D138" i="13"/>
  <c r="D55" i="19"/>
  <c r="D203" i="7"/>
  <c r="D49" i="23"/>
  <c r="D192" i="23"/>
  <c r="D89" i="23"/>
  <c r="D149" i="16"/>
  <c r="D129" i="23"/>
  <c r="D99" i="23"/>
  <c r="D65" i="23"/>
  <c r="D182" i="23"/>
  <c r="D124" i="23"/>
  <c r="D62" i="16"/>
  <c r="D179" i="23"/>
  <c r="D70" i="23"/>
  <c r="D184" i="23"/>
  <c r="D173" i="23"/>
  <c r="D152" i="23"/>
  <c r="D103" i="23"/>
  <c r="D112" i="23"/>
  <c r="D72" i="20"/>
  <c r="D110" i="20"/>
  <c r="D160" i="7"/>
  <c r="D93" i="7"/>
  <c r="D96" i="7"/>
  <c r="D94" i="16"/>
  <c r="D175" i="20"/>
  <c r="D64" i="7"/>
  <c r="D76" i="20"/>
  <c r="A80" i="15"/>
  <c r="A209" i="23"/>
  <c r="D87" i="23"/>
  <c r="D64" i="23"/>
  <c r="D73" i="23"/>
  <c r="D53" i="23"/>
  <c r="D150" i="16"/>
  <c r="D189" i="13"/>
  <c r="D96" i="23"/>
  <c r="D55" i="23"/>
  <c r="D102" i="23"/>
  <c r="D127" i="23"/>
  <c r="D106" i="23"/>
  <c r="D142" i="23"/>
  <c r="D95" i="23"/>
  <c r="D74" i="23"/>
  <c r="D201" i="23"/>
  <c r="D181" i="23"/>
  <c r="D52" i="23"/>
  <c r="D148" i="20"/>
  <c r="D81" i="7"/>
  <c r="D84" i="7"/>
  <c r="D157" i="7"/>
  <c r="D162" i="16"/>
  <c r="D170" i="20"/>
  <c r="A189" i="20"/>
  <c r="E488" i="17"/>
  <c r="D146" i="23"/>
  <c r="D60" i="23"/>
  <c r="D107" i="23"/>
  <c r="D114" i="23"/>
  <c r="D91" i="23"/>
  <c r="D126" i="23"/>
  <c r="D131" i="23"/>
  <c r="D161" i="23"/>
  <c r="D45" i="12"/>
  <c r="D90" i="16"/>
  <c r="D107" i="10"/>
  <c r="D172" i="23"/>
  <c r="D195" i="23"/>
  <c r="D132" i="23"/>
  <c r="D81" i="23"/>
  <c r="D193" i="23"/>
  <c r="D53" i="12"/>
  <c r="D171" i="23"/>
  <c r="D162" i="23"/>
  <c r="D167" i="16"/>
  <c r="D165" i="23"/>
  <c r="D115" i="23"/>
  <c r="D133" i="23"/>
  <c r="D59" i="23"/>
  <c r="D122" i="23"/>
  <c r="D172" i="20"/>
  <c r="D71" i="20"/>
  <c r="D112" i="7"/>
  <c r="D181" i="7"/>
  <c r="D179" i="7"/>
  <c r="D177" i="7"/>
  <c r="D118" i="16"/>
  <c r="D92" i="16"/>
  <c r="D58" i="16"/>
  <c r="A196" i="16"/>
  <c r="D45" i="19"/>
  <c r="D82" i="19"/>
  <c r="D154" i="13"/>
  <c r="D142" i="13"/>
  <c r="D61" i="13"/>
  <c r="D64" i="13"/>
  <c r="D79" i="13"/>
  <c r="D83" i="13"/>
  <c r="D77" i="13"/>
  <c r="D71" i="13"/>
  <c r="D78" i="19"/>
  <c r="D87" i="19"/>
  <c r="D52" i="19"/>
  <c r="D64" i="19"/>
  <c r="D44" i="19"/>
  <c r="D184" i="13"/>
  <c r="D67" i="19"/>
  <c r="D76" i="19"/>
  <c r="D43" i="19"/>
  <c r="D81" i="19"/>
  <c r="D103" i="13"/>
  <c r="D75" i="13"/>
  <c r="D115" i="13"/>
  <c r="D111" i="13"/>
  <c r="D171" i="13"/>
  <c r="D162" i="13"/>
  <c r="D125" i="13"/>
  <c r="D110" i="13"/>
  <c r="D122" i="13"/>
  <c r="D52" i="12"/>
  <c r="D43" i="12"/>
  <c r="D62" i="12"/>
  <c r="D49" i="19"/>
  <c r="D80" i="19"/>
  <c r="D150" i="13"/>
  <c r="D147" i="13"/>
  <c r="D73" i="19"/>
  <c r="D57" i="19"/>
  <c r="D154" i="7"/>
  <c r="D111" i="7"/>
  <c r="D97" i="7"/>
  <c r="D188" i="7"/>
  <c r="D123" i="7"/>
  <c r="D74" i="7"/>
  <c r="D148" i="7"/>
  <c r="D94" i="7"/>
  <c r="D165" i="7"/>
  <c r="D105" i="7"/>
  <c r="D50" i="19"/>
  <c r="D50" i="7"/>
  <c r="D164" i="7"/>
  <c r="D184" i="7"/>
  <c r="D137" i="7"/>
  <c r="D54" i="7"/>
  <c r="D51" i="7"/>
  <c r="D104" i="7"/>
  <c r="D56" i="19"/>
  <c r="D43" i="7"/>
  <c r="D190" i="7"/>
  <c r="D135" i="7"/>
  <c r="D118" i="7"/>
  <c r="D52" i="7"/>
  <c r="D74" i="12"/>
  <c r="D103" i="7"/>
  <c r="D180" i="7"/>
  <c r="D72" i="10"/>
  <c r="D67" i="9"/>
  <c r="D86" i="9"/>
  <c r="E530" i="24"/>
  <c r="E491" i="14"/>
  <c r="E491" i="17"/>
  <c r="E552" i="11"/>
  <c r="E550" i="11"/>
  <c r="E485" i="17"/>
  <c r="E548" i="11"/>
  <c r="D204" i="7"/>
  <c r="D63" i="6"/>
  <c r="D58" i="6"/>
  <c r="E546" i="11"/>
  <c r="D73" i="9"/>
  <c r="D86" i="19"/>
  <c r="D60" i="19"/>
  <c r="D61" i="19"/>
  <c r="D70" i="19"/>
  <c r="D45" i="6"/>
  <c r="D71" i="19"/>
  <c r="D72" i="7"/>
  <c r="D109" i="7"/>
  <c r="D162" i="7"/>
  <c r="D95" i="7"/>
  <c r="D143" i="7"/>
  <c r="D63" i="19"/>
  <c r="E495" i="14"/>
  <c r="D122" i="16"/>
  <c r="D100" i="16"/>
  <c r="D132" i="16"/>
  <c r="A83" i="6"/>
  <c r="E470" i="21"/>
  <c r="E545" i="11"/>
  <c r="D70" i="9"/>
  <c r="A85" i="6"/>
  <c r="D75" i="19"/>
  <c r="D90" i="19"/>
  <c r="D74" i="19"/>
  <c r="D72" i="19"/>
  <c r="D146" i="7"/>
  <c r="D87" i="7"/>
  <c r="D41" i="19"/>
  <c r="D110" i="7"/>
  <c r="D166" i="7"/>
  <c r="D158" i="7"/>
  <c r="E493" i="14"/>
  <c r="D104" i="16"/>
  <c r="D43" i="16"/>
  <c r="D72" i="12"/>
  <c r="E471" i="21"/>
  <c r="D106" i="10"/>
  <c r="A99" i="22"/>
  <c r="E497" i="14"/>
  <c r="E496" i="17"/>
  <c r="E554" i="11"/>
  <c r="D201" i="10"/>
  <c r="D204" i="10"/>
  <c r="D175" i="10"/>
  <c r="D178" i="10"/>
  <c r="D157" i="10"/>
  <c r="D177" i="10"/>
  <c r="D183" i="10"/>
  <c r="D192" i="10"/>
  <c r="D155" i="10"/>
  <c r="D158" i="10"/>
  <c r="D193" i="10"/>
  <c r="D167" i="10"/>
  <c r="D194" i="10"/>
  <c r="D198" i="10"/>
  <c r="D203" i="10"/>
  <c r="D176" i="10"/>
  <c r="D156" i="10"/>
  <c r="D168" i="10"/>
  <c r="D170" i="10"/>
  <c r="D196" i="10"/>
  <c r="D112" i="16"/>
  <c r="D141" i="16"/>
  <c r="D128" i="16"/>
  <c r="D115" i="16"/>
  <c r="D55" i="16"/>
  <c r="D136" i="16"/>
  <c r="D129" i="16"/>
  <c r="D107" i="16"/>
  <c r="D89" i="16"/>
  <c r="D110" i="16"/>
  <c r="D85" i="16"/>
  <c r="D138" i="16"/>
  <c r="D178" i="16"/>
  <c r="D86" i="16"/>
  <c r="D177" i="16"/>
  <c r="D166" i="16"/>
  <c r="D160" i="16"/>
  <c r="D101" i="16"/>
  <c r="D175" i="16"/>
  <c r="D88" i="16"/>
  <c r="D59" i="16"/>
  <c r="D179" i="16"/>
  <c r="D119" i="16"/>
  <c r="D168" i="16"/>
  <c r="D161" i="16"/>
  <c r="D139" i="16"/>
  <c r="D153" i="16"/>
  <c r="D142" i="16"/>
  <c r="D164" i="16"/>
  <c r="D98" i="16"/>
  <c r="D77" i="16"/>
  <c r="D165" i="16"/>
  <c r="D125" i="16"/>
  <c r="D102" i="16"/>
  <c r="D80" i="16"/>
  <c r="D114" i="16"/>
  <c r="D42" i="16"/>
  <c r="D82" i="16"/>
  <c r="D63" i="16"/>
  <c r="D44" i="16"/>
  <c r="D151" i="16"/>
  <c r="D65" i="16"/>
  <c r="D106" i="16"/>
  <c r="D72" i="16"/>
  <c r="D76" i="16"/>
  <c r="D91" i="16"/>
  <c r="D113" i="16"/>
  <c r="D120" i="16"/>
  <c r="D126" i="16"/>
  <c r="D133" i="16"/>
  <c r="D145" i="16"/>
  <c r="D152" i="16"/>
  <c r="D182" i="16"/>
  <c r="D108" i="16"/>
  <c r="D163" i="16"/>
  <c r="D137" i="16"/>
  <c r="D60" i="16"/>
  <c r="D158" i="16"/>
  <c r="D183" i="16"/>
  <c r="D49" i="16"/>
  <c r="D154" i="16"/>
  <c r="D51" i="16"/>
  <c r="D75" i="16"/>
  <c r="D105" i="16"/>
  <c r="D156" i="16"/>
  <c r="D131" i="16"/>
  <c r="D79" i="16"/>
  <c r="D147" i="16"/>
  <c r="D84" i="16"/>
  <c r="D96" i="16"/>
  <c r="D157" i="16"/>
  <c r="D121" i="16"/>
  <c r="D71" i="16"/>
  <c r="D111" i="16"/>
  <c r="D127" i="16"/>
  <c r="D116" i="16"/>
  <c r="D57" i="16"/>
  <c r="D144" i="16"/>
  <c r="D56" i="16"/>
  <c r="D181" i="16"/>
  <c r="D68" i="16"/>
  <c r="D135" i="16"/>
  <c r="D180" i="16"/>
  <c r="D50" i="16"/>
  <c r="D155" i="16"/>
  <c r="D54" i="16"/>
  <c r="D95" i="16"/>
  <c r="D66" i="16"/>
  <c r="D169" i="16"/>
  <c r="D53" i="16"/>
  <c r="D70" i="16"/>
  <c r="D93" i="16"/>
  <c r="D69" i="16"/>
  <c r="D146" i="16"/>
  <c r="D176" i="16"/>
  <c r="D41" i="16"/>
  <c r="D184" i="16"/>
  <c r="D87" i="16"/>
  <c r="D97" i="16"/>
  <c r="D52" i="16"/>
  <c r="D109" i="16"/>
  <c r="D78" i="16"/>
  <c r="D173" i="16"/>
  <c r="D124" i="16"/>
  <c r="D134" i="16"/>
  <c r="D70" i="20"/>
  <c r="D96" i="20"/>
  <c r="D86" i="20"/>
  <c r="D160" i="20"/>
  <c r="D126" i="20"/>
  <c r="D139" i="20"/>
  <c r="D61" i="20"/>
  <c r="D164" i="20"/>
  <c r="D111" i="20"/>
  <c r="D116" i="20"/>
  <c r="D163" i="20"/>
  <c r="D77" i="20"/>
  <c r="D82" i="20"/>
  <c r="D80" i="20"/>
  <c r="D137" i="20"/>
  <c r="D142" i="20"/>
  <c r="D124" i="20"/>
  <c r="D53" i="20"/>
  <c r="D107" i="20"/>
  <c r="D118" i="20"/>
  <c r="D108" i="20"/>
  <c r="D171" i="20"/>
  <c r="D169" i="20"/>
  <c r="D102" i="20"/>
  <c r="D138" i="20"/>
  <c r="D154" i="20"/>
  <c r="D121" i="20"/>
  <c r="D136" i="20"/>
  <c r="D52" i="20"/>
  <c r="D128" i="20"/>
  <c r="D146" i="20"/>
  <c r="D78" i="20"/>
  <c r="D88" i="20"/>
  <c r="D113" i="20"/>
  <c r="D56" i="20"/>
  <c r="D97" i="20"/>
  <c r="D173" i="20"/>
  <c r="D182" i="20"/>
  <c r="D168" i="20"/>
  <c r="D101" i="20"/>
  <c r="D51" i="20"/>
  <c r="D165" i="20"/>
  <c r="D49" i="20"/>
  <c r="D117" i="20"/>
  <c r="D83" i="20"/>
  <c r="D55" i="20"/>
  <c r="D42" i="20"/>
  <c r="D167" i="20"/>
  <c r="D114" i="20"/>
  <c r="D109" i="20"/>
  <c r="D123" i="20"/>
  <c r="D99" i="20"/>
  <c r="D84" i="20"/>
  <c r="D79" i="20"/>
  <c r="D100" i="20"/>
  <c r="D64" i="20"/>
  <c r="D130" i="20"/>
  <c r="D62" i="20"/>
  <c r="D147" i="20"/>
  <c r="D81" i="20"/>
  <c r="D115" i="20"/>
  <c r="D65" i="20"/>
  <c r="D89" i="20"/>
  <c r="D74" i="20"/>
  <c r="D144" i="20"/>
  <c r="D166" i="20"/>
  <c r="D140" i="20"/>
  <c r="D156" i="20"/>
  <c r="D98" i="20"/>
  <c r="D68" i="20"/>
  <c r="D120" i="20"/>
  <c r="D152" i="20"/>
  <c r="D162" i="20"/>
  <c r="D132" i="20"/>
  <c r="D191" i="13"/>
  <c r="D189" i="16"/>
  <c r="D41" i="10"/>
  <c r="D86" i="10"/>
  <c r="D88" i="10"/>
  <c r="D99" i="10"/>
  <c r="D110" i="10"/>
  <c r="D114" i="10"/>
  <c r="D119" i="10"/>
  <c r="D122" i="10"/>
  <c r="D130" i="10"/>
  <c r="D141" i="10"/>
  <c r="D70" i="6"/>
  <c r="D47" i="6"/>
  <c r="D57" i="6"/>
  <c r="D74" i="6"/>
  <c r="D73" i="6"/>
  <c r="D53" i="6"/>
  <c r="D66" i="6"/>
  <c r="D50" i="6"/>
  <c r="D71" i="6"/>
  <c r="D78" i="6"/>
  <c r="D72" i="6"/>
  <c r="D62" i="6"/>
  <c r="D54" i="6"/>
  <c r="D48" i="6"/>
  <c r="D41" i="6"/>
  <c r="D107" i="13"/>
  <c r="D131" i="13"/>
  <c r="D70" i="13"/>
  <c r="D149" i="13"/>
  <c r="D137" i="13"/>
  <c r="D80" i="13"/>
  <c r="D141" i="13"/>
  <c r="D84" i="13"/>
  <c r="D54" i="13"/>
  <c r="D59" i="13"/>
  <c r="D181" i="13"/>
  <c r="D82" i="13"/>
  <c r="D155" i="13"/>
  <c r="D62" i="13"/>
  <c r="D74" i="13"/>
  <c r="D87" i="13"/>
  <c r="D132" i="13"/>
  <c r="D133" i="13"/>
  <c r="D129" i="13"/>
  <c r="D156" i="13"/>
  <c r="D56" i="13"/>
  <c r="D58" i="13"/>
  <c r="D161" i="13"/>
  <c r="D159" i="13"/>
  <c r="D42" i="13"/>
  <c r="D165" i="13"/>
  <c r="D163" i="13"/>
  <c r="D86" i="13"/>
  <c r="D123" i="13"/>
  <c r="D100" i="13"/>
  <c r="D139" i="13"/>
  <c r="D112" i="13"/>
  <c r="D98" i="13"/>
  <c r="D121" i="13"/>
  <c r="D119" i="13"/>
  <c r="D41" i="13"/>
  <c r="D124" i="13"/>
  <c r="D170" i="13"/>
  <c r="D49" i="13"/>
  <c r="D43" i="13"/>
  <c r="D158" i="13"/>
  <c r="D53" i="13"/>
  <c r="D51" i="13"/>
  <c r="D152" i="13"/>
  <c r="D93" i="13"/>
  <c r="D176" i="13"/>
  <c r="D166" i="13"/>
  <c r="D140" i="13"/>
  <c r="D44" i="13"/>
  <c r="D50" i="13"/>
  <c r="D169" i="13"/>
  <c r="D167" i="13"/>
  <c r="D194" i="23"/>
  <c r="D66" i="23"/>
  <c r="D130" i="23"/>
  <c r="D43" i="23"/>
  <c r="D111" i="23"/>
  <c r="D175" i="23"/>
  <c r="D80" i="23"/>
  <c r="D144" i="23"/>
  <c r="D61" i="23"/>
  <c r="D125" i="23"/>
  <c r="D188" i="23"/>
  <c r="D166" i="23"/>
  <c r="D147" i="23"/>
  <c r="D116" i="23"/>
  <c r="D97" i="23"/>
  <c r="D158" i="23"/>
  <c r="D108" i="23"/>
  <c r="D185" i="23"/>
  <c r="D155" i="23"/>
  <c r="D105" i="23"/>
  <c r="D90" i="23"/>
  <c r="D154" i="23"/>
  <c r="D71" i="23"/>
  <c r="D135" i="23"/>
  <c r="D190" i="23"/>
  <c r="D104" i="23"/>
  <c r="D168" i="23"/>
  <c r="D85" i="23"/>
  <c r="D149" i="23"/>
  <c r="D86" i="23"/>
  <c r="D67" i="23"/>
  <c r="D189" i="23"/>
  <c r="D164" i="23"/>
  <c r="D145" i="23"/>
  <c r="D191" i="23"/>
  <c r="D140" i="23"/>
  <c r="D78" i="23"/>
  <c r="D203" i="23"/>
  <c r="D137" i="23"/>
  <c r="D190" i="13"/>
  <c r="D54" i="10"/>
  <c r="D82" i="23"/>
  <c r="D63" i="23"/>
  <c r="D186" i="23"/>
  <c r="D160" i="23"/>
  <c r="D141" i="23"/>
  <c r="D51" i="23"/>
  <c r="D148" i="23"/>
  <c r="D75" i="23"/>
  <c r="D110" i="23"/>
  <c r="D169" i="23"/>
  <c r="D170" i="23"/>
  <c r="D151" i="23"/>
  <c r="D120" i="23"/>
  <c r="D101" i="23"/>
  <c r="D118" i="23"/>
  <c r="D68" i="23"/>
  <c r="D177" i="23"/>
  <c r="D57" i="23"/>
  <c r="D92" i="23"/>
  <c r="D92" i="13"/>
  <c r="D65" i="13"/>
  <c r="D173" i="13"/>
  <c r="D69" i="13"/>
  <c r="D174" i="13"/>
  <c r="D175" i="13"/>
  <c r="D172" i="13"/>
  <c r="D66" i="13"/>
  <c r="D151" i="13"/>
  <c r="D177" i="13"/>
  <c r="D81" i="13"/>
  <c r="D168" i="13"/>
  <c r="D85" i="13"/>
  <c r="D52" i="13"/>
  <c r="D148" i="13"/>
  <c r="D178" i="13"/>
  <c r="D73" i="13"/>
  <c r="D183" i="13"/>
  <c r="D196" i="23"/>
  <c r="D50" i="23"/>
  <c r="D178" i="23"/>
  <c r="D159" i="23"/>
  <c r="D128" i="23"/>
  <c r="D109" i="23"/>
  <c r="D134" i="23"/>
  <c r="D84" i="23"/>
  <c r="D94" i="23"/>
  <c r="D153" i="23"/>
  <c r="D204" i="23"/>
  <c r="D138" i="23"/>
  <c r="D119" i="23"/>
  <c r="D88" i="23"/>
  <c r="D69" i="23"/>
  <c r="D54" i="23"/>
  <c r="D163" i="23"/>
  <c r="D113" i="23"/>
  <c r="D76" i="23"/>
  <c r="D123" i="23"/>
  <c r="D105" i="13"/>
  <c r="D144" i="13"/>
  <c r="D116" i="13"/>
  <c r="D118" i="13"/>
  <c r="D117" i="13"/>
  <c r="D104" i="13"/>
  <c r="D113" i="13"/>
  <c r="D128" i="13"/>
  <c r="D68" i="13"/>
  <c r="D57" i="13"/>
  <c r="D108" i="13"/>
  <c r="D164" i="13"/>
  <c r="D88" i="13"/>
  <c r="D101" i="13"/>
  <c r="D136" i="13"/>
  <c r="D97" i="13"/>
  <c r="D160" i="13"/>
  <c r="D156" i="23"/>
  <c r="D121" i="23"/>
  <c r="D62" i="23"/>
  <c r="D100" i="23"/>
  <c r="D150" i="23"/>
  <c r="D117" i="23"/>
  <c r="D136" i="23"/>
  <c r="D167" i="23"/>
  <c r="D202" i="23"/>
  <c r="D58" i="23"/>
  <c r="D174" i="23"/>
  <c r="D139" i="23"/>
  <c r="D180" i="23"/>
  <c r="D83" i="23"/>
  <c r="D157" i="23"/>
  <c r="D176" i="23"/>
  <c r="D44" i="23"/>
  <c r="D79" i="23"/>
  <c r="D98" i="23"/>
  <c r="D43" i="6"/>
  <c r="D51" i="6"/>
  <c r="D68" i="6"/>
  <c r="D94" i="20"/>
  <c r="D129" i="20"/>
  <c r="D153" i="20"/>
  <c r="D44" i="20"/>
  <c r="D85" i="20"/>
  <c r="D90" i="20"/>
  <c r="D133" i="20"/>
  <c r="D149" i="20"/>
  <c r="D57" i="20"/>
  <c r="D131" i="20"/>
  <c r="D143" i="20"/>
  <c r="D104" i="20"/>
  <c r="D50" i="20"/>
  <c r="D105" i="20"/>
  <c r="D60" i="20"/>
  <c r="D122" i="20"/>
  <c r="D183" i="20"/>
  <c r="D106" i="20"/>
  <c r="D174" i="20"/>
  <c r="D41" i="22"/>
  <c r="D76" i="13"/>
  <c r="D130" i="13"/>
  <c r="D143" i="13"/>
  <c r="D180" i="13"/>
  <c r="D90" i="13"/>
  <c r="D127" i="13"/>
  <c r="D170" i="16"/>
  <c r="D145" i="10"/>
  <c r="D191" i="10"/>
  <c r="D186" i="10"/>
  <c r="D197" i="10"/>
  <c r="D161" i="10"/>
  <c r="D55" i="6"/>
  <c r="D54" i="22"/>
  <c r="D130" i="16"/>
  <c r="D74" i="16"/>
  <c r="D64" i="16"/>
  <c r="D103" i="16"/>
  <c r="D172" i="16"/>
  <c r="D67" i="16"/>
  <c r="D171" i="16"/>
  <c r="D73" i="16"/>
  <c r="D99" i="16"/>
  <c r="D83" i="16"/>
  <c r="D61" i="16"/>
  <c r="D81" i="16"/>
  <c r="D174" i="16"/>
  <c r="D140" i="16"/>
  <c r="D117" i="16"/>
  <c r="D159" i="16"/>
  <c r="D202" i="10"/>
  <c r="D59" i="6"/>
  <c r="D148" i="16"/>
  <c r="D103" i="20"/>
  <c r="D119" i="20"/>
  <c r="D141" i="20"/>
  <c r="D43" i="20"/>
  <c r="D159" i="20"/>
  <c r="D92" i="20"/>
  <c r="D128" i="10"/>
  <c r="D135" i="10"/>
  <c r="D144" i="10"/>
  <c r="D147" i="10"/>
  <c r="D148" i="10"/>
  <c r="D62" i="10"/>
  <c r="D153" i="10"/>
  <c r="D172" i="10"/>
  <c r="D123" i="10"/>
  <c r="D189" i="10"/>
  <c r="D150" i="10"/>
  <c r="D169" i="10"/>
  <c r="D180" i="10"/>
  <c r="D131" i="10"/>
  <c r="D181" i="10"/>
  <c r="D160" i="10"/>
  <c r="D111" i="10"/>
  <c r="D185" i="10"/>
  <c r="D188" i="10"/>
  <c r="D75" i="10"/>
  <c r="D173" i="10"/>
  <c r="D200" i="10"/>
  <c r="D195" i="10"/>
  <c r="D163" i="10"/>
  <c r="D166" i="10"/>
  <c r="D209" i="10"/>
  <c r="D74" i="10"/>
  <c r="D44" i="10"/>
  <c r="D134" i="10"/>
  <c r="D121" i="10"/>
  <c r="D171" i="10"/>
  <c r="D174" i="10"/>
  <c r="D101" i="10"/>
  <c r="D103" i="10"/>
  <c r="D129" i="10"/>
  <c r="D179" i="10"/>
  <c r="D182" i="10"/>
  <c r="D65" i="10"/>
  <c r="D159" i="10"/>
  <c r="D162" i="10"/>
  <c r="D137" i="10"/>
  <c r="D187" i="10"/>
  <c r="D190" i="10"/>
  <c r="D149" i="10"/>
  <c r="D199" i="10"/>
  <c r="D164" i="10"/>
  <c r="D115" i="10"/>
  <c r="D165" i="10"/>
  <c r="D81" i="6"/>
  <c r="D77" i="6"/>
  <c r="D69" i="6"/>
  <c r="D60" i="6"/>
  <c r="D52" i="6"/>
  <c r="D46" i="6"/>
  <c r="D75" i="6"/>
  <c r="D67" i="6"/>
  <c r="D61" i="6"/>
  <c r="D76" i="6"/>
  <c r="D64" i="6"/>
  <c r="D56" i="6"/>
  <c r="D49" i="6"/>
  <c r="D44" i="6"/>
  <c r="D65" i="6"/>
  <c r="D191" i="16"/>
  <c r="D190" i="16"/>
  <c r="D78" i="13"/>
  <c r="D89" i="13"/>
  <c r="D69" i="20"/>
  <c r="D134" i="20"/>
  <c r="D158" i="20"/>
  <c r="D63" i="20"/>
  <c r="D151" i="20"/>
  <c r="D127" i="20"/>
  <c r="D150" i="20"/>
  <c r="D93" i="20"/>
  <c r="D135" i="20"/>
  <c r="D157" i="20"/>
  <c r="D61" i="9"/>
  <c r="D60" i="9"/>
  <c r="D41" i="9"/>
  <c r="D80" i="9"/>
  <c r="D77" i="19"/>
  <c r="D54" i="19"/>
  <c r="D88" i="19"/>
  <c r="E547" i="11"/>
  <c r="E549" i="11"/>
  <c r="E551" i="11"/>
  <c r="E553" i="11"/>
  <c r="E556" i="11"/>
  <c r="D184" i="20"/>
  <c r="D192" i="13"/>
  <c r="D192" i="16"/>
  <c r="D210" i="10"/>
  <c r="D211" i="10"/>
  <c r="D212" i="10"/>
  <c r="D42" i="10"/>
  <c r="D43" i="10"/>
  <c r="D49" i="10"/>
  <c r="D50" i="10"/>
  <c r="D51" i="10"/>
  <c r="D52" i="10"/>
  <c r="D53" i="10"/>
  <c r="D55" i="10"/>
  <c r="D56" i="10"/>
  <c r="D57" i="10"/>
  <c r="D58" i="10"/>
  <c r="D59" i="10"/>
  <c r="D60" i="10"/>
  <c r="D61" i="10"/>
  <c r="D63" i="10"/>
  <c r="D64" i="10"/>
  <c r="D66" i="10"/>
  <c r="D67" i="10"/>
  <c r="D68" i="10"/>
  <c r="D69" i="10"/>
  <c r="D70" i="10"/>
  <c r="D71" i="10"/>
  <c r="D73" i="10"/>
  <c r="D76" i="10"/>
  <c r="D77" i="10"/>
  <c r="D78" i="10"/>
  <c r="D79" i="10"/>
  <c r="D80" i="10"/>
  <c r="D81" i="10"/>
  <c r="D82" i="10"/>
  <c r="D83" i="10"/>
  <c r="D84" i="10"/>
  <c r="D85" i="10"/>
  <c r="D87" i="10"/>
  <c r="D89" i="10"/>
  <c r="D90" i="10"/>
  <c r="D91" i="10"/>
  <c r="D92" i="10"/>
  <c r="D93" i="10"/>
  <c r="D94" i="10"/>
  <c r="D95" i="10"/>
  <c r="D96" i="10"/>
  <c r="D97" i="10"/>
  <c r="D98" i="10"/>
  <c r="D100" i="10"/>
  <c r="D102" i="10"/>
  <c r="D104" i="10"/>
  <c r="D105" i="10"/>
  <c r="D108" i="10"/>
  <c r="D109" i="10"/>
  <c r="D112" i="10"/>
  <c r="D113" i="10"/>
  <c r="D116" i="10"/>
  <c r="D117" i="10"/>
  <c r="D118" i="10"/>
  <c r="D120" i="10"/>
  <c r="D124" i="10"/>
  <c r="D125" i="10"/>
  <c r="D126" i="10"/>
  <c r="D132" i="10"/>
  <c r="D133" i="10"/>
  <c r="D136" i="10"/>
  <c r="D138" i="10"/>
  <c r="D139" i="10"/>
  <c r="D140" i="10"/>
  <c r="D142" i="10"/>
  <c r="D143" i="10"/>
  <c r="D151" i="10"/>
  <c r="D152" i="10"/>
  <c r="D154" i="10"/>
  <c r="A186" i="20"/>
  <c r="E488" i="14"/>
  <c r="E494" i="14"/>
  <c r="E496" i="14"/>
  <c r="E487" i="17"/>
  <c r="E490" i="17"/>
  <c r="E493" i="17"/>
  <c r="E495" i="17"/>
  <c r="E494" i="17"/>
  <c r="D78" i="12"/>
  <c r="D47" i="12"/>
  <c r="D55" i="12"/>
  <c r="D76" i="12"/>
  <c r="D60" i="12"/>
  <c r="D63" i="12"/>
  <c r="D51" i="12"/>
  <c r="D66" i="12"/>
  <c r="D41" i="12"/>
  <c r="D56" i="12"/>
  <c r="D69" i="12"/>
  <c r="D59" i="12"/>
  <c r="D58" i="12"/>
  <c r="D57" i="12"/>
  <c r="D73" i="12"/>
  <c r="D61" i="12"/>
  <c r="D48" i="12"/>
  <c r="D71" i="12"/>
  <c r="D50" i="12"/>
  <c r="D44" i="12"/>
  <c r="D70" i="12"/>
  <c r="D49" i="12"/>
  <c r="D54" i="12"/>
  <c r="D65" i="12"/>
  <c r="D43" i="15"/>
  <c r="D86" i="7"/>
  <c r="D83" i="7"/>
  <c r="D175" i="7"/>
  <c r="D128" i="7"/>
  <c r="D70" i="7"/>
  <c r="D75" i="7"/>
  <c r="D141" i="7"/>
  <c r="D57" i="7"/>
  <c r="D100" i="7"/>
  <c r="D167" i="7"/>
  <c r="D189" i="7"/>
  <c r="D69" i="7"/>
  <c r="D195" i="7"/>
  <c r="D163" i="7"/>
  <c r="D61" i="7"/>
  <c r="D58" i="7"/>
  <c r="D60" i="7"/>
  <c r="D117" i="7"/>
  <c r="D191" i="7"/>
  <c r="D153" i="7"/>
  <c r="D99" i="7"/>
  <c r="D152" i="7"/>
  <c r="D185" i="7"/>
  <c r="D133" i="7"/>
  <c r="D71" i="7"/>
  <c r="D62" i="7"/>
  <c r="D132" i="7"/>
  <c r="D201" i="7"/>
  <c r="D82" i="7"/>
  <c r="D107" i="7"/>
  <c r="D134" i="7"/>
  <c r="D174" i="7"/>
  <c r="D136" i="7"/>
  <c r="D85" i="7"/>
  <c r="D161" i="7"/>
  <c r="D139" i="7"/>
  <c r="D56" i="7"/>
  <c r="D126" i="7"/>
  <c r="D66" i="7"/>
  <c r="D202" i="7"/>
  <c r="D127" i="7"/>
  <c r="D63" i="7"/>
  <c r="D192" i="7"/>
  <c r="D172" i="7"/>
  <c r="D68" i="7"/>
  <c r="D77" i="7"/>
  <c r="D171" i="7"/>
  <c r="D108" i="7"/>
  <c r="D65" i="7"/>
  <c r="D150" i="7"/>
  <c r="D115" i="7"/>
  <c r="D114" i="7"/>
  <c r="D156" i="7"/>
  <c r="D140" i="7"/>
  <c r="D78" i="7"/>
  <c r="D79" i="7"/>
  <c r="D149" i="7"/>
  <c r="D73" i="7"/>
  <c r="D196" i="7"/>
  <c r="D53" i="7"/>
  <c r="D178" i="7"/>
  <c r="D159" i="7"/>
  <c r="D92" i="7"/>
  <c r="D44" i="7"/>
  <c r="D125" i="7"/>
  <c r="D67" i="7"/>
  <c r="D42" i="7"/>
  <c r="D120" i="7"/>
  <c r="D193" i="7"/>
  <c r="D138" i="7"/>
  <c r="D106" i="7"/>
  <c r="D101" i="7"/>
  <c r="D130" i="7"/>
  <c r="D55" i="7"/>
  <c r="D119" i="7"/>
  <c r="D183" i="7"/>
  <c r="D187" i="7"/>
  <c r="D116" i="7"/>
  <c r="D113" i="7"/>
  <c r="D121" i="7"/>
  <c r="D41" i="7"/>
  <c r="D173" i="7"/>
  <c r="D170" i="7"/>
  <c r="D91" i="7"/>
  <c r="D155" i="7"/>
  <c r="D102" i="7"/>
  <c r="D80" i="7"/>
  <c r="D144" i="7"/>
  <c r="D194" i="7"/>
  <c r="D98" i="7"/>
  <c r="D142" i="7"/>
  <c r="D182" i="7"/>
  <c r="D147" i="7"/>
  <c r="D122" i="7"/>
  <c r="D67" i="12"/>
  <c r="D46" i="12"/>
  <c r="D89" i="7"/>
  <c r="D68" i="9"/>
  <c r="D59" i="9"/>
  <c r="D48" i="9"/>
  <c r="D89" i="9"/>
  <c r="D62" i="9"/>
  <c r="D58" i="9"/>
  <c r="D83" i="9"/>
  <c r="D64" i="9"/>
  <c r="D53" i="9"/>
  <c r="D51" i="9"/>
  <c r="D52" i="9"/>
  <c r="D76" i="9"/>
  <c r="D82" i="9"/>
  <c r="D87" i="9"/>
  <c r="D77" i="9"/>
  <c r="D74" i="9"/>
  <c r="D54" i="9"/>
  <c r="D55" i="9"/>
  <c r="D47" i="9"/>
  <c r="D56" i="9"/>
  <c r="D66" i="9"/>
  <c r="D62" i="15" l="1"/>
  <c r="D60" i="15"/>
  <c r="D69" i="9"/>
  <c r="D50" i="15"/>
  <c r="D69" i="15"/>
  <c r="D46" i="15"/>
  <c r="D42" i="15"/>
  <c r="D71" i="15"/>
  <c r="D73" i="15"/>
  <c r="D56" i="15"/>
  <c r="D45" i="15"/>
  <c r="D58" i="15"/>
  <c r="D42" i="9"/>
  <c r="D59" i="15"/>
  <c r="D72" i="15"/>
  <c r="D65" i="15"/>
  <c r="D61" i="15"/>
  <c r="D53" i="15"/>
  <c r="D63" i="15"/>
  <c r="D66" i="15"/>
  <c r="D64" i="15"/>
  <c r="D74" i="15"/>
  <c r="D54" i="15"/>
  <c r="D75" i="15"/>
  <c r="D78" i="15"/>
  <c r="D85" i="22"/>
  <c r="D77" i="22"/>
  <c r="D61" i="22"/>
  <c r="D87" i="22"/>
  <c r="D78" i="22"/>
  <c r="D60" i="22"/>
  <c r="D83" i="22"/>
  <c r="D74" i="22"/>
  <c r="D49" i="22"/>
  <c r="D65" i="9"/>
  <c r="D85" i="9"/>
  <c r="D45" i="9"/>
  <c r="D63" i="9"/>
  <c r="D48" i="15"/>
  <c r="D47" i="15"/>
  <c r="D68" i="15"/>
  <c r="D75" i="22"/>
  <c r="D51" i="22"/>
  <c r="D92" i="22"/>
  <c r="D79" i="22"/>
  <c r="D82" i="22"/>
  <c r="D90" i="22"/>
  <c r="D80" i="22"/>
  <c r="D44" i="22"/>
  <c r="D57" i="9"/>
  <c r="D73" i="22"/>
  <c r="D68" i="12"/>
  <c r="D64" i="12"/>
  <c r="D41" i="15"/>
  <c r="D42" i="12"/>
  <c r="D81" i="22"/>
  <c r="D77" i="15"/>
  <c r="D94" i="22"/>
  <c r="D86" i="22"/>
  <c r="D64" i="22"/>
  <c r="D78" i="9"/>
  <c r="D81" i="9"/>
  <c r="D84" i="9"/>
  <c r="D44" i="9"/>
  <c r="D67" i="15"/>
  <c r="D52" i="15"/>
  <c r="D55" i="15"/>
  <c r="D49" i="9"/>
  <c r="D57" i="22"/>
  <c r="D50" i="22"/>
  <c r="D71" i="22"/>
  <c r="D66" i="22"/>
  <c r="D88" i="22"/>
  <c r="D48" i="22"/>
  <c r="D58" i="22"/>
  <c r="D51" i="15"/>
  <c r="D57" i="15"/>
  <c r="D88" i="9"/>
  <c r="D95" i="22"/>
  <c r="D97" i="22"/>
  <c r="D65" i="22"/>
  <c r="D59" i="22"/>
  <c r="D93" i="22"/>
  <c r="D68" i="22"/>
  <c r="D46" i="22"/>
  <c r="D79" i="9"/>
  <c r="D72" i="9"/>
  <c r="D42" i="22"/>
  <c r="D84" i="22"/>
  <c r="D47" i="22"/>
  <c r="D52" i="22"/>
  <c r="D45" i="22"/>
  <c r="D91" i="22"/>
  <c r="D96" i="22"/>
  <c r="D70" i="22"/>
  <c r="D56" i="22"/>
  <c r="D63" i="22"/>
  <c r="D62" i="22"/>
  <c r="D55" i="22"/>
  <c r="D69" i="22"/>
  <c r="D89" i="22"/>
  <c r="D71" i="9"/>
  <c r="D75" i="9"/>
  <c r="D46" i="9"/>
  <c r="D50" i="9"/>
  <c r="D44" i="15"/>
  <c r="D70" i="15"/>
  <c r="D76" i="15"/>
  <c r="D43" i="22"/>
  <c r="D72" i="22"/>
  <c r="D76" i="22"/>
  <c r="D67" i="22"/>
  <c r="D408" i="8"/>
  <c r="D297" i="8"/>
  <c r="D339" i="8"/>
  <c r="D81" i="8"/>
  <c r="D87" i="8"/>
  <c r="D406" i="8"/>
  <c r="D320" i="8"/>
  <c r="D70" i="8"/>
  <c r="D100" i="8"/>
  <c r="D341" i="8"/>
  <c r="D233" i="8"/>
  <c r="D304" i="8"/>
  <c r="D117" i="8"/>
  <c r="D85" i="8"/>
  <c r="D165" i="8"/>
  <c r="D467" i="8"/>
  <c r="D403" i="8"/>
  <c r="D51" i="8"/>
  <c r="D336" i="8"/>
  <c r="D275" i="8"/>
  <c r="D146" i="8"/>
  <c r="D71" i="8"/>
  <c r="D76" i="8"/>
  <c r="D92" i="8"/>
  <c r="D178" i="8"/>
  <c r="D155" i="8"/>
  <c r="D189" i="8"/>
  <c r="D295" i="8"/>
  <c r="D378" i="8"/>
  <c r="D329" i="8"/>
  <c r="D357" i="8"/>
  <c r="D63" i="8"/>
  <c r="E185" i="13"/>
  <c r="D91" i="8"/>
  <c r="D289" i="8"/>
  <c r="E199" i="23"/>
  <c r="D236" i="8"/>
  <c r="D163" i="8"/>
  <c r="D48" i="8"/>
  <c r="D373" i="8"/>
  <c r="D465" i="8"/>
  <c r="D299" i="8"/>
  <c r="D401" i="8"/>
  <c r="D232" i="8"/>
  <c r="D148" i="8"/>
  <c r="D392" i="8"/>
  <c r="D210" i="8"/>
  <c r="D65" i="8"/>
  <c r="D104" i="8"/>
  <c r="D386" i="8"/>
  <c r="D473" i="8"/>
  <c r="D451" i="8"/>
  <c r="D499" i="8"/>
  <c r="D196" i="8"/>
  <c r="D370" i="8"/>
  <c r="D424" i="8"/>
  <c r="D313" i="8"/>
  <c r="D170" i="8"/>
  <c r="D154" i="8"/>
  <c r="D466" i="8"/>
  <c r="D75" i="8"/>
  <c r="D53" i="8"/>
  <c r="D93" i="8"/>
  <c r="D308" i="8"/>
  <c r="D45" i="8"/>
  <c r="D267" i="8"/>
  <c r="D375" i="8"/>
  <c r="D323" i="8"/>
  <c r="D159" i="8"/>
  <c r="D418" i="8"/>
  <c r="D431" i="8"/>
  <c r="D498" i="8"/>
  <c r="D287" i="8"/>
  <c r="D191" i="8"/>
  <c r="D181" i="8"/>
  <c r="D151" i="8"/>
  <c r="D131" i="8"/>
  <c r="D350" i="8"/>
  <c r="D79" i="8"/>
  <c r="D107" i="8"/>
  <c r="D461" i="8"/>
  <c r="D426" i="8"/>
  <c r="D423" i="8"/>
  <c r="D122" i="8"/>
  <c r="D206" i="8"/>
  <c r="D278" i="8"/>
  <c r="D276" i="8"/>
  <c r="D149" i="8"/>
  <c r="D273" i="8"/>
  <c r="D302" i="8"/>
  <c r="D439" i="8"/>
  <c r="D309" i="8"/>
  <c r="D221" i="8"/>
  <c r="D153" i="8"/>
  <c r="D95" i="8"/>
  <c r="D241" i="8"/>
  <c r="D400" i="8"/>
  <c r="D272" i="8"/>
  <c r="D393" i="8"/>
  <c r="D269" i="8"/>
  <c r="D202" i="8"/>
  <c r="D133" i="8"/>
  <c r="D80" i="8"/>
  <c r="D474" i="8"/>
  <c r="D360" i="8"/>
  <c r="D200" i="8"/>
  <c r="D504" i="8"/>
  <c r="D213" i="8"/>
  <c r="D147" i="8"/>
  <c r="D89" i="8"/>
  <c r="D384" i="8"/>
  <c r="D252" i="8"/>
  <c r="D261" i="8"/>
  <c r="D194" i="8"/>
  <c r="D128" i="8"/>
  <c r="D472" i="8"/>
  <c r="D344" i="8"/>
  <c r="D264" i="8"/>
  <c r="D77" i="8"/>
  <c r="D166" i="8"/>
  <c r="D184" i="8"/>
  <c r="D436" i="8"/>
  <c r="D397" i="8"/>
  <c r="D411" i="8"/>
  <c r="D113" i="8"/>
  <c r="D443" i="8"/>
  <c r="D235" i="8"/>
  <c r="D382" i="8"/>
  <c r="D471" i="8"/>
  <c r="D268" i="8"/>
  <c r="D367" i="8"/>
  <c r="D482" i="8"/>
  <c r="D315" i="8"/>
  <c r="D195" i="8"/>
  <c r="D433" i="8"/>
  <c r="D314" i="8"/>
  <c r="D141" i="8"/>
  <c r="D365" i="8"/>
  <c r="D390" i="8"/>
  <c r="D459" i="8"/>
  <c r="D50" i="8"/>
  <c r="D126" i="8"/>
  <c r="D214" i="8"/>
  <c r="D294" i="8"/>
  <c r="D340" i="8"/>
  <c r="D183" i="8"/>
  <c r="D507" i="8"/>
  <c r="D199" i="8"/>
  <c r="D270" i="8"/>
  <c r="D110" i="8"/>
  <c r="D293" i="8"/>
  <c r="D209" i="8"/>
  <c r="D377" i="8"/>
  <c r="D74" i="8"/>
  <c r="D479" i="8"/>
  <c r="D389" i="8"/>
  <c r="D197" i="8"/>
  <c r="D480" i="8"/>
  <c r="D345" i="8"/>
  <c r="D174" i="8"/>
  <c r="D263" i="8"/>
  <c r="D201" i="8"/>
  <c r="D449" i="8"/>
  <c r="D455" i="8"/>
  <c r="D72" i="8"/>
  <c r="D285" i="8"/>
  <c r="D477" i="8"/>
  <c r="D351" i="8"/>
  <c r="D346" i="8"/>
  <c r="D139" i="8"/>
  <c r="D348" i="8"/>
  <c r="D125" i="8"/>
  <c r="D450" i="8"/>
  <c r="D387" i="8"/>
  <c r="D271" i="8"/>
  <c r="D321" i="8"/>
  <c r="D204" i="8"/>
  <c r="D228" i="8"/>
  <c r="D192" i="8"/>
  <c r="D478" i="8"/>
  <c r="D354" i="8"/>
  <c r="D175" i="8"/>
  <c r="D82" i="8"/>
  <c r="D134" i="8"/>
  <c r="D230" i="8"/>
  <c r="D310" i="8"/>
  <c r="D404" i="8"/>
  <c r="D216" i="8"/>
  <c r="D179" i="8"/>
  <c r="D484" i="8"/>
  <c r="D222" i="8"/>
  <c r="D73" i="8"/>
  <c r="D114" i="8"/>
  <c r="D405" i="8"/>
  <c r="D277" i="8"/>
  <c r="D205" i="8"/>
  <c r="D140" i="8"/>
  <c r="D83" i="8"/>
  <c r="D168" i="8"/>
  <c r="D368" i="8"/>
  <c r="D220" i="8"/>
  <c r="D361" i="8"/>
  <c r="D250" i="8"/>
  <c r="D185" i="8"/>
  <c r="D119" i="8"/>
  <c r="D67" i="8"/>
  <c r="D456" i="8"/>
  <c r="D328" i="8"/>
  <c r="D138" i="8"/>
  <c r="D157" i="8"/>
  <c r="D101" i="8"/>
  <c r="D239" i="8"/>
  <c r="D496" i="8"/>
  <c r="D247" i="8"/>
  <c r="D52" i="8"/>
  <c r="D356" i="8"/>
  <c r="D257" i="8"/>
  <c r="D420" i="8"/>
  <c r="D497" i="8"/>
  <c r="D306" i="8"/>
  <c r="D487" i="8"/>
  <c r="D429" i="8"/>
  <c r="D414" i="8"/>
  <c r="D435" i="8"/>
  <c r="D343" i="8"/>
  <c r="D215" i="8"/>
  <c r="D483" i="8"/>
  <c r="D316" i="8"/>
  <c r="D227" i="8"/>
  <c r="D441" i="8"/>
  <c r="D318" i="8"/>
  <c r="D86" i="8"/>
  <c r="D142" i="8"/>
  <c r="D238" i="8"/>
  <c r="D468" i="8"/>
  <c r="D248" i="8"/>
  <c r="D445" i="8"/>
  <c r="D462" i="8"/>
  <c r="D493" i="8"/>
  <c r="D145" i="8"/>
  <c r="D130" i="8"/>
  <c r="D352" i="8"/>
  <c r="D280" i="8"/>
  <c r="D136" i="8"/>
  <c r="D226" i="8"/>
  <c r="D506" i="8"/>
  <c r="D432" i="8"/>
  <c r="D108" i="8"/>
  <c r="D237" i="8"/>
  <c r="D157" i="14"/>
  <c r="D391" i="14"/>
  <c r="D334" i="8"/>
  <c r="D217" i="8"/>
  <c r="D262" i="8"/>
  <c r="D98" i="8"/>
  <c r="D363" i="8"/>
  <c r="D501" i="8"/>
  <c r="D476" i="8"/>
  <c r="D171" i="8"/>
  <c r="D301" i="8"/>
  <c r="D396" i="8"/>
  <c r="D167" i="8"/>
  <c r="D410" i="8"/>
  <c r="D251" i="8"/>
  <c r="D296" i="8"/>
  <c r="D193" i="8"/>
  <c r="D111" i="8"/>
  <c r="D234" i="8"/>
  <c r="D490" i="8"/>
  <c r="D448" i="8"/>
  <c r="D115" i="8"/>
  <c r="D245" i="8"/>
  <c r="D297" i="14"/>
  <c r="D52" i="14"/>
  <c r="D366" i="8"/>
  <c r="D492" i="8"/>
  <c r="D258" i="8"/>
  <c r="D94" i="8"/>
  <c r="D291" i="8"/>
  <c r="D407" i="8"/>
  <c r="D463" i="8"/>
  <c r="D333" i="8"/>
  <c r="D188" i="8"/>
  <c r="D240" i="8"/>
  <c r="D437" i="8"/>
  <c r="D494" i="8"/>
  <c r="D355" i="8"/>
  <c r="D259" i="8"/>
  <c r="D172" i="8"/>
  <c r="D444" i="8"/>
  <c r="D64" i="14"/>
  <c r="D161" i="14"/>
  <c r="D71" i="14"/>
  <c r="D48" i="14"/>
  <c r="D340" i="14"/>
  <c r="D49" i="14"/>
  <c r="D50" i="14"/>
  <c r="D275" i="14"/>
  <c r="D322" i="14"/>
  <c r="D422" i="8"/>
  <c r="D260" i="8"/>
  <c r="D218" i="8"/>
  <c r="D229" i="8"/>
  <c r="D266" i="14"/>
  <c r="D485" i="8"/>
  <c r="D66" i="8"/>
  <c r="D102" i="8"/>
  <c r="D337" i="8"/>
  <c r="D458" i="8"/>
  <c r="D96" i="8"/>
  <c r="D305" i="8"/>
  <c r="D452" i="8"/>
  <c r="D353" i="8"/>
  <c r="D106" i="8"/>
  <c r="D224" i="8"/>
  <c r="D312" i="8"/>
  <c r="D225" i="8"/>
  <c r="D144" i="8"/>
  <c r="D242" i="8"/>
  <c r="D495" i="8"/>
  <c r="D464" i="8"/>
  <c r="D123" i="8"/>
  <c r="D253" i="8"/>
  <c r="D400" i="14"/>
  <c r="D398" i="8"/>
  <c r="D502" i="8"/>
  <c r="D186" i="8"/>
  <c r="D162" i="8"/>
  <c r="D335" i="8"/>
  <c r="D427" i="8"/>
  <c r="D453" i="8"/>
  <c r="D298" i="8"/>
  <c r="D203" i="8"/>
  <c r="D379" i="8"/>
  <c r="D78" i="8"/>
  <c r="D243" i="8"/>
  <c r="D362" i="8"/>
  <c r="D282" i="8"/>
  <c r="D488" i="8"/>
  <c r="D56" i="14"/>
  <c r="D274" i="8"/>
  <c r="D118" i="8"/>
  <c r="D223" i="8"/>
  <c r="D460" i="8"/>
  <c r="D324" i="8"/>
  <c r="D417" i="8"/>
  <c r="D109" i="8"/>
  <c r="D491" i="8"/>
  <c r="D158" i="8"/>
  <c r="D219" i="8"/>
  <c r="D399" i="8"/>
  <c r="D326" i="8"/>
  <c r="D440" i="8"/>
  <c r="D99" i="8"/>
  <c r="D500" i="8"/>
  <c r="D416" i="8"/>
  <c r="D103" i="8"/>
  <c r="D349" i="8"/>
  <c r="D266" i="8"/>
  <c r="D388" i="8"/>
  <c r="D244" i="8"/>
  <c r="D249" i="8"/>
  <c r="D338" i="8"/>
  <c r="D311" i="8"/>
  <c r="D376" i="8"/>
  <c r="D46" i="8"/>
  <c r="D150" i="8"/>
  <c r="D281" i="8"/>
  <c r="D288" i="8"/>
  <c r="D42" i="8"/>
  <c r="D160" i="8"/>
  <c r="D325" i="8"/>
  <c r="D419" i="14"/>
  <c r="D143" i="8"/>
  <c r="D430" i="8"/>
  <c r="D359" i="8"/>
  <c r="D182" i="8"/>
  <c r="D246" i="8"/>
  <c r="D265" i="8"/>
  <c r="D371" i="8"/>
  <c r="D90" i="8"/>
  <c r="D342" i="8"/>
  <c r="D161" i="8"/>
  <c r="D307" i="8"/>
  <c r="D489" i="8"/>
  <c r="D169" i="8"/>
  <c r="D358" i="8"/>
  <c r="D44" i="14"/>
  <c r="D497" i="14"/>
  <c r="D138" i="14"/>
  <c r="D105" i="14"/>
  <c r="D111" i="14"/>
  <c r="D357" i="14"/>
  <c r="D466" i="14"/>
  <c r="D367" i="14"/>
  <c r="D233" i="14"/>
  <c r="D244" i="14"/>
  <c r="D394" i="14"/>
  <c r="D421" i="14"/>
  <c r="D268" i="14"/>
  <c r="D96" i="14"/>
  <c r="D123" i="14"/>
  <c r="D338" i="14"/>
  <c r="D293" i="14"/>
  <c r="D191" i="14"/>
  <c r="D435" i="14"/>
  <c r="D240" i="14"/>
  <c r="D354" i="14"/>
  <c r="D444" i="14"/>
  <c r="D109" i="14"/>
  <c r="D75" i="14"/>
  <c r="D174" i="14"/>
  <c r="D74" i="14"/>
  <c r="D173" i="14"/>
  <c r="D229" i="14"/>
  <c r="D205" i="14"/>
  <c r="D154" i="14"/>
  <c r="D199" i="14"/>
  <c r="D430" i="14"/>
  <c r="D55" i="14"/>
  <c r="E180" i="20"/>
  <c r="E179" i="20"/>
  <c r="E188" i="13"/>
  <c r="D192" i="14"/>
  <c r="D77" i="14"/>
  <c r="D142" i="14"/>
  <c r="D232" i="14"/>
  <c r="D69" i="14"/>
  <c r="D472" i="14"/>
  <c r="D87" i="14"/>
  <c r="D498" i="14"/>
  <c r="D183" i="14"/>
  <c r="D425" i="14"/>
  <c r="D178" i="14"/>
  <c r="D457" i="14"/>
  <c r="D182" i="14"/>
  <c r="D282" i="14"/>
  <c r="D456" i="14"/>
  <c r="D369" i="14"/>
  <c r="D81" i="14"/>
  <c r="D162" i="14"/>
  <c r="D86" i="14"/>
  <c r="D259" i="14"/>
  <c r="D210" i="14"/>
  <c r="D188" i="14"/>
  <c r="D252" i="14"/>
  <c r="D287" i="14"/>
  <c r="D171" i="14"/>
  <c r="D267" i="14"/>
  <c r="D376" i="14"/>
  <c r="D239" i="14"/>
  <c r="D180" i="14"/>
  <c r="D143" i="14"/>
  <c r="D280" i="14"/>
  <c r="D249" i="14"/>
  <c r="D160" i="14"/>
  <c r="D324" i="14"/>
  <c r="D380" i="14"/>
  <c r="D458" i="14"/>
  <c r="D443" i="14"/>
  <c r="D194" i="14"/>
  <c r="D412" i="14"/>
  <c r="D211" i="14"/>
  <c r="D186" i="14"/>
  <c r="D113" i="14"/>
  <c r="D117" i="14"/>
  <c r="D420" i="14"/>
  <c r="D92" i="14"/>
  <c r="D351" i="14"/>
  <c r="D321" i="14"/>
  <c r="D100" i="14"/>
  <c r="D488" i="14"/>
  <c r="D325" i="14"/>
  <c r="D250" i="14"/>
  <c r="D197" i="14"/>
  <c r="D426" i="14"/>
  <c r="D283" i="14"/>
  <c r="D461" i="14"/>
  <c r="D405" i="14"/>
  <c r="D227" i="14"/>
  <c r="D399" i="14"/>
  <c r="D363" i="14"/>
  <c r="D140" i="14"/>
  <c r="D454" i="14"/>
  <c r="D82" i="14"/>
  <c r="D392" i="14"/>
  <c r="D449" i="14"/>
  <c r="D345" i="14"/>
  <c r="D312" i="14"/>
  <c r="D198" i="14"/>
  <c r="D80" i="14"/>
  <c r="D385" i="14"/>
  <c r="D371" i="14"/>
  <c r="D236" i="14"/>
  <c r="D320" i="14"/>
  <c r="D304" i="14"/>
  <c r="D137" i="14"/>
  <c r="D409" i="14"/>
  <c r="D57" i="14"/>
  <c r="D65" i="14"/>
  <c r="D122" i="14"/>
  <c r="D70" i="14"/>
  <c r="D429" i="14"/>
  <c r="D413" i="14"/>
  <c r="D330" i="14"/>
  <c r="D331" i="14"/>
  <c r="D215" i="14"/>
  <c r="D106" i="14"/>
  <c r="D112" i="14"/>
  <c r="D262" i="14"/>
  <c r="D487" i="14"/>
  <c r="D294" i="14"/>
  <c r="D305" i="14"/>
  <c r="D90" i="14"/>
  <c r="D355" i="14"/>
  <c r="D128" i="14"/>
  <c r="D474" i="14"/>
  <c r="D455" i="14"/>
  <c r="D318" i="14"/>
  <c r="D155" i="14"/>
  <c r="D290" i="14"/>
  <c r="D201" i="14"/>
  <c r="D94" i="14"/>
  <c r="D403" i="14"/>
  <c r="D83" i="14"/>
  <c r="D195" i="14"/>
  <c r="D127" i="14"/>
  <c r="D209" i="14"/>
  <c r="D422" i="14"/>
  <c r="D465" i="14"/>
  <c r="D309" i="14"/>
  <c r="D151" i="14"/>
  <c r="D125" i="14"/>
  <c r="D98" i="14"/>
  <c r="D308" i="14"/>
  <c r="D167" i="14"/>
  <c r="D107" i="14"/>
  <c r="D272" i="14"/>
  <c r="D190" i="14"/>
  <c r="D342" i="14"/>
  <c r="D414" i="14"/>
  <c r="D326" i="14"/>
  <c r="D196" i="14"/>
  <c r="D446" i="14"/>
  <c r="D434" i="14"/>
  <c r="D221" i="14"/>
  <c r="D440" i="14"/>
  <c r="D390" i="14"/>
  <c r="D411" i="14"/>
  <c r="D349" i="14"/>
  <c r="D45" i="14"/>
  <c r="D147" i="14"/>
  <c r="D314" i="14"/>
  <c r="D288" i="14"/>
  <c r="D129" i="14"/>
  <c r="D153" i="14"/>
  <c r="D401" i="14"/>
  <c r="D179" i="14"/>
  <c r="D88" i="14"/>
  <c r="D246" i="14"/>
  <c r="D341" i="14"/>
  <c r="D373" i="14"/>
  <c r="D242" i="14"/>
  <c r="D494" i="14"/>
  <c r="D360" i="14"/>
  <c r="D415" i="14"/>
  <c r="D365" i="14"/>
  <c r="D375" i="14"/>
  <c r="D260" i="14"/>
  <c r="D350" i="14"/>
  <c r="D41" i="14"/>
  <c r="D398" i="14"/>
  <c r="D352" i="14"/>
  <c r="D296" i="14"/>
  <c r="D395" i="14"/>
  <c r="D118" i="14"/>
  <c r="D327" i="14"/>
  <c r="D277" i="14"/>
  <c r="D216" i="14"/>
  <c r="D255" i="14"/>
  <c r="D58" i="14"/>
  <c r="D66" i="14"/>
  <c r="D213" i="14"/>
  <c r="D238" i="14"/>
  <c r="D135" i="14"/>
  <c r="D254" i="14"/>
  <c r="D251" i="14"/>
  <c r="D473" i="14"/>
  <c r="D256" i="14"/>
  <c r="D208" i="14"/>
  <c r="D460" i="14"/>
  <c r="D148" i="14"/>
  <c r="D436" i="14"/>
  <c r="D300" i="14"/>
  <c r="D379" i="14"/>
  <c r="D303" i="14"/>
  <c r="D175" i="14"/>
  <c r="D383" i="14"/>
  <c r="D73" i="14"/>
  <c r="D362" i="14"/>
  <c r="D387" i="14"/>
  <c r="D447" i="14"/>
  <c r="D348" i="14"/>
  <c r="D207" i="14"/>
  <c r="D284" i="14"/>
  <c r="D152" i="14"/>
  <c r="D306" i="14"/>
  <c r="D68" i="14"/>
  <c r="D404" i="14"/>
  <c r="D471" i="14"/>
  <c r="D428" i="14"/>
  <c r="D347" i="14"/>
  <c r="D234" i="14"/>
  <c r="D164" i="14"/>
  <c r="D328" i="14"/>
  <c r="D241" i="14"/>
  <c r="D271" i="14"/>
  <c r="D295" i="14"/>
  <c r="D110" i="14"/>
  <c r="D108" i="14"/>
  <c r="D116" i="14"/>
  <c r="D437" i="14"/>
  <c r="D317" i="14"/>
  <c r="D319" i="14"/>
  <c r="D462" i="14"/>
  <c r="D302" i="14"/>
  <c r="D452" i="14"/>
  <c r="D416" i="14"/>
  <c r="D43" i="14"/>
  <c r="D132" i="14"/>
  <c r="D133" i="14"/>
  <c r="D378" i="14"/>
  <c r="D235" i="14"/>
  <c r="D490" i="14"/>
  <c r="D323" i="14"/>
  <c r="D91" i="14"/>
  <c r="D467" i="14"/>
  <c r="D84" i="14"/>
  <c r="D423" i="14"/>
  <c r="D388" i="14"/>
  <c r="D76" i="14"/>
  <c r="D468" i="14"/>
  <c r="D184" i="14"/>
  <c r="D103" i="14"/>
  <c r="D274" i="14"/>
  <c r="D93" i="14"/>
  <c r="D245" i="14"/>
  <c r="D119" i="14"/>
  <c r="D170" i="14"/>
  <c r="D185" i="14"/>
  <c r="D67" i="14"/>
  <c r="D124" i="14"/>
  <c r="D310" i="14"/>
  <c r="D382" i="14"/>
  <c r="D408" i="14"/>
  <c r="D299" i="14"/>
  <c r="D464" i="14"/>
  <c r="D361" i="14"/>
  <c r="D95" i="14"/>
  <c r="D104" i="14"/>
  <c r="D203" i="14"/>
  <c r="D218" i="14"/>
  <c r="D59" i="14"/>
  <c r="D441" i="14"/>
  <c r="D459" i="14"/>
  <c r="D289" i="14"/>
  <c r="D427" i="14"/>
  <c r="D410" i="14"/>
  <c r="D141" i="14"/>
  <c r="D261" i="14"/>
  <c r="D101" i="14"/>
  <c r="D285" i="14"/>
  <c r="D165" i="14"/>
  <c r="D231" i="14"/>
  <c r="D374" i="14"/>
  <c r="D120" i="14"/>
  <c r="D270" i="14"/>
  <c r="D202" i="14"/>
  <c r="D126" i="14"/>
  <c r="D470" i="14"/>
  <c r="D445" i="14"/>
  <c r="D281" i="14"/>
  <c r="D384" i="14"/>
  <c r="D301" i="14"/>
  <c r="D237" i="14"/>
  <c r="D145" i="14"/>
  <c r="D366" i="14"/>
  <c r="D121" i="14"/>
  <c r="D433" i="14"/>
  <c r="D51" i="14"/>
  <c r="D463" i="14"/>
  <c r="D491" i="14"/>
  <c r="D343" i="14"/>
  <c r="D226" i="14"/>
  <c r="D396" i="14"/>
  <c r="D381" i="14"/>
  <c r="D406" i="14"/>
  <c r="D397" i="14"/>
  <c r="D353" i="14"/>
  <c r="D253" i="14"/>
  <c r="D407" i="14"/>
  <c r="D329" i="14"/>
  <c r="D307" i="14"/>
  <c r="D206" i="14"/>
  <c r="D450" i="14"/>
  <c r="D149" i="14"/>
  <c r="D336" i="14"/>
  <c r="D225" i="14"/>
  <c r="D131" i="14"/>
  <c r="D335" i="14"/>
  <c r="D346" i="14"/>
  <c r="D102" i="14"/>
  <c r="D279" i="14"/>
  <c r="D115" i="14"/>
  <c r="D442" i="14"/>
  <c r="D431" i="14"/>
  <c r="D60" i="14"/>
  <c r="D85" i="14"/>
  <c r="D224" i="14"/>
  <c r="D176" i="14"/>
  <c r="D136" i="14"/>
  <c r="D159" i="14"/>
  <c r="D489" i="14"/>
  <c r="D356" i="14"/>
  <c r="D181" i="14"/>
  <c r="D311" i="14"/>
  <c r="D223" i="14"/>
  <c r="D42" i="14"/>
  <c r="D269" i="14"/>
  <c r="D496" i="14"/>
  <c r="D370" i="14"/>
  <c r="D334" i="14"/>
  <c r="D359" i="14"/>
  <c r="D243" i="14"/>
  <c r="D46" i="14"/>
  <c r="D214" i="14"/>
  <c r="D258" i="14"/>
  <c r="D453" i="14"/>
  <c r="D292" i="14"/>
  <c r="D139" i="14"/>
  <c r="D158" i="14"/>
  <c r="D61" i="14"/>
  <c r="D99" i="14"/>
  <c r="D386" i="14"/>
  <c r="D263" i="14"/>
  <c r="D364" i="14"/>
  <c r="D230" i="14"/>
  <c r="D89" i="14"/>
  <c r="D204" i="14"/>
  <c r="D276" i="14"/>
  <c r="D448" i="14"/>
  <c r="D389" i="14"/>
  <c r="D78" i="14"/>
  <c r="D193" i="14"/>
  <c r="D177" i="14"/>
  <c r="D114" i="14"/>
  <c r="D247" i="14"/>
  <c r="D72" i="14"/>
  <c r="D337" i="14"/>
  <c r="D372" i="14"/>
  <c r="D278" i="14"/>
  <c r="D424" i="14"/>
  <c r="D492" i="14"/>
  <c r="D333" i="14"/>
  <c r="D53" i="14"/>
  <c r="D257" i="14"/>
  <c r="D432" i="14"/>
  <c r="D344" i="14"/>
  <c r="D169" i="14"/>
  <c r="D97" i="14"/>
  <c r="D286" i="14"/>
  <c r="D222" i="14"/>
  <c r="D144" i="14"/>
  <c r="D228" i="14"/>
  <c r="D358" i="14"/>
  <c r="D248" i="14"/>
  <c r="D219" i="14"/>
  <c r="D339" i="14"/>
  <c r="D134" i="14"/>
  <c r="D451" i="14"/>
  <c r="D291" i="14"/>
  <c r="D438" i="14"/>
  <c r="D79" i="14"/>
  <c r="D469" i="14"/>
  <c r="D493" i="14"/>
  <c r="D212" i="14"/>
  <c r="D54" i="14"/>
  <c r="D166" i="14"/>
  <c r="D265" i="14"/>
  <c r="D495" i="14"/>
  <c r="D200" i="14"/>
  <c r="D332" i="14"/>
  <c r="D417" i="14"/>
  <c r="D368" i="14"/>
  <c r="D187" i="14"/>
  <c r="D156" i="14"/>
  <c r="D62" i="14"/>
  <c r="D47" i="14"/>
  <c r="D377" i="14"/>
  <c r="D146" i="14"/>
  <c r="D189" i="14"/>
  <c r="D264" i="14"/>
  <c r="D172" i="14"/>
  <c r="D273" i="14"/>
  <c r="D313" i="14"/>
  <c r="D315" i="14"/>
  <c r="D163" i="14"/>
  <c r="D150" i="14"/>
  <c r="D393" i="14"/>
  <c r="D316" i="14"/>
  <c r="D168" i="14"/>
  <c r="D402" i="14"/>
  <c r="D220" i="14"/>
  <c r="D130" i="14"/>
  <c r="D298" i="14"/>
  <c r="D439" i="14"/>
  <c r="D418" i="14"/>
  <c r="D63" i="14"/>
  <c r="E206" i="10"/>
  <c r="D55" i="8"/>
  <c r="E198" i="23"/>
  <c r="E198" i="7"/>
  <c r="E187" i="16"/>
  <c r="E186" i="16"/>
  <c r="D59" i="8"/>
  <c r="E208" i="10"/>
  <c r="E205" i="10"/>
  <c r="E178" i="20"/>
  <c r="D459" i="21"/>
  <c r="D455" i="21"/>
  <c r="D451" i="21"/>
  <c r="D460" i="21"/>
  <c r="D456" i="21"/>
  <c r="D452" i="21"/>
  <c r="D457" i="21"/>
  <c r="D453" i="21"/>
  <c r="D449" i="21"/>
  <c r="D458" i="21"/>
  <c r="D454" i="21"/>
  <c r="D450" i="21"/>
  <c r="E177" i="20"/>
  <c r="E197" i="23"/>
  <c r="E200" i="23"/>
  <c r="E200" i="7"/>
  <c r="E197" i="7"/>
  <c r="E185" i="16"/>
  <c r="E188" i="16"/>
  <c r="E187" i="13"/>
  <c r="E186" i="13"/>
  <c r="E207" i="10"/>
  <c r="D509" i="8"/>
  <c r="D520" i="8"/>
  <c r="D512" i="8"/>
  <c r="D519" i="8"/>
  <c r="D517" i="8"/>
  <c r="D515" i="8"/>
  <c r="D513" i="8"/>
  <c r="D511" i="8"/>
  <c r="D518" i="8"/>
  <c r="D516" i="8"/>
  <c r="D514" i="8"/>
  <c r="D510" i="8"/>
  <c r="E199" i="7"/>
  <c r="D484" i="17"/>
  <c r="D480" i="17"/>
  <c r="D483" i="17"/>
  <c r="D479" i="17"/>
  <c r="D482" i="17"/>
  <c r="D478" i="17"/>
  <c r="D474" i="17"/>
  <c r="D481" i="17"/>
  <c r="D477" i="17"/>
  <c r="D473" i="17"/>
  <c r="D476" i="17"/>
  <c r="D475" i="17"/>
  <c r="D486" i="14"/>
  <c r="D482" i="14"/>
  <c r="D478" i="14"/>
  <c r="D485" i="14"/>
  <c r="D481" i="14"/>
  <c r="D477" i="14"/>
  <c r="D484" i="14"/>
  <c r="D480" i="14"/>
  <c r="D476" i="14"/>
  <c r="D483" i="14"/>
  <c r="D479" i="14"/>
  <c r="D475" i="14"/>
  <c r="D512" i="11"/>
  <c r="D534" i="11"/>
  <c r="D538" i="11"/>
  <c r="D542" i="11"/>
  <c r="D535" i="11"/>
  <c r="D539" i="11"/>
  <c r="D543" i="11"/>
  <c r="D536" i="11"/>
  <c r="D540" i="11"/>
  <c r="D544" i="11"/>
  <c r="D533" i="11"/>
  <c r="D537" i="11"/>
  <c r="D541" i="11"/>
  <c r="D361" i="24"/>
  <c r="D510" i="24"/>
  <c r="D514" i="24"/>
  <c r="D518" i="24"/>
  <c r="D509" i="24"/>
  <c r="D513" i="24"/>
  <c r="D517" i="24"/>
  <c r="D512" i="24"/>
  <c r="D516" i="24"/>
  <c r="D520" i="24"/>
  <c r="D511" i="24"/>
  <c r="D515" i="24"/>
  <c r="D519" i="24"/>
  <c r="D190" i="8"/>
  <c r="D231" i="8"/>
  <c r="D503" i="8"/>
  <c r="D135" i="8"/>
  <c r="D300" i="8"/>
  <c r="D283" i="8"/>
  <c r="D442" i="8"/>
  <c r="D381" i="8"/>
  <c r="D129" i="8"/>
  <c r="D475" i="8"/>
  <c r="D61" i="8"/>
  <c r="D57" i="8"/>
  <c r="D524" i="8"/>
  <c r="D531" i="8"/>
  <c r="D529" i="8"/>
  <c r="D527" i="8"/>
  <c r="D525" i="8"/>
  <c r="D522" i="8"/>
  <c r="D532" i="8"/>
  <c r="D530" i="8"/>
  <c r="D528" i="8"/>
  <c r="D526" i="8"/>
  <c r="D523" i="8"/>
  <c r="D521" i="8"/>
  <c r="D454" i="8"/>
  <c r="D207" i="8"/>
  <c r="D425" i="8"/>
  <c r="D317" i="8"/>
  <c r="D137" i="8"/>
  <c r="D508" i="8"/>
  <c r="D279" i="8"/>
  <c r="D198" i="8"/>
  <c r="D112" i="8"/>
  <c r="D41" i="8"/>
  <c r="D412" i="8"/>
  <c r="D256" i="8"/>
  <c r="D120" i="8"/>
  <c r="D43" i="8"/>
  <c r="D44" i="8"/>
  <c r="D395" i="8"/>
  <c r="D68" i="8"/>
  <c r="D290" i="8"/>
  <c r="D374" i="8"/>
  <c r="D446" i="8"/>
  <c r="D180" i="8"/>
  <c r="D409" i="8"/>
  <c r="D421" i="8"/>
  <c r="D303" i="8"/>
  <c r="D208" i="8"/>
  <c r="D127" i="8"/>
  <c r="D47" i="8"/>
  <c r="D428" i="8"/>
  <c r="D284" i="8"/>
  <c r="D97" i="8"/>
  <c r="D486" i="8"/>
  <c r="D470" i="8"/>
  <c r="D124" i="8"/>
  <c r="D383" i="8"/>
  <c r="D105" i="8"/>
  <c r="D292" i="8"/>
  <c r="D447" i="8"/>
  <c r="D330" i="8"/>
  <c r="D121" i="8"/>
  <c r="D419" i="8"/>
  <c r="D331" i="8"/>
  <c r="D481" i="8"/>
  <c r="D322" i="8"/>
  <c r="D394" i="8"/>
  <c r="D438" i="8"/>
  <c r="D164" i="8"/>
  <c r="D369" i="8"/>
  <c r="D84" i="8"/>
  <c r="D469" i="8"/>
  <c r="D505" i="8"/>
  <c r="D327" i="8"/>
  <c r="D255" i="8"/>
  <c r="D187" i="8"/>
  <c r="D132" i="8"/>
  <c r="D69" i="8"/>
  <c r="D152" i="8"/>
  <c r="D372" i="8"/>
  <c r="D212" i="8"/>
  <c r="D173" i="8"/>
  <c r="D347" i="8"/>
  <c r="D286" i="8"/>
  <c r="D434" i="8"/>
  <c r="D385" i="8"/>
  <c r="D413" i="8"/>
  <c r="D391" i="8"/>
  <c r="D211" i="8"/>
  <c r="D88" i="8"/>
  <c r="D380" i="8"/>
  <c r="D177" i="8"/>
  <c r="D415" i="8"/>
  <c r="D254" i="8"/>
  <c r="D402" i="8"/>
  <c r="D156" i="8"/>
  <c r="D457" i="8"/>
  <c r="D319" i="8"/>
  <c r="D176" i="8"/>
  <c r="D49" i="8"/>
  <c r="D364" i="8"/>
  <c r="D64" i="8"/>
  <c r="D62" i="8"/>
  <c r="D60" i="8"/>
  <c r="D58" i="8"/>
  <c r="D56" i="8"/>
  <c r="D54" i="8"/>
  <c r="D116" i="8"/>
  <c r="D72" i="11"/>
  <c r="D272" i="24"/>
  <c r="D371" i="11"/>
  <c r="D95" i="24"/>
  <c r="D354" i="11"/>
  <c r="D494" i="11"/>
  <c r="D338" i="24"/>
  <c r="D48" i="11"/>
  <c r="D78" i="11"/>
  <c r="D259" i="24"/>
  <c r="D163" i="11"/>
  <c r="D471" i="11"/>
  <c r="D529" i="11"/>
  <c r="E181" i="20"/>
  <c r="D318" i="17"/>
  <c r="D389" i="17"/>
  <c r="E191" i="16"/>
  <c r="D158" i="17"/>
  <c r="E182" i="20"/>
  <c r="D175" i="21"/>
  <c r="D428" i="21"/>
  <c r="E190" i="13"/>
  <c r="E183" i="20"/>
  <c r="D431" i="21"/>
  <c r="D326" i="21"/>
  <c r="E201" i="23"/>
  <c r="D263" i="21"/>
  <c r="D442" i="21"/>
  <c r="E210" i="10"/>
  <c r="D388" i="17"/>
  <c r="D449" i="17"/>
  <c r="D234" i="17"/>
  <c r="D120" i="21"/>
  <c r="D71" i="11"/>
  <c r="D96" i="17"/>
  <c r="D472" i="21"/>
  <c r="D193" i="17"/>
  <c r="D325" i="21"/>
  <c r="D385" i="21"/>
  <c r="D206" i="17"/>
  <c r="D145" i="21"/>
  <c r="D75" i="17"/>
  <c r="E203" i="23"/>
  <c r="D388" i="24"/>
  <c r="D504" i="24"/>
  <c r="D448" i="24"/>
  <c r="D124" i="24"/>
  <c r="D371" i="24"/>
  <c r="D101" i="24"/>
  <c r="D178" i="24"/>
  <c r="D488" i="24"/>
  <c r="D132" i="24"/>
  <c r="D74" i="24"/>
  <c r="D238" i="24"/>
  <c r="D436" i="24"/>
  <c r="D367" i="24"/>
  <c r="D347" i="24"/>
  <c r="D508" i="24"/>
  <c r="D98" i="24"/>
  <c r="D378" i="24"/>
  <c r="D79" i="24"/>
  <c r="D317" i="24"/>
  <c r="D195" i="24"/>
  <c r="D318" i="24"/>
  <c r="D405" i="24"/>
  <c r="D152" i="24"/>
  <c r="D462" i="24"/>
  <c r="D122" i="24"/>
  <c r="D464" i="24"/>
  <c r="D123" i="24"/>
  <c r="D312" i="24"/>
  <c r="D473" i="24"/>
  <c r="D431" i="24"/>
  <c r="D412" i="24"/>
  <c r="D174" i="24"/>
  <c r="D137" i="24"/>
  <c r="D395" i="24"/>
  <c r="D307" i="24"/>
  <c r="D421" i="24"/>
  <c r="D303" i="24"/>
  <c r="D461" i="24"/>
  <c r="D187" i="24"/>
  <c r="D118" i="24"/>
  <c r="D94" i="24"/>
  <c r="D230" i="24"/>
  <c r="D507" i="24"/>
  <c r="D470" i="24"/>
  <c r="D71" i="24"/>
  <c r="D92" i="24"/>
  <c r="D121" i="24"/>
  <c r="D309" i="24"/>
  <c r="D304" i="24"/>
  <c r="D140" i="24"/>
  <c r="D262" i="24"/>
  <c r="D308" i="24"/>
  <c r="D422" i="24"/>
  <c r="D499" i="24"/>
  <c r="D362" i="24"/>
  <c r="D474" i="24"/>
  <c r="D205" i="24"/>
  <c r="D82" i="24"/>
  <c r="D358" i="24"/>
  <c r="D225" i="24"/>
  <c r="D330" i="24"/>
  <c r="D478" i="24"/>
  <c r="D129" i="24"/>
  <c r="D229" i="24"/>
  <c r="D116" i="24"/>
  <c r="D433" i="24"/>
  <c r="D316" i="24"/>
  <c r="D223" i="24"/>
  <c r="D506" i="24"/>
  <c r="D415" i="24"/>
  <c r="D253" i="24"/>
  <c r="D203" i="24"/>
  <c r="D257" i="24"/>
  <c r="D231" i="24"/>
  <c r="D386" i="24"/>
  <c r="D440" i="24"/>
  <c r="D260" i="24"/>
  <c r="D78" i="24"/>
  <c r="D406" i="24"/>
  <c r="D190" i="24"/>
  <c r="D214" i="24"/>
  <c r="D353" i="24"/>
  <c r="D271" i="24"/>
  <c r="D425" i="24"/>
  <c r="D193" i="24"/>
  <c r="D445" i="24"/>
  <c r="D399" i="24"/>
  <c r="D255" i="24"/>
  <c r="D532" i="24"/>
  <c r="D135" i="24"/>
  <c r="D328" i="24"/>
  <c r="D466" i="24"/>
  <c r="D221" i="24"/>
  <c r="D530" i="24"/>
  <c r="D393" i="24"/>
  <c r="D364" i="24"/>
  <c r="D100" i="24"/>
  <c r="D373" i="24"/>
  <c r="D117" i="24"/>
  <c r="D296" i="24"/>
  <c r="D145" i="24"/>
  <c r="D384" i="24"/>
  <c r="D377" i="24"/>
  <c r="D452" i="24"/>
  <c r="D493" i="24"/>
  <c r="D370" i="24"/>
  <c r="D349" i="24"/>
  <c r="D200" i="24"/>
  <c r="D484" i="24"/>
  <c r="D346" i="24"/>
  <c r="D411" i="24"/>
  <c r="D417" i="24"/>
  <c r="D311" i="24"/>
  <c r="D409" i="24"/>
  <c r="D501" i="24"/>
  <c r="D127" i="24"/>
  <c r="D228" i="24"/>
  <c r="D172" i="24"/>
  <c r="D423" i="24"/>
  <c r="D217" i="24"/>
  <c r="D242" i="24"/>
  <c r="D66" i="24"/>
  <c r="D292" i="24"/>
  <c r="D227" i="24"/>
  <c r="D476" i="24"/>
  <c r="D146" i="24"/>
  <c r="D267" i="24"/>
  <c r="D286" i="24"/>
  <c r="D331" i="24"/>
  <c r="D166" i="24"/>
  <c r="D348" i="24"/>
  <c r="D133" i="24"/>
  <c r="D287" i="24"/>
  <c r="D527" i="24"/>
  <c r="D391" i="24"/>
  <c r="D76" i="24"/>
  <c r="D460" i="24"/>
  <c r="D490" i="24"/>
  <c r="D106" i="24"/>
  <c r="D48" i="24"/>
  <c r="D325" i="24"/>
  <c r="D158" i="24"/>
  <c r="D468" i="24"/>
  <c r="D392" i="24"/>
  <c r="D184" i="24"/>
  <c r="D155" i="24"/>
  <c r="D112" i="24"/>
  <c r="D491" i="24"/>
  <c r="D107" i="24"/>
  <c r="D366" i="24"/>
  <c r="D321" i="24"/>
  <c r="D459" i="24"/>
  <c r="D319" i="24"/>
  <c r="D236" i="24"/>
  <c r="D248" i="24"/>
  <c r="D360" i="24"/>
  <c r="D177" i="24"/>
  <c r="D268" i="24"/>
  <c r="D387" i="24"/>
  <c r="D276" i="24"/>
  <c r="D173" i="24"/>
  <c r="D175" i="24"/>
  <c r="D320" i="24"/>
  <c r="D528" i="24"/>
  <c r="D500" i="24"/>
  <c r="D492" i="24"/>
  <c r="D379" i="24"/>
  <c r="D394" i="24"/>
  <c r="D91" i="24"/>
  <c r="D442" i="24"/>
  <c r="D70" i="24"/>
  <c r="D457" i="24"/>
  <c r="D482" i="24"/>
  <c r="D342" i="24"/>
  <c r="D305" i="24"/>
  <c r="D302" i="24"/>
  <c r="D334" i="24"/>
  <c r="D324" i="24"/>
  <c r="D294" i="24"/>
  <c r="D150" i="24"/>
  <c r="D359" i="24"/>
  <c r="D381" i="24"/>
  <c r="D420" i="24"/>
  <c r="D246" i="24"/>
  <c r="D249" i="24"/>
  <c r="D301" i="24"/>
  <c r="D198" i="24"/>
  <c r="D456" i="24"/>
  <c r="D204" i="24"/>
  <c r="D239" i="24"/>
  <c r="D290" i="24"/>
  <c r="D375" i="24"/>
  <c r="D196" i="24"/>
  <c r="D125" i="24"/>
  <c r="D327" i="24"/>
  <c r="D49" i="24"/>
  <c r="D111" i="24"/>
  <c r="D447" i="24"/>
  <c r="D169" i="24"/>
  <c r="D441" i="24"/>
  <c r="D333" i="24"/>
  <c r="D344" i="24"/>
  <c r="D454" i="24"/>
  <c r="D404" i="24"/>
  <c r="D69" i="24"/>
  <c r="D450" i="24"/>
  <c r="D156" i="24"/>
  <c r="D277" i="24"/>
  <c r="D192" i="24"/>
  <c r="D306" i="24"/>
  <c r="D86" i="24"/>
  <c r="D295" i="24"/>
  <c r="D369" i="24"/>
  <c r="D413" i="24"/>
  <c r="D446" i="24"/>
  <c r="D380" i="24"/>
  <c r="D220" i="24"/>
  <c r="D414" i="24"/>
  <c r="D428" i="24"/>
  <c r="D224" i="24"/>
  <c r="D258" i="24"/>
  <c r="D363" i="24"/>
  <c r="D481" i="24"/>
  <c r="D151" i="24"/>
  <c r="D210" i="24"/>
  <c r="D265" i="24"/>
  <c r="D144" i="24"/>
  <c r="D96" i="24"/>
  <c r="D299" i="24"/>
  <c r="D202" i="24"/>
  <c r="D458" i="24"/>
  <c r="D465" i="24"/>
  <c r="D389" i="24"/>
  <c r="D285" i="24"/>
  <c r="D93" i="24"/>
  <c r="D243" i="24"/>
  <c r="D427" i="24"/>
  <c r="D269" i="24"/>
  <c r="D50" i="24"/>
  <c r="D323" i="24"/>
  <c r="D235" i="24"/>
  <c r="D314" i="24"/>
  <c r="D339" i="24"/>
  <c r="D73" i="24"/>
  <c r="D289" i="24"/>
  <c r="D376" i="24"/>
  <c r="D89" i="24"/>
  <c r="D524" i="24"/>
  <c r="D398" i="24"/>
  <c r="D182" i="24"/>
  <c r="D270" i="24"/>
  <c r="D293" i="24"/>
  <c r="D211" i="24"/>
  <c r="D382" i="24"/>
  <c r="D297" i="24"/>
  <c r="D336" i="24"/>
  <c r="D216" i="24"/>
  <c r="D263" i="24"/>
  <c r="D480" i="24"/>
  <c r="D189" i="24"/>
  <c r="D240" i="24"/>
  <c r="D212" i="24"/>
  <c r="D87" i="24"/>
  <c r="D403" i="24"/>
  <c r="D199" i="24"/>
  <c r="D52" i="24"/>
  <c r="D329" i="24"/>
  <c r="D251" i="24"/>
  <c r="D526" i="24"/>
  <c r="D418" i="24"/>
  <c r="D68" i="24"/>
  <c r="D443" i="24"/>
  <c r="D234" i="24"/>
  <c r="D483" i="24"/>
  <c r="D455" i="24"/>
  <c r="D439" i="24"/>
  <c r="D119" i="24"/>
  <c r="D471" i="24"/>
  <c r="D201" i="24"/>
  <c r="D400" i="24"/>
  <c r="D383" i="24"/>
  <c r="D475" i="24"/>
  <c r="D390" i="24"/>
  <c r="D495" i="24"/>
  <c r="D397" i="24"/>
  <c r="D222" i="24"/>
  <c r="D283" i="24"/>
  <c r="D188" i="24"/>
  <c r="D494" i="24"/>
  <c r="D113" i="24"/>
  <c r="D136" i="24"/>
  <c r="D164" i="24"/>
  <c r="D256" i="24"/>
  <c r="D170" i="24"/>
  <c r="D521" i="24"/>
  <c r="D126" i="24"/>
  <c r="D128" i="24"/>
  <c r="D345" i="24"/>
  <c r="D131" i="24"/>
  <c r="D165" i="24"/>
  <c r="D372" i="24"/>
  <c r="D88" i="24"/>
  <c r="D264" i="24"/>
  <c r="D407" i="24"/>
  <c r="D75" i="24"/>
  <c r="D109" i="24"/>
  <c r="D266" i="24"/>
  <c r="D149" i="24"/>
  <c r="D213" i="24"/>
  <c r="D186" i="24"/>
  <c r="D284" i="24"/>
  <c r="D326" i="24"/>
  <c r="D180" i="24"/>
  <c r="D162" i="24"/>
  <c r="D154" i="24"/>
  <c r="D176" i="24"/>
  <c r="D161" i="24"/>
  <c r="D108" i="24"/>
  <c r="D81" i="24"/>
  <c r="D219" i="24"/>
  <c r="D254" i="24"/>
  <c r="D114" i="24"/>
  <c r="D159" i="24"/>
  <c r="D84" i="24"/>
  <c r="D469" i="24"/>
  <c r="D142" i="24"/>
  <c r="D163" i="24"/>
  <c r="D322" i="24"/>
  <c r="D432" i="24"/>
  <c r="D337" i="24"/>
  <c r="D352" i="24"/>
  <c r="D343" i="24"/>
  <c r="D496" i="24"/>
  <c r="D51" i="24"/>
  <c r="D250" i="24"/>
  <c r="D273" i="24"/>
  <c r="D291" i="24"/>
  <c r="D477" i="24"/>
  <c r="D318" i="11"/>
  <c r="D480" i="11"/>
  <c r="D293" i="11"/>
  <c r="D160" i="11"/>
  <c r="D423" i="11"/>
  <c r="D91" i="11"/>
  <c r="D523" i="11"/>
  <c r="D137" i="11"/>
  <c r="D424" i="24"/>
  <c r="D226" i="24"/>
  <c r="D47" i="24"/>
  <c r="D513" i="11"/>
  <c r="D259" i="11"/>
  <c r="D341" i="11"/>
  <c r="D476" i="11"/>
  <c r="D344" i="11"/>
  <c r="D486" i="11"/>
  <c r="D362" i="11"/>
  <c r="D262" i="11"/>
  <c r="D520" i="11"/>
  <c r="D175" i="11"/>
  <c r="D373" i="11"/>
  <c r="D446" i="11"/>
  <c r="D277" i="11"/>
  <c r="D505" i="24"/>
  <c r="D209" i="24"/>
  <c r="D134" i="24"/>
  <c r="D313" i="24"/>
  <c r="D502" i="24"/>
  <c r="D252" i="24"/>
  <c r="D215" i="24"/>
  <c r="D99" i="24"/>
  <c r="D112" i="11"/>
  <c r="D159" i="11"/>
  <c r="D387" i="11"/>
  <c r="D85" i="11"/>
  <c r="D418" i="11"/>
  <c r="D472" i="11"/>
  <c r="D65" i="11"/>
  <c r="D432" i="11"/>
  <c r="D115" i="11"/>
  <c r="D86" i="11"/>
  <c r="D245" i="11"/>
  <c r="D81" i="11"/>
  <c r="D44" i="11"/>
  <c r="D275" i="24"/>
  <c r="D479" i="24"/>
  <c r="D157" i="24"/>
  <c r="D147" i="24"/>
  <c r="D181" i="24"/>
  <c r="D183" i="24"/>
  <c r="D237" i="24"/>
  <c r="D230" i="11"/>
  <c r="D271" i="11"/>
  <c r="D282" i="11"/>
  <c r="D438" i="24"/>
  <c r="D532" i="11"/>
  <c r="D497" i="11"/>
  <c r="D495" i="11"/>
  <c r="D46" i="11"/>
  <c r="D142" i="11"/>
  <c r="D357" i="11"/>
  <c r="D235" i="11"/>
  <c r="D409" i="11"/>
  <c r="D148" i="11"/>
  <c r="D94" i="11"/>
  <c r="D410" i="11"/>
  <c r="D219" i="11"/>
  <c r="D527" i="11"/>
  <c r="D214" i="11"/>
  <c r="D472" i="24"/>
  <c r="D315" i="24"/>
  <c r="D449" i="24"/>
  <c r="D310" i="24"/>
  <c r="D335" i="24"/>
  <c r="D179" i="24"/>
  <c r="D288" i="24"/>
  <c r="D338" i="11"/>
  <c r="D218" i="11"/>
  <c r="D196" i="11"/>
  <c r="D447" i="11"/>
  <c r="D77" i="11"/>
  <c r="D165" i="11"/>
  <c r="D98" i="11"/>
  <c r="D183" i="11"/>
  <c r="D413" i="11"/>
  <c r="D295" i="11"/>
  <c r="D170" i="11"/>
  <c r="D248" i="11"/>
  <c r="D554" i="11"/>
  <c r="D408" i="24"/>
  <c r="D143" i="24"/>
  <c r="D167" i="24"/>
  <c r="D416" i="24"/>
  <c r="D274" i="24"/>
  <c r="D282" i="24"/>
  <c r="D397" i="11"/>
  <c r="D80" i="24"/>
  <c r="D84" i="11"/>
  <c r="D261" i="24"/>
  <c r="D384" i="11"/>
  <c r="D327" i="11"/>
  <c r="D208" i="11"/>
  <c r="D232" i="11"/>
  <c r="D374" i="11"/>
  <c r="D326" i="11"/>
  <c r="D232" i="24"/>
  <c r="D97" i="24"/>
  <c r="D498" i="24"/>
  <c r="D233" i="24"/>
  <c r="D356" i="24"/>
  <c r="D396" i="24"/>
  <c r="D51" i="11"/>
  <c r="D390" i="11"/>
  <c r="D389" i="11"/>
  <c r="D111" i="11"/>
  <c r="D353" i="11"/>
  <c r="D127" i="11"/>
  <c r="D173" i="11"/>
  <c r="D364" i="11"/>
  <c r="D320" i="11"/>
  <c r="D154" i="11"/>
  <c r="D452" i="11"/>
  <c r="D256" i="11"/>
  <c r="D108" i="11"/>
  <c r="D522" i="11"/>
  <c r="D254" i="11"/>
  <c r="D188" i="11"/>
  <c r="D425" i="11"/>
  <c r="D119" i="11"/>
  <c r="D553" i="11"/>
  <c r="D272" i="11"/>
  <c r="D155" i="11"/>
  <c r="D336" i="11"/>
  <c r="D99" i="11"/>
  <c r="D355" i="11"/>
  <c r="D332" i="11"/>
  <c r="D195" i="11"/>
  <c r="D514" i="11"/>
  <c r="D66" i="11"/>
  <c r="D95" i="11"/>
  <c r="D231" i="11"/>
  <c r="D407" i="11"/>
  <c r="D47" i="11"/>
  <c r="D267" i="11"/>
  <c r="D498" i="11"/>
  <c r="D465" i="11"/>
  <c r="D546" i="11"/>
  <c r="D89" i="11"/>
  <c r="D250" i="11"/>
  <c r="D392" i="11"/>
  <c r="D134" i="11"/>
  <c r="D528" i="11"/>
  <c r="D172" i="11"/>
  <c r="D347" i="11"/>
  <c r="D279" i="11"/>
  <c r="D393" i="11"/>
  <c r="D342" i="11"/>
  <c r="D217" i="11"/>
  <c r="D129" i="11"/>
  <c r="D225" i="11"/>
  <c r="D50" i="11"/>
  <c r="D180" i="11"/>
  <c r="D211" i="11"/>
  <c r="D236" i="11"/>
  <c r="D414" i="11"/>
  <c r="D317" i="11"/>
  <c r="D403" i="11"/>
  <c r="D103" i="11"/>
  <c r="D415" i="11"/>
  <c r="D213" i="11"/>
  <c r="D545" i="11"/>
  <c r="D275" i="11"/>
  <c r="D169" i="11"/>
  <c r="D257" i="11"/>
  <c r="D49" i="11"/>
  <c r="D337" i="11"/>
  <c r="D240" i="11"/>
  <c r="D525" i="11"/>
  <c r="D428" i="11"/>
  <c r="D193" i="11"/>
  <c r="D515" i="11"/>
  <c r="D164" i="11"/>
  <c r="D547" i="11"/>
  <c r="D177" i="11"/>
  <c r="D350" i="11"/>
  <c r="D294" i="11"/>
  <c r="D75" i="11"/>
  <c r="D234" i="11"/>
  <c r="D340" i="11"/>
  <c r="D285" i="11"/>
  <c r="D278" i="11"/>
  <c r="D153" i="11"/>
  <c r="D238" i="11"/>
  <c r="D289" i="11"/>
  <c r="D427" i="11"/>
  <c r="D482" i="11"/>
  <c r="D92" i="11"/>
  <c r="D68" i="11"/>
  <c r="D396" i="11"/>
  <c r="D87" i="11"/>
  <c r="D442" i="11"/>
  <c r="D200" i="11"/>
  <c r="D368" i="11"/>
  <c r="D118" i="11"/>
  <c r="D483" i="11"/>
  <c r="D114" i="11"/>
  <c r="D506" i="11"/>
  <c r="D380" i="11"/>
  <c r="D138" i="11"/>
  <c r="D304" i="11"/>
  <c r="D74" i="11"/>
  <c r="D128" i="11"/>
  <c r="D312" i="11"/>
  <c r="D324" i="11"/>
  <c r="D136" i="11"/>
  <c r="D319" i="11"/>
  <c r="D303" i="11"/>
  <c r="D500" i="11"/>
  <c r="D449" i="11"/>
  <c r="D511" i="11"/>
  <c r="D292" i="11"/>
  <c r="D435" i="11"/>
  <c r="D305" i="11"/>
  <c r="D222" i="11"/>
  <c r="D121" i="11"/>
  <c r="D310" i="11"/>
  <c r="D298" i="11"/>
  <c r="D276" i="11"/>
  <c r="D221" i="11"/>
  <c r="D479" i="11"/>
  <c r="D166" i="11"/>
  <c r="D366" i="11"/>
  <c r="D161" i="11"/>
  <c r="D491" i="11"/>
  <c r="D504" i="11"/>
  <c r="D485" i="11"/>
  <c r="D457" i="11"/>
  <c r="D434" i="11"/>
  <c r="D345" i="11"/>
  <c r="D186" i="11"/>
  <c r="D456" i="11"/>
  <c r="D335" i="11"/>
  <c r="D496" i="11"/>
  <c r="D378" i="11"/>
  <c r="D460" i="11"/>
  <c r="D201" i="11"/>
  <c r="D395" i="11"/>
  <c r="D484" i="11"/>
  <c r="D244" i="11"/>
  <c r="D315" i="11"/>
  <c r="D406" i="11"/>
  <c r="D517" i="11"/>
  <c r="D458" i="11"/>
  <c r="D551" i="11"/>
  <c r="D266" i="11"/>
  <c r="D343" i="11"/>
  <c r="D455" i="11"/>
  <c r="D253" i="11"/>
  <c r="D197" i="11"/>
  <c r="D149" i="11"/>
  <c r="D187" i="11"/>
  <c r="D90" i="11"/>
  <c r="D135" i="11"/>
  <c r="D274" i="11"/>
  <c r="D233" i="11"/>
  <c r="D493" i="11"/>
  <c r="D307" i="11"/>
  <c r="D360" i="11"/>
  <c r="D96" i="11"/>
  <c r="D509" i="11"/>
  <c r="D349" i="11"/>
  <c r="D143" i="11"/>
  <c r="D311" i="11"/>
  <c r="D417" i="11"/>
  <c r="D162" i="11"/>
  <c r="D284" i="11"/>
  <c r="D101" i="11"/>
  <c r="D379" i="11"/>
  <c r="D333" i="11"/>
  <c r="D401" i="11"/>
  <c r="D264" i="11"/>
  <c r="D499" i="11"/>
  <c r="D130" i="11"/>
  <c r="D436" i="11"/>
  <c r="D370" i="11"/>
  <c r="D270" i="11"/>
  <c r="D419" i="11"/>
  <c r="D224" i="11"/>
  <c r="D329" i="11"/>
  <c r="D146" i="11"/>
  <c r="D367" i="11"/>
  <c r="D420" i="11"/>
  <c r="D243" i="11"/>
  <c r="D488" i="11"/>
  <c r="D377" i="11"/>
  <c r="D468" i="11"/>
  <c r="D157" i="11"/>
  <c r="D198" i="11"/>
  <c r="D439" i="11"/>
  <c r="D52" i="11"/>
  <c r="D226" i="11"/>
  <c r="D220" i="11"/>
  <c r="D505" i="11"/>
  <c r="D123" i="11"/>
  <c r="D132" i="11"/>
  <c r="D382" i="11"/>
  <c r="D209" i="11"/>
  <c r="D405" i="11"/>
  <c r="D478" i="11"/>
  <c r="D404" i="11"/>
  <c r="D93" i="11"/>
  <c r="D110" i="11"/>
  <c r="D107" i="11"/>
  <c r="D290" i="11"/>
  <c r="D79" i="11"/>
  <c r="D385" i="11"/>
  <c r="D126" i="11"/>
  <c r="D358" i="11"/>
  <c r="D70" i="11"/>
  <c r="D97" i="11"/>
  <c r="D399" i="11"/>
  <c r="D314" i="11"/>
  <c r="D508" i="11"/>
  <c r="D144" i="11"/>
  <c r="D215" i="11"/>
  <c r="D291" i="11"/>
  <c r="D185" i="11"/>
  <c r="D117" i="11"/>
  <c r="D475" i="11"/>
  <c r="D473" i="11"/>
  <c r="D556" i="11"/>
  <c r="D179" i="11"/>
  <c r="D176" i="11"/>
  <c r="D464" i="11"/>
  <c r="D156" i="11"/>
  <c r="D388" i="11"/>
  <c r="D227" i="11"/>
  <c r="D251" i="11"/>
  <c r="D400" i="11"/>
  <c r="D67" i="11"/>
  <c r="D242" i="11"/>
  <c r="D269" i="11"/>
  <c r="D190" i="11"/>
  <c r="D550" i="11"/>
  <c r="D300" i="11"/>
  <c r="D334" i="11"/>
  <c r="D237" i="11"/>
  <c r="D106" i="11"/>
  <c r="D104" i="11"/>
  <c r="D167" i="11"/>
  <c r="D255" i="11"/>
  <c r="D426" i="11"/>
  <c r="D477" i="11"/>
  <c r="D519" i="11"/>
  <c r="D105" i="11"/>
  <c r="D216" i="11"/>
  <c r="D363" i="11"/>
  <c r="D412" i="11"/>
  <c r="D229" i="11"/>
  <c r="D140" i="11"/>
  <c r="D470" i="11"/>
  <c r="D131" i="11"/>
  <c r="D313" i="11"/>
  <c r="D263" i="11"/>
  <c r="D489" i="11"/>
  <c r="D369" i="11"/>
  <c r="D431" i="11"/>
  <c r="D474" i="11"/>
  <c r="D443" i="11"/>
  <c r="D299" i="11"/>
  <c r="D486" i="24"/>
  <c r="D440" i="11"/>
  <c r="D421" i="11"/>
  <c r="D171" i="11"/>
  <c r="D212" i="11"/>
  <c r="D526" i="11"/>
  <c r="D365" i="11"/>
  <c r="D402" i="11"/>
  <c r="D145" i="11"/>
  <c r="D178" i="11"/>
  <c r="D348" i="11"/>
  <c r="D88" i="11"/>
  <c r="D223" i="11"/>
  <c r="D490" i="11"/>
  <c r="D207" i="11"/>
  <c r="D433" i="11"/>
  <c r="D109" i="11"/>
  <c r="D549" i="11"/>
  <c r="D391" i="11"/>
  <c r="D41" i="11"/>
  <c r="D531" i="24"/>
  <c r="D350" i="24"/>
  <c r="D279" i="24"/>
  <c r="D463" i="24"/>
  <c r="D355" i="24"/>
  <c r="D435" i="24"/>
  <c r="D332" i="24"/>
  <c r="D489" i="24"/>
  <c r="D331" i="11"/>
  <c r="D130" i="24"/>
  <c r="D338" i="21"/>
  <c r="D162" i="21"/>
  <c r="D105" i="21"/>
  <c r="D434" i="21"/>
  <c r="D295" i="21"/>
  <c r="D296" i="21"/>
  <c r="D89" i="21"/>
  <c r="D312" i="21"/>
  <c r="D432" i="21"/>
  <c r="D189" i="21"/>
  <c r="D156" i="21"/>
  <c r="D229" i="21"/>
  <c r="D388" i="21"/>
  <c r="D221" i="21"/>
  <c r="D231" i="21"/>
  <c r="D155" i="21"/>
  <c r="D42" i="21"/>
  <c r="D248" i="21"/>
  <c r="D409" i="21"/>
  <c r="D352" i="21"/>
  <c r="D439" i="21"/>
  <c r="D251" i="21"/>
  <c r="D353" i="21"/>
  <c r="D151" i="21"/>
  <c r="D419" i="21"/>
  <c r="D167" i="21"/>
  <c r="D438" i="21"/>
  <c r="D68" i="21"/>
  <c r="D293" i="21"/>
  <c r="D140" i="21"/>
  <c r="D200" i="21"/>
  <c r="D67" i="21"/>
  <c r="D95" i="21"/>
  <c r="D154" i="21"/>
  <c r="D430" i="21"/>
  <c r="D234" i="21"/>
  <c r="D242" i="21"/>
  <c r="D195" i="21"/>
  <c r="D360" i="21"/>
  <c r="D462" i="21"/>
  <c r="D215" i="21"/>
  <c r="D381" i="21"/>
  <c r="D291" i="21"/>
  <c r="D96" i="21"/>
  <c r="D165" i="21"/>
  <c r="D378" i="21"/>
  <c r="D358" i="21"/>
  <c r="D331" i="21"/>
  <c r="D275" i="21"/>
  <c r="D398" i="21"/>
  <c r="D356" i="21"/>
  <c r="D444" i="21"/>
  <c r="D334" i="21"/>
  <c r="D199" i="21"/>
  <c r="D386" i="21"/>
  <c r="D319" i="21"/>
  <c r="D245" i="21"/>
  <c r="D404" i="21"/>
  <c r="D273" i="21"/>
  <c r="D71" i="21"/>
  <c r="D413" i="21"/>
  <c r="D309" i="21"/>
  <c r="D367" i="21"/>
  <c r="D230" i="21"/>
  <c r="D70" i="21"/>
  <c r="D311" i="21"/>
  <c r="D387" i="21"/>
  <c r="D93" i="21"/>
  <c r="D373" i="21"/>
  <c r="D332" i="21"/>
  <c r="D278" i="21"/>
  <c r="D362" i="21"/>
  <c r="D47" i="21"/>
  <c r="D370" i="21"/>
  <c r="D163" i="21"/>
  <c r="D203" i="21"/>
  <c r="D447" i="21"/>
  <c r="D103" i="21"/>
  <c r="D466" i="21"/>
  <c r="D284" i="21"/>
  <c r="D261" i="21"/>
  <c r="D339" i="21"/>
  <c r="D90" i="21"/>
  <c r="D279" i="21"/>
  <c r="D256" i="21"/>
  <c r="D198" i="21"/>
  <c r="D108" i="21"/>
  <c r="D366" i="21"/>
  <c r="D196" i="21"/>
  <c r="D350" i="21"/>
  <c r="D48" i="21"/>
  <c r="D468" i="21"/>
  <c r="D290" i="21"/>
  <c r="D143" i="21"/>
  <c r="D359" i="21"/>
  <c r="D276" i="21"/>
  <c r="D172" i="21"/>
  <c r="D179" i="21"/>
  <c r="D410" i="21"/>
  <c r="D255" i="21"/>
  <c r="D369" i="21"/>
  <c r="D285" i="21"/>
  <c r="D364" i="21"/>
  <c r="D235" i="21"/>
  <c r="D147" i="21"/>
  <c r="D335" i="21"/>
  <c r="D211" i="21"/>
  <c r="D49" i="21"/>
  <c r="D393" i="21"/>
  <c r="D141" i="21"/>
  <c r="D443" i="21"/>
  <c r="D122" i="21"/>
  <c r="D250" i="21"/>
  <c r="D408" i="21"/>
  <c r="D192" i="21"/>
  <c r="D116" i="21"/>
  <c r="D227" i="21"/>
  <c r="D269" i="21"/>
  <c r="D289" i="21"/>
  <c r="D157" i="21"/>
  <c r="D435" i="21"/>
  <c r="D348" i="21"/>
  <c r="D318" i="21"/>
  <c r="D303" i="21"/>
  <c r="D150" i="21"/>
  <c r="D258" i="21"/>
  <c r="D392" i="21"/>
  <c r="D403" i="21"/>
  <c r="D321" i="21"/>
  <c r="D176" i="21"/>
  <c r="E191" i="13"/>
  <c r="E189" i="13"/>
  <c r="E204" i="23"/>
  <c r="D4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438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208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53" i="24"/>
  <c r="D54" i="24"/>
  <c r="D55" i="24"/>
  <c r="D56" i="24"/>
  <c r="D57" i="24"/>
  <c r="D58" i="24"/>
  <c r="D59" i="24"/>
  <c r="D60" i="24"/>
  <c r="D61" i="24"/>
  <c r="D62" i="24"/>
  <c r="D63" i="24"/>
  <c r="D64" i="24"/>
  <c r="E202" i="23"/>
  <c r="D207" i="24"/>
  <c r="D175" i="17"/>
  <c r="D279" i="17"/>
  <c r="D350" i="17"/>
  <c r="D84" i="17"/>
  <c r="D190" i="17"/>
  <c r="D66" i="17"/>
  <c r="D44" i="17"/>
  <c r="D316" i="17"/>
  <c r="D280" i="17"/>
  <c r="D143" i="17"/>
  <c r="D45" i="17"/>
  <c r="D239" i="17"/>
  <c r="D89" i="17"/>
  <c r="D77" i="17"/>
  <c r="D249" i="17"/>
  <c r="D365" i="17"/>
  <c r="D107" i="17"/>
  <c r="D410" i="17"/>
  <c r="D317" i="17"/>
  <c r="D486" i="17"/>
  <c r="E212" i="10"/>
  <c r="D162" i="17"/>
  <c r="D307" i="17"/>
  <c r="D81" i="17"/>
  <c r="D165" i="17"/>
  <c r="D407" i="17"/>
  <c r="D157" i="17"/>
  <c r="E190" i="16"/>
  <c r="D43" i="17"/>
  <c r="D71" i="17"/>
  <c r="D444" i="17"/>
  <c r="D437" i="21"/>
  <c r="D184" i="21"/>
  <c r="D112" i="21"/>
  <c r="D397" i="21"/>
  <c r="D461" i="21"/>
  <c r="D239" i="21"/>
  <c r="D178" i="21"/>
  <c r="D323" i="21"/>
  <c r="D201" i="21"/>
  <c r="D322" i="17"/>
  <c r="D235" i="17"/>
  <c r="D372" i="17"/>
  <c r="D283" i="17"/>
  <c r="E189" i="16"/>
  <c r="D268" i="11"/>
  <c r="D74" i="17"/>
  <c r="D351" i="11"/>
  <c r="D383" i="11"/>
  <c r="D43" i="11"/>
  <c r="D210" i="11"/>
  <c r="D46" i="17"/>
  <c r="D494" i="17"/>
  <c r="D381" i="17"/>
  <c r="D488" i="17"/>
  <c r="D151" i="17"/>
  <c r="D268" i="17"/>
  <c r="D402" i="17"/>
  <c r="D82" i="17"/>
  <c r="D201" i="17"/>
  <c r="D259" i="17"/>
  <c r="D68" i="17"/>
  <c r="D391" i="17"/>
  <c r="D256" i="17"/>
  <c r="D164" i="17"/>
  <c r="D408" i="17"/>
  <c r="D126" i="17"/>
  <c r="D445" i="17"/>
  <c r="D393" i="17"/>
  <c r="D219" i="17"/>
  <c r="D304" i="17"/>
  <c r="D205" i="17"/>
  <c r="D163" i="17"/>
  <c r="D264" i="17"/>
  <c r="D122" i="17"/>
  <c r="D177" i="17"/>
  <c r="D439" i="17"/>
  <c r="D303" i="17"/>
  <c r="D50" i="17"/>
  <c r="D276" i="17"/>
  <c r="D424" i="17"/>
  <c r="D363" i="17"/>
  <c r="D492" i="11"/>
  <c r="D288" i="11"/>
  <c r="D346" i="11"/>
  <c r="D296" i="11"/>
  <c r="D518" i="11"/>
  <c r="D308" i="11"/>
  <c r="D150" i="11"/>
  <c r="D139" i="11"/>
  <c r="D521" i="11"/>
  <c r="D501" i="11"/>
  <c r="D302" i="11"/>
  <c r="D459" i="11"/>
  <c r="D69" i="11"/>
  <c r="D555" i="11"/>
  <c r="D451" i="11"/>
  <c r="D246" i="11"/>
  <c r="D383" i="17"/>
  <c r="D192" i="11"/>
  <c r="D430" i="11"/>
  <c r="D301" i="11"/>
  <c r="D236" i="17"/>
  <c r="D485" i="17"/>
  <c r="D147" i="17"/>
  <c r="D304" i="21"/>
  <c r="D98" i="21"/>
  <c r="D356" i="11"/>
  <c r="D377" i="21"/>
  <c r="D347" i="21"/>
  <c r="D470" i="21"/>
  <c r="D106" i="21"/>
  <c r="D456" i="17"/>
  <c r="D127" i="21"/>
  <c r="D78" i="21"/>
  <c r="D132" i="21"/>
  <c r="D94" i="21"/>
  <c r="D174" i="21"/>
  <c r="D97" i="21"/>
  <c r="D299" i="21"/>
  <c r="D374" i="24"/>
  <c r="D340" i="24"/>
  <c r="D138" i="24"/>
  <c r="D102" i="24"/>
  <c r="D434" i="24"/>
  <c r="D193" i="21"/>
  <c r="D139" i="21"/>
  <c r="D238" i="21"/>
  <c r="D138" i="17"/>
  <c r="D188" i="21"/>
  <c r="D282" i="21"/>
  <c r="D437" i="24"/>
  <c r="D451" i="24"/>
  <c r="D503" i="24"/>
  <c r="D247" i="24"/>
  <c r="D218" i="24"/>
  <c r="D206" i="24"/>
  <c r="D429" i="24"/>
  <c r="D194" i="24"/>
  <c r="D120" i="24"/>
  <c r="D357" i="24"/>
  <c r="D327" i="21"/>
  <c r="D182" i="21"/>
  <c r="D302" i="21"/>
  <c r="D297" i="21"/>
  <c r="D272" i="21"/>
  <c r="D128" i="21"/>
  <c r="D137" i="21"/>
  <c r="D52" i="21"/>
  <c r="D220" i="17"/>
  <c r="D447" i="17"/>
  <c r="D257" i="21"/>
  <c r="D436" i="21"/>
  <c r="D244" i="21"/>
  <c r="D427" i="21"/>
  <c r="D307" i="21"/>
  <c r="D86" i="21"/>
  <c r="D109" i="21"/>
  <c r="D117" i="21"/>
  <c r="D421" i="21"/>
  <c r="D355" i="21"/>
  <c r="D271" i="21"/>
  <c r="D153" i="21"/>
  <c r="D205" i="21"/>
  <c r="D69" i="21"/>
  <c r="D223" i="21"/>
  <c r="D294" i="21"/>
  <c r="D264" i="21"/>
  <c r="D357" i="21"/>
  <c r="D185" i="21"/>
  <c r="D204" i="21"/>
  <c r="D328" i="21"/>
  <c r="D171" i="21"/>
  <c r="D324" i="21"/>
  <c r="D173" i="21"/>
  <c r="D209" i="21"/>
  <c r="D145" i="17"/>
  <c r="D45" i="21"/>
  <c r="D335" i="17"/>
  <c r="D140" i="17"/>
  <c r="D360" i="17"/>
  <c r="D195" i="17"/>
  <c r="D137" i="17"/>
  <c r="D404" i="17"/>
  <c r="D417" i="17"/>
  <c r="D112" i="17"/>
  <c r="D362" i="17"/>
  <c r="D149" i="17"/>
  <c r="D487" i="17"/>
  <c r="D118" i="17"/>
  <c r="D242" i="17"/>
  <c r="D324" i="17"/>
  <c r="D298" i="17"/>
  <c r="D464" i="17"/>
  <c r="D301" i="17"/>
  <c r="D426" i="17"/>
  <c r="D132" i="17"/>
  <c r="D191" i="17"/>
  <c r="D292" i="17"/>
  <c r="D359" i="17"/>
  <c r="D277" i="17"/>
  <c r="D251" i="17"/>
  <c r="D245" i="17"/>
  <c r="D336" i="17"/>
  <c r="D215" i="17"/>
  <c r="D492" i="17"/>
  <c r="D293" i="17"/>
  <c r="D188" i="17"/>
  <c r="D184" i="17"/>
  <c r="D182" i="17"/>
  <c r="D516" i="11"/>
  <c r="D98" i="17"/>
  <c r="D375" i="11"/>
  <c r="D330" i="11"/>
  <c r="D113" i="11"/>
  <c r="D376" i="11"/>
  <c r="D86" i="17"/>
  <c r="D90" i="17"/>
  <c r="D152" i="17"/>
  <c r="D345" i="17"/>
  <c r="D134" i="17"/>
  <c r="D78" i="17"/>
  <c r="D390" i="17"/>
  <c r="D194" i="17"/>
  <c r="D131" i="17"/>
  <c r="D343" i="17"/>
  <c r="D425" i="17"/>
  <c r="D341" i="17"/>
  <c r="D329" i="17"/>
  <c r="D161" i="17"/>
  <c r="D253" i="17"/>
  <c r="D170" i="17"/>
  <c r="D282" i="17"/>
  <c r="D216" i="17"/>
  <c r="D374" i="17"/>
  <c r="D358" i="17"/>
  <c r="D471" i="17"/>
  <c r="D423" i="17"/>
  <c r="D111" i="17"/>
  <c r="D183" i="17"/>
  <c r="D102" i="17"/>
  <c r="D495" i="17"/>
  <c r="D218" i="17"/>
  <c r="D354" i="17"/>
  <c r="D203" i="17"/>
  <c r="D65" i="17"/>
  <c r="D300" i="17"/>
  <c r="D448" i="17"/>
  <c r="D217" i="17"/>
  <c r="D437" i="11"/>
  <c r="D462" i="11"/>
  <c r="D228" i="11"/>
  <c r="D241" i="11"/>
  <c r="D239" i="11"/>
  <c r="D502" i="11"/>
  <c r="D265" i="11"/>
  <c r="D408" i="11"/>
  <c r="D325" i="11"/>
  <c r="D122" i="11"/>
  <c r="D247" i="11"/>
  <c r="D203" i="11"/>
  <c r="D316" i="11"/>
  <c r="D469" i="11"/>
  <c r="D260" i="11"/>
  <c r="D507" i="11"/>
  <c r="D453" i="11"/>
  <c r="D147" i="11"/>
  <c r="D146" i="17"/>
  <c r="D48" i="17"/>
  <c r="D387" i="17"/>
  <c r="D181" i="17"/>
  <c r="D378" i="17"/>
  <c r="D115" i="21"/>
  <c r="D363" i="21"/>
  <c r="D465" i="21"/>
  <c r="D65" i="21"/>
  <c r="D130" i="21"/>
  <c r="D365" i="21"/>
  <c r="D524" i="11"/>
  <c r="D342" i="21"/>
  <c r="D214" i="21"/>
  <c r="D416" i="21"/>
  <c r="D322" i="21"/>
  <c r="D173" i="17"/>
  <c r="D316" i="21"/>
  <c r="D400" i="21"/>
  <c r="D118" i="21"/>
  <c r="D241" i="24"/>
  <c r="D298" i="24"/>
  <c r="D487" i="24"/>
  <c r="D72" i="24"/>
  <c r="D467" i="24"/>
  <c r="D191" i="24"/>
  <c r="D414" i="21"/>
  <c r="D74" i="21"/>
  <c r="D110" i="21"/>
  <c r="D159" i="21"/>
  <c r="D88" i="21"/>
  <c r="D325" i="17"/>
  <c r="D385" i="24"/>
  <c r="D153" i="24"/>
  <c r="D525" i="24"/>
  <c r="D110" i="24"/>
  <c r="D115" i="24"/>
  <c r="D65" i="24"/>
  <c r="D341" i="24"/>
  <c r="D281" i="24"/>
  <c r="D368" i="21"/>
  <c r="D277" i="21"/>
  <c r="D133" i="21"/>
  <c r="D405" i="21"/>
  <c r="D135" i="21"/>
  <c r="D354" i="21"/>
  <c r="D181" i="21"/>
  <c r="D152" i="21"/>
  <c r="D349" i="17"/>
  <c r="D385" i="17"/>
  <c r="D93" i="17"/>
  <c r="D224" i="21"/>
  <c r="D301" i="21"/>
  <c r="D219" i="21"/>
  <c r="D240" i="21"/>
  <c r="D394" i="21"/>
  <c r="D341" i="21"/>
  <c r="D100" i="21"/>
  <c r="D267" i="21"/>
  <c r="D233" i="21"/>
  <c r="D310" i="21"/>
  <c r="D206" i="21"/>
  <c r="D44" i="21"/>
  <c r="D402" i="21"/>
  <c r="D329" i="21"/>
  <c r="D131" i="21"/>
  <c r="D463" i="21"/>
  <c r="D220" i="21"/>
  <c r="D216" i="21"/>
  <c r="D79" i="21"/>
  <c r="D66" i="21"/>
  <c r="D81" i="21"/>
  <c r="D469" i="21"/>
  <c r="D371" i="21"/>
  <c r="D268" i="21"/>
  <c r="D379" i="21"/>
  <c r="D466" i="17"/>
  <c r="D443" i="17"/>
  <c r="D272" i="17"/>
  <c r="D254" i="17"/>
  <c r="D442" i="17"/>
  <c r="D334" i="17"/>
  <c r="D99" i="17"/>
  <c r="D207" i="17"/>
  <c r="D493" i="17"/>
  <c r="D289" i="17"/>
  <c r="D353" i="17"/>
  <c r="D252" i="17"/>
  <c r="D185" i="17"/>
  <c r="D274" i="17"/>
  <c r="D468" i="17"/>
  <c r="D45" i="11"/>
  <c r="D127" i="17"/>
  <c r="D152" i="11"/>
  <c r="D548" i="11"/>
  <c r="D168" i="11"/>
  <c r="D151" i="11"/>
  <c r="D73" i="17"/>
  <c r="D80" i="17"/>
  <c r="D192" i="17"/>
  <c r="D231" i="17"/>
  <c r="D470" i="17"/>
  <c r="D85" i="17"/>
  <c r="D92" i="17"/>
  <c r="D129" i="17"/>
  <c r="D209" i="17"/>
  <c r="D394" i="17"/>
  <c r="D441" i="17"/>
  <c r="D133" i="17"/>
  <c r="D180" i="17"/>
  <c r="D392" i="17"/>
  <c r="D105" i="17"/>
  <c r="D332" i="17"/>
  <c r="D352" i="17"/>
  <c r="D266" i="17"/>
  <c r="D386" i="17"/>
  <c r="D302" i="17"/>
  <c r="D465" i="17"/>
  <c r="D230" i="17"/>
  <c r="D295" i="17"/>
  <c r="D130" i="17"/>
  <c r="D309" i="17"/>
  <c r="D248" i="17"/>
  <c r="D109" i="17"/>
  <c r="D414" i="17"/>
  <c r="D376" i="17"/>
  <c r="D120" i="17"/>
  <c r="D396" i="17"/>
  <c r="D467" i="17"/>
  <c r="D181" i="11"/>
  <c r="D120" i="11"/>
  <c r="D429" i="11"/>
  <c r="D83" i="11"/>
  <c r="D297" i="11"/>
  <c r="D394" i="11"/>
  <c r="D125" i="11"/>
  <c r="D174" i="11"/>
  <c r="D124" i="11"/>
  <c r="D461" i="11"/>
  <c r="D361" i="11"/>
  <c r="D42" i="11"/>
  <c r="D444" i="11"/>
  <c r="D102" i="11"/>
  <c r="D205" i="11"/>
  <c r="D199" i="11"/>
  <c r="D424" i="11"/>
  <c r="D451" i="17"/>
  <c r="D155" i="17"/>
  <c r="D172" i="17"/>
  <c r="D224" i="17"/>
  <c r="D286" i="17"/>
  <c r="D396" i="21"/>
  <c r="D46" i="21"/>
  <c r="D41" i="21"/>
  <c r="D330" i="21"/>
  <c r="D433" i="21"/>
  <c r="D422" i="21"/>
  <c r="D99" i="21"/>
  <c r="D160" i="21"/>
  <c r="D183" i="21"/>
  <c r="D383" i="21"/>
  <c r="D102" i="21"/>
  <c r="D467" i="21"/>
  <c r="D286" i="21"/>
  <c r="D471" i="21"/>
  <c r="D454" i="17"/>
  <c r="D523" i="24"/>
  <c r="D95" i="17"/>
  <c r="D103" i="24"/>
  <c r="D104" i="24"/>
  <c r="D280" i="24"/>
  <c r="D90" i="24"/>
  <c r="D402" i="24"/>
  <c r="D177" i="21"/>
  <c r="D243" i="21"/>
  <c r="D365" i="24"/>
  <c r="D389" i="21"/>
  <c r="D420" i="21"/>
  <c r="D144" i="17"/>
  <c r="D529" i="24"/>
  <c r="D85" i="24"/>
  <c r="D171" i="24"/>
  <c r="D208" i="24"/>
  <c r="D368" i="24"/>
  <c r="D278" i="17"/>
  <c r="D168" i="24"/>
  <c r="D426" i="24"/>
  <c r="D410" i="24"/>
  <c r="D300" i="24"/>
  <c r="D226" i="21"/>
  <c r="D166" i="21"/>
  <c r="D445" i="21"/>
  <c r="D187" i="21"/>
  <c r="D274" i="21"/>
  <c r="D169" i="21"/>
  <c r="D222" i="21"/>
  <c r="D262" i="21"/>
  <c r="D266" i="21"/>
  <c r="D240" i="17"/>
  <c r="D431" i="17"/>
  <c r="D409" i="17"/>
  <c r="D340" i="17"/>
  <c r="D336" i="21"/>
  <c r="D280" i="21"/>
  <c r="D241" i="21"/>
  <c r="D197" i="21"/>
  <c r="D412" i="21"/>
  <c r="D111" i="21"/>
  <c r="D144" i="21"/>
  <c r="D259" i="21"/>
  <c r="D382" i="21"/>
  <c r="D395" i="21"/>
  <c r="D124" i="21"/>
  <c r="D92" i="21"/>
  <c r="D305" i="21"/>
  <c r="D232" i="21"/>
  <c r="D228" i="21"/>
  <c r="D384" i="21"/>
  <c r="D440" i="21"/>
  <c r="D146" i="21"/>
  <c r="D376" i="21"/>
  <c r="D333" i="21"/>
  <c r="D349" i="21"/>
  <c r="D138" i="21"/>
  <c r="D161" i="21"/>
  <c r="D141" i="24"/>
  <c r="D317" i="21"/>
  <c r="D270" i="21"/>
  <c r="D217" i="21"/>
  <c r="D377" i="17"/>
  <c r="D169" i="17"/>
  <c r="D265" i="17"/>
  <c r="D373" i="17"/>
  <c r="D406" i="17"/>
  <c r="D469" i="17"/>
  <c r="D299" i="17"/>
  <c r="D491" i="17"/>
  <c r="D233" i="17"/>
  <c r="D375" i="17"/>
  <c r="D223" i="17"/>
  <c r="D159" i="17"/>
  <c r="D422" i="17"/>
  <c r="D357" i="17"/>
  <c r="D313" i="17"/>
  <c r="D457" i="17"/>
  <c r="D114" i="17"/>
  <c r="D208" i="17"/>
  <c r="D267" i="17"/>
  <c r="D174" i="17"/>
  <c r="D101" i="17"/>
  <c r="D153" i="17"/>
  <c r="D416" i="17"/>
  <c r="D403" i="17"/>
  <c r="D310" i="17"/>
  <c r="D87" i="17"/>
  <c r="D552" i="11"/>
  <c r="D531" i="11"/>
  <c r="D116" i="17"/>
  <c r="D117" i="17"/>
  <c r="D421" i="17"/>
  <c r="D344" i="17"/>
  <c r="D369" i="17"/>
  <c r="D320" i="17"/>
  <c r="D49" i="17"/>
  <c r="D461" i="17"/>
  <c r="D186" i="17"/>
  <c r="D88" i="17"/>
  <c r="D405" i="17"/>
  <c r="D367" i="17"/>
  <c r="D397" i="17"/>
  <c r="D41" i="17"/>
  <c r="E204" i="7"/>
  <c r="D441" i="11"/>
  <c r="D204" i="11"/>
  <c r="D73" i="11"/>
  <c r="D69" i="17"/>
  <c r="D322" i="11"/>
  <c r="D445" i="11"/>
  <c r="D359" i="11"/>
  <c r="D76" i="11"/>
  <c r="D395" i="17"/>
  <c r="D167" i="17"/>
  <c r="D204" i="17"/>
  <c r="D79" i="17"/>
  <c r="D496" i="17"/>
  <c r="D446" i="17"/>
  <c r="D124" i="17"/>
  <c r="D232" i="17"/>
  <c r="D321" i="17"/>
  <c r="D187" i="17"/>
  <c r="D413" i="17"/>
  <c r="D370" i="17"/>
  <c r="D453" i="17"/>
  <c r="D319" i="17"/>
  <c r="D326" i="17"/>
  <c r="D263" i="17"/>
  <c r="D368" i="17"/>
  <c r="D275" i="17"/>
  <c r="D189" i="17"/>
  <c r="D434" i="17"/>
  <c r="D72" i="17"/>
  <c r="D214" i="17"/>
  <c r="D312" i="17"/>
  <c r="D270" i="17"/>
  <c r="D103" i="17"/>
  <c r="D296" i="17"/>
  <c r="D437" i="17"/>
  <c r="D258" i="17"/>
  <c r="D269" i="17"/>
  <c r="D411" i="17"/>
  <c r="D250" i="17"/>
  <c r="D211" i="17"/>
  <c r="D283" i="11"/>
  <c r="D448" i="11"/>
  <c r="D339" i="11"/>
  <c r="D487" i="11"/>
  <c r="D530" i="11"/>
  <c r="D381" i="11"/>
  <c r="D281" i="11"/>
  <c r="D450" i="11"/>
  <c r="D184" i="11"/>
  <c r="D80" i="11"/>
  <c r="D481" i="11"/>
  <c r="D386" i="11"/>
  <c r="D133" i="11"/>
  <c r="D422" i="11"/>
  <c r="D328" i="11"/>
  <c r="D116" i="11"/>
  <c r="D463" i="11"/>
  <c r="D466" i="11"/>
  <c r="D399" i="17"/>
  <c r="D323" i="17"/>
  <c r="D331" i="17"/>
  <c r="D366" i="17"/>
  <c r="D206" i="11"/>
  <c r="D416" i="11"/>
  <c r="D292" i="21"/>
  <c r="D72" i="21"/>
  <c r="D210" i="21"/>
  <c r="D213" i="21"/>
  <c r="D346" i="21"/>
  <c r="D194" i="21"/>
  <c r="D82" i="21"/>
  <c r="D158" i="11"/>
  <c r="D75" i="21"/>
  <c r="D372" i="11"/>
  <c r="D249" i="11"/>
  <c r="D380" i="21"/>
  <c r="D300" i="21"/>
  <c r="D306" i="21"/>
  <c r="D374" i="21"/>
  <c r="D229" i="17"/>
  <c r="D411" i="11"/>
  <c r="D115" i="17"/>
  <c r="D284" i="17"/>
  <c r="D245" i="24"/>
  <c r="D244" i="24"/>
  <c r="D444" i="24"/>
  <c r="D142" i="21"/>
  <c r="D207" i="21"/>
  <c r="D83" i="24"/>
  <c r="D260" i="21"/>
  <c r="D446" i="21"/>
  <c r="D51" i="21"/>
  <c r="D197" i="24"/>
  <c r="D354" i="24"/>
  <c r="D148" i="24"/>
  <c r="D67" i="24"/>
  <c r="D419" i="24"/>
  <c r="D105" i="24"/>
  <c r="D453" i="24"/>
  <c r="D212" i="21"/>
  <c r="D43" i="21"/>
  <c r="D281" i="21"/>
  <c r="D225" i="21"/>
  <c r="D426" i="21"/>
  <c r="D361" i="21"/>
  <c r="D418" i="21"/>
  <c r="D337" i="21"/>
  <c r="D342" i="17"/>
  <c r="D222" i="17"/>
  <c r="D136" i="21"/>
  <c r="D202" i="21"/>
  <c r="D50" i="21"/>
  <c r="D126" i="21"/>
  <c r="D314" i="21"/>
  <c r="D254" i="21"/>
  <c r="D448" i="21"/>
  <c r="D218" i="21"/>
  <c r="D121" i="21"/>
  <c r="D114" i="21"/>
  <c r="D391" i="21"/>
  <c r="D372" i="21"/>
  <c r="D237" i="21"/>
  <c r="D129" i="21"/>
  <c r="D83" i="21"/>
  <c r="D91" i="21"/>
  <c r="D247" i="21"/>
  <c r="D123" i="21"/>
  <c r="D246" i="21"/>
  <c r="D320" i="21"/>
  <c r="D298" i="21"/>
  <c r="D399" i="21"/>
  <c r="D401" i="21"/>
  <c r="D344" i="21"/>
  <c r="D141" i="17"/>
  <c r="D462" i="17"/>
  <c r="E192" i="13"/>
  <c r="D420" i="17"/>
  <c r="D380" i="17"/>
  <c r="D228" i="17"/>
  <c r="D246" i="17"/>
  <c r="D238" i="17"/>
  <c r="D197" i="17"/>
  <c r="D436" i="17"/>
  <c r="D196" i="17"/>
  <c r="D237" i="17"/>
  <c r="D347" i="17"/>
  <c r="E209" i="10"/>
  <c r="D252" i="11"/>
  <c r="D189" i="11"/>
  <c r="D352" i="11"/>
  <c r="D100" i="11"/>
  <c r="D309" i="11"/>
  <c r="D398" i="17"/>
  <c r="D91" i="17"/>
  <c r="D160" i="17"/>
  <c r="D460" i="17"/>
  <c r="D128" i="17"/>
  <c r="D328" i="17"/>
  <c r="D247" i="17"/>
  <c r="D225" i="17"/>
  <c r="D285" i="17"/>
  <c r="D202" i="17"/>
  <c r="D401" i="17"/>
  <c r="D418" i="17"/>
  <c r="D255" i="17"/>
  <c r="D241" i="17"/>
  <c r="D97" i="17"/>
  <c r="D412" i="17"/>
  <c r="D171" i="17"/>
  <c r="D262" i="17"/>
  <c r="D244" i="17"/>
  <c r="D327" i="17"/>
  <c r="D94" i="17"/>
  <c r="D287" i="17"/>
  <c r="D226" i="17"/>
  <c r="D70" i="17"/>
  <c r="D371" i="17"/>
  <c r="D472" i="17"/>
  <c r="D51" i="17"/>
  <c r="D123" i="17"/>
  <c r="D76" i="17"/>
  <c r="D200" i="17"/>
  <c r="D210" i="17"/>
  <c r="D82" i="11"/>
  <c r="D287" i="11"/>
  <c r="D467" i="11"/>
  <c r="D286" i="11"/>
  <c r="D182" i="11"/>
  <c r="D510" i="11"/>
  <c r="D454" i="11"/>
  <c r="D194" i="11"/>
  <c r="D306" i="11"/>
  <c r="D191" i="11"/>
  <c r="D280" i="11"/>
  <c r="D258" i="11"/>
  <c r="D261" i="11"/>
  <c r="D398" i="11"/>
  <c r="D273" i="11"/>
  <c r="D503" i="11"/>
  <c r="D321" i="11"/>
  <c r="D311" i="17"/>
  <c r="D382" i="17"/>
  <c r="D346" i="17"/>
  <c r="D249" i="21"/>
  <c r="D158" i="21"/>
  <c r="D113" i="21"/>
  <c r="D283" i="21"/>
  <c r="D186" i="21"/>
  <c r="D180" i="21"/>
  <c r="D76" i="21"/>
  <c r="D139" i="17"/>
  <c r="D202" i="11"/>
  <c r="D323" i="11"/>
  <c r="D407" i="21"/>
  <c r="D273" i="17"/>
  <c r="D423" i="21"/>
  <c r="D313" i="21"/>
  <c r="D107" i="21"/>
  <c r="D361" i="17"/>
  <c r="D185" i="24"/>
  <c r="D497" i="24"/>
  <c r="D77" i="24"/>
  <c r="D73" i="21"/>
  <c r="D252" i="21"/>
  <c r="D278" i="24"/>
  <c r="D168" i="21"/>
  <c r="D87" i="21"/>
  <c r="D351" i="21"/>
  <c r="D485" i="24"/>
  <c r="D522" i="24"/>
  <c r="D430" i="24"/>
  <c r="D160" i="24"/>
  <c r="D339" i="17"/>
  <c r="D139" i="24"/>
  <c r="D401" i="24"/>
  <c r="D351" i="24"/>
  <c r="D85" i="21"/>
  <c r="D190" i="21"/>
  <c r="D425" i="21"/>
  <c r="D84" i="21"/>
  <c r="D148" i="21"/>
  <c r="D308" i="21"/>
  <c r="D119" i="21"/>
  <c r="D125" i="21"/>
  <c r="D156" i="17"/>
  <c r="D406" i="21"/>
  <c r="D417" i="21"/>
  <c r="D415" i="21"/>
  <c r="D375" i="21"/>
  <c r="D343" i="21"/>
  <c r="D191" i="21"/>
  <c r="D134" i="21"/>
  <c r="D288" i="21"/>
  <c r="D164" i="21"/>
  <c r="D287" i="21"/>
  <c r="D340" i="21"/>
  <c r="D77" i="21"/>
  <c r="D265" i="21"/>
  <c r="D101" i="21"/>
  <c r="D424" i="21"/>
  <c r="D315" i="21"/>
  <c r="D429" i="21"/>
  <c r="D236" i="21"/>
  <c r="D390" i="21"/>
  <c r="D253" i="21"/>
  <c r="D80" i="21"/>
  <c r="D345" i="21"/>
  <c r="D464" i="21"/>
  <c r="D149" i="21"/>
  <c r="D411" i="21"/>
  <c r="D170" i="21"/>
  <c r="D288" i="17"/>
  <c r="D441" i="21"/>
  <c r="D83" i="17"/>
  <c r="D400" i="17"/>
  <c r="D42" i="17"/>
  <c r="D166" i="17"/>
  <c r="D379" i="17"/>
  <c r="D351" i="17"/>
  <c r="D104" i="17"/>
  <c r="D260" i="17"/>
  <c r="D356" i="17"/>
  <c r="D330" i="17"/>
  <c r="D257" i="17"/>
  <c r="D227" i="17"/>
  <c r="D108" i="17"/>
  <c r="D355" i="17"/>
  <c r="D110" i="17"/>
  <c r="D291" i="17"/>
  <c r="D47" i="17"/>
  <c r="D136" i="17"/>
  <c r="D429" i="17"/>
  <c r="D243" i="17"/>
  <c r="D261" i="17"/>
  <c r="D333" i="17"/>
  <c r="D106" i="17"/>
  <c r="D290" i="17"/>
  <c r="D348" i="17"/>
  <c r="D142" i="17"/>
  <c r="D455" i="17"/>
  <c r="D119" i="17"/>
  <c r="D125" i="17"/>
  <c r="D463" i="17"/>
  <c r="D121" i="17"/>
  <c r="D419" i="17"/>
  <c r="D438" i="17"/>
  <c r="D179" i="17"/>
  <c r="D428" i="17"/>
  <c r="D430" i="17"/>
  <c r="D100" i="17"/>
  <c r="D306" i="17"/>
  <c r="D305" i="17"/>
  <c r="D271" i="17"/>
  <c r="D168" i="17"/>
  <c r="D281" i="17"/>
  <c r="D213" i="17"/>
  <c r="D176" i="17"/>
  <c r="D459" i="17"/>
  <c r="D384" i="17"/>
  <c r="D315" i="17"/>
  <c r="D297" i="17"/>
  <c r="D113" i="17"/>
  <c r="D212" i="17"/>
  <c r="D294" i="17"/>
  <c r="D458" i="17"/>
  <c r="D52" i="17"/>
  <c r="D337" i="17"/>
  <c r="D148" i="17"/>
  <c r="D308" i="17"/>
  <c r="D450" i="17"/>
  <c r="D199" i="17"/>
  <c r="D198" i="17"/>
  <c r="D433" i="17"/>
  <c r="D135" i="17"/>
  <c r="D364" i="17"/>
  <c r="D221" i="17"/>
  <c r="D490" i="17"/>
  <c r="D435" i="17"/>
  <c r="D427" i="17"/>
  <c r="D489" i="17"/>
  <c r="D440" i="17"/>
  <c r="D432" i="17"/>
  <c r="D314" i="17"/>
  <c r="D338" i="17"/>
  <c r="D67" i="17"/>
  <c r="D415" i="17"/>
  <c r="D178" i="17"/>
  <c r="D150" i="17"/>
  <c r="E202" i="7"/>
  <c r="E184" i="20"/>
  <c r="E203" i="7"/>
  <c r="E201" i="7"/>
  <c r="E192" i="16"/>
  <c r="E211" i="10"/>
</calcChain>
</file>

<file path=xl/sharedStrings.xml><?xml version="1.0" encoding="utf-8"?>
<sst xmlns="http://schemas.openxmlformats.org/spreadsheetml/2006/main" count="1241" uniqueCount="263">
  <si>
    <t>Month</t>
  </si>
  <si>
    <t>Nominal</t>
  </si>
  <si>
    <t>Real</t>
  </si>
  <si>
    <t>Quarter</t>
  </si>
  <si>
    <t>Year</t>
  </si>
  <si>
    <t>Consumer Price Index (all urban consumers):</t>
  </si>
  <si>
    <t>Motor Gasoline Regular Grade Retail Price (including taxes)</t>
  </si>
  <si>
    <t>Imported Crude Oil Price (refiner average imported crude oil acquisition cost)</t>
  </si>
  <si>
    <t>DATA SOURCES</t>
  </si>
  <si>
    <t>Historical data</t>
  </si>
  <si>
    <t>Forecast data</t>
  </si>
  <si>
    <t>All Prices:</t>
  </si>
  <si>
    <t>Consumer Price Index</t>
  </si>
  <si>
    <t>NOTES</t>
  </si>
  <si>
    <t>- Quarterly values calculated as weighted average of monthly data using the following weights:</t>
  </si>
  <si>
    <t>- Imported Crude Oil Price:  U.S. crude oil net imports</t>
  </si>
  <si>
    <t>- Heating Oil Retail Price:  U.S. distillate fuel oil supplied to residential sector</t>
  </si>
  <si>
    <t>Consumer Price</t>
  </si>
  <si>
    <t>Index (1982-84=1)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</si>
  <si>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</si>
  <si>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</si>
  <si>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</si>
  <si>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</si>
  <si>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</si>
  <si>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</si>
  <si>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</si>
  <si>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</si>
  <si>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</si>
  <si>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</si>
  <si>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</si>
  <si>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</si>
  <si>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</si>
  <si>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</si>
  <si>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</si>
  <si>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</si>
  <si>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</si>
  <si>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</si>
  <si>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</si>
  <si>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</si>
  <si>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</si>
  <si>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</si>
  <si>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</si>
  <si>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</si>
  <si>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</si>
  <si>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</si>
  <si>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</si>
  <si>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</si>
  <si>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</si>
  <si>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</si>
  <si>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</si>
  <si>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</si>
  <si>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</si>
  <si>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</si>
  <si>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</si>
  <si>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</si>
  <si>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</si>
  <si>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</si>
  <si>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</si>
  <si>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</si>
  <si>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</si>
  <si>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</si>
  <si>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</si>
  <si>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</si>
  <si>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</si>
  <si>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</si>
  <si>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</si>
  <si>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</si>
  <si>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</si>
  <si>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</si>
  <si>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</si>
  <si>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</si>
  <si>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</si>
  <si>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</si>
  <si>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</si>
  <si>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</si>
  <si>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</si>
  <si>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</si>
  <si>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</si>
  <si>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</si>
  <si>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</si>
  <si>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</si>
  <si>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</si>
  <si>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</si>
  <si>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</si>
  <si>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</si>
  <si>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</si>
  <si>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</si>
  <si>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</si>
  <si>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</si>
  <si>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</si>
  <si>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</si>
  <si>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</si>
  <si>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</si>
  <si>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</si>
  <si>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</si>
  <si>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</si>
  <si>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</si>
  <si>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</si>
  <si>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</si>
  <si>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</si>
  <si>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</si>
  <si>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</si>
  <si>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</si>
  <si>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</si>
  <si>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</si>
  <si>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</si>
  <si>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</si>
  <si>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</si>
  <si>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</si>
  <si>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</si>
  <si>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</si>
  <si>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</si>
  <si>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</si>
  <si>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</si>
  <si>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</si>
  <si>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</si>
  <si>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</si>
  <si>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</si>
  <si>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</si>
  <si>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</si>
  <si>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</si>
  <si>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</si>
  <si>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</si>
  <si>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</si>
  <si>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</si>
  <si>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</si>
  <si>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</si>
  <si>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</si>
  <si>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</si>
  <si>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</si>
  <si>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</si>
  <si>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</si>
  <si>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</si>
  <si>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</si>
  <si>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</si>
  <si>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</si>
  <si>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</si>
  <si>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</si>
  <si>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</si>
  <si>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</si>
  <si>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</si>
  <si>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</si>
  <si>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</si>
  <si>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</si>
  <si>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</si>
  <si>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</si>
  <si>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</si>
  <si>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</si>
  <si>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</si>
  <si>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</si>
  <si>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</si>
  <si>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</si>
  <si>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</si>
  <si>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</si>
  <si>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</si>
  <si>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</si>
  <si>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</si>
  <si>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</si>
  <si>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</si>
  <si>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</si>
  <si>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</si>
  <si>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</si>
  <si>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</si>
  <si>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</si>
  <si>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</si>
  <si>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</si>
  <si>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</si>
  <si>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See Notes and Sources for more information</t>
  </si>
  <si>
    <t>EIA Short-Term Energy Outlook,</t>
  </si>
  <si>
    <t>Annual Average Imported Crude Oil Price</t>
  </si>
  <si>
    <t>Imported Crude Oil Price ($/barrel)</t>
  </si>
  <si>
    <t>Motor Gasoline Price ($/gallon)</t>
  </si>
  <si>
    <t>Quarterly Average Imported Crude Oil Price</t>
  </si>
  <si>
    <t>Monthly Average Imported Crude Oil Price</t>
  </si>
  <si>
    <t>Annual Average Heating Oil Price</t>
  </si>
  <si>
    <t>Heating Oil Price ($/gallon)</t>
  </si>
  <si>
    <t>Quarterly Average Heating Oil Price</t>
  </si>
  <si>
    <t>Monthly Average Heating Oil Price</t>
  </si>
  <si>
    <t>Annual Average Diesel Price</t>
  </si>
  <si>
    <t>Diesel Price ($/gallon)</t>
  </si>
  <si>
    <t>Quarterly Average Diesel Price</t>
  </si>
  <si>
    <t>Monthly Average Diesel Price</t>
  </si>
  <si>
    <t>Forecast</t>
  </si>
  <si>
    <t>Values</t>
  </si>
  <si>
    <r>
      <t xml:space="preserve">Forecast / estimated values shown in </t>
    </r>
    <r>
      <rPr>
        <b/>
        <sz val="10"/>
        <color indexed="12"/>
        <rFont val="Arial"/>
        <family val="2"/>
      </rPr>
      <t>blue</t>
    </r>
  </si>
  <si>
    <t>Annual Average Residential Natural Gas Price</t>
  </si>
  <si>
    <t>Residential Natural Gas Price ($/mcf)</t>
  </si>
  <si>
    <t>Quarterly Average Residential Natural Gas Price</t>
  </si>
  <si>
    <t>Monthly Average Residential Natural Gas Price</t>
  </si>
  <si>
    <t>Annual Average Residential Electricity Price</t>
  </si>
  <si>
    <t>Quarterly Average Residential Electricity Price</t>
  </si>
  <si>
    <r>
      <t>Residential Electricity Price (</t>
    </r>
    <r>
      <rPr>
        <b/>
        <sz val="10"/>
        <rFont val="Arial"/>
        <family val="2"/>
      </rPr>
      <t>¢</t>
    </r>
    <r>
      <rPr>
        <b/>
        <sz val="10"/>
        <rFont val="Arial"/>
        <family val="2"/>
      </rPr>
      <t>/kwh)</t>
    </r>
  </si>
  <si>
    <t>Monthly Average Residential Electricity Price</t>
  </si>
  <si>
    <t>Imported Crude Oil Prices (Annual)</t>
  </si>
  <si>
    <t>Imported Crude Oil Prices (Quarterly)</t>
  </si>
  <si>
    <t>Imported Crude Oil Prices (Monthly)</t>
  </si>
  <si>
    <t>Notes and Sources</t>
  </si>
  <si>
    <t>EIA Short-Term Energy Outlook model &lt;http://www.eia.doe.gov/emeu/steo/pub/contents.html&gt;</t>
  </si>
  <si>
    <t>IHS Global Insight macroeconomic model &lt;http://www.ihsglobalinsight.com/&gt;</t>
  </si>
  <si>
    <t>Short-Term Energy Outlook,</t>
  </si>
  <si>
    <t>1994 - Present: EIA Weekly Petroleum Status Report &lt;http://www.eia.gov/oil_gas/petroleum/data_publications/weekly_petroleum_status_report/wpsr.html&gt;</t>
  </si>
  <si>
    <t>1967 - 1980: EIA Annual Energy Review &lt;http://www.eia.doe.gov/emeu/aer/natgas.html&gt;</t>
  </si>
  <si>
    <t>1981 - Present: EIA Natural Gas Monthly &lt;http://www.eia.gov/oil_gas/natural_gas/data_publications/natural_gas_monthly/ngm.html&gt;</t>
  </si>
  <si>
    <t>1979 - 1993: EIA estimates based on refiner end-use diesel fuel price (excluding taxes) from EIA Monthly Energy Review &lt;http://www.eia.doe.gov/emeu/mer/prices.html&gt;</t>
  </si>
  <si>
    <t>1960 - 1975: EIA Annual Energy Review &lt;http://www.eia.doe.gov/emeu/aer/elect.html&gt;</t>
  </si>
  <si>
    <t>1976 - Present: EIA Monthly Energy Review &lt;http://www.eia.doe.gov/emeu/mer/prices.html&gt;</t>
  </si>
  <si>
    <t>Return to Contents</t>
  </si>
  <si>
    <t>Values shown for recent months are estimates if official historical data has not yet been released</t>
  </si>
  <si>
    <t>1919 - Present: U.S. Bureau of Labor Statistics (BLS) &lt;http://www.bls.gov/cpi/&gt;</t>
  </si>
  <si>
    <t>1968 - Present: EIA Petroleum Marketing Monthly &lt;http://www.eia.gov/oil_gas/petroleum/data_publications/petroleum_marketing_monthly/pmm.html&gt;</t>
  </si>
  <si>
    <t>1976 - 1990: EIA Monthly Energy Review &lt;http://www.eia.doe.gov/emeu/mer/prices.html&gt;, unleaded gasoline</t>
  </si>
  <si>
    <t>1991 - Present: EIA Weekly Petroleum Status Report &lt;http://www.eia.gov/oil_gas/petroleum/data_publications/weekly_petroleum_status_report/wpsr.html&gt;, unleaded gasoline</t>
  </si>
  <si>
    <t>1978 - Present: U.S. Bureau of Labor Statistics (BLS), consumer price survey &lt;http://www.bls.gov/cpi/&gt;</t>
  </si>
  <si>
    <t>2012Q1</t>
  </si>
  <si>
    <t>2012Q2</t>
  </si>
  <si>
    <t>2012Q3</t>
  </si>
  <si>
    <t>2012Q4</t>
  </si>
  <si>
    <t>Motor Gasoline Regular Grade Retail Prices (Annual)</t>
  </si>
  <si>
    <t>Motor Gasoline Regular Grade Retail Prices (Quarterly)</t>
  </si>
  <si>
    <t>Motor Gasoline Regular Grade Retail Prices (Monthly)</t>
  </si>
  <si>
    <t>Annual Average Motor Gasoline Regular Retail Price</t>
  </si>
  <si>
    <t>Quarterly Average Motor Gasoline Regular Grade Retail Price</t>
  </si>
  <si>
    <t>Monthly Average Motor Gasoline Regular Grade Retail Price</t>
  </si>
  <si>
    <t>- Motor Gasoline Regular Grade Retail Price:  U.S. total motor gasoline consumption</t>
  </si>
  <si>
    <t>- Residential Electricity Retail Price:  U.S. retail sales of electricity to residential sector</t>
  </si>
  <si>
    <t>On-highway Diesel Retail Prices (Annual)</t>
  </si>
  <si>
    <t>On-highway Diesel Retail Prices (Quarterly)</t>
  </si>
  <si>
    <t>On-highway Diesel Retail Prices (Monthly)</t>
  </si>
  <si>
    <t>Heating Oil Retail Prices (Annual)</t>
  </si>
  <si>
    <t>Heating Oil Retail Prices (Quarterly)</t>
  </si>
  <si>
    <t>Heating Oil Retail Prices (Monthly)</t>
  </si>
  <si>
    <t>Residential Natural Gas Retail Prices (Annual)</t>
  </si>
  <si>
    <t>Residential Natural Gas Retail Prices (Quarterly)</t>
  </si>
  <si>
    <t>Residential Natural Gas Retail Prices (Monthly)</t>
  </si>
  <si>
    <t>Residential Electricity Retail Prices (Annual)</t>
  </si>
  <si>
    <t>Residential Electricity Retail Prices (Quarterly)</t>
  </si>
  <si>
    <t>Residential Electricity Retail Prices (Monthly)</t>
  </si>
  <si>
    <t>- Residential Natural Gas Retail Price:  U.S. natural gas consumption by residential sector</t>
  </si>
  <si>
    <t>- On-Highway Diesel Fuel Retail Price:  U.S. distillate fuel oil supplied for on-highway use</t>
  </si>
  <si>
    <t>On-Highway Diesel Fuel Retail Price (including taxes)</t>
  </si>
  <si>
    <t>Heating Oil Retail Price (No. 2 fuel oil, including taxes)</t>
  </si>
  <si>
    <t xml:space="preserve">Residential Natural Gas Retail Price (including taxes)   </t>
  </si>
  <si>
    <t xml:space="preserve">Residential Electricity Retail Price (including taxes)   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</si>
  <si>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</si>
  <si>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</si>
  <si>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</si>
  <si>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</si>
  <si>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</si>
  <si>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</si>
  <si>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</si>
  <si>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</si>
  <si>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</si>
  <si>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</si>
  <si>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</si>
  <si>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</si>
  <si>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1974Q1</t>
  </si>
  <si>
    <t>1974Q2</t>
  </si>
  <si>
    <t>1974Q3</t>
  </si>
  <si>
    <t>1974Q4</t>
  </si>
  <si>
    <t>2016Q1</t>
  </si>
  <si>
    <t>2016Q2</t>
  </si>
  <si>
    <t>2016Q3</t>
  </si>
  <si>
    <t>2016Q4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</si>
</sst>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m\ yyyy"/>
    <numFmt numFmtId="165" formatCode="mmm\ yyyy"/>
    <numFmt numFmtId="166" formatCode="0.000"/>
  </numFmts>
  <fonts count="1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2"/>
      <color indexed="12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48">
    <xf numFmtId="0" fontId="0" fillId="0" borderId="0" xfId="0"/>
    <xf numFmtId="0" fontId="2" fillId="0" borderId="1" xfId="0" applyFont="1" applyBorder="1" applyAlignment="1">
      <alignment horizontal="right"/>
    </xf>
    <xf numFmtId="0" fontId="0" fillId="0" borderId="0" xfId="0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left"/>
    </xf>
    <xf numFmtId="0" fontId="4" fillId="0" borderId="0" xfId="0" applyFont="1" applyBorder="1"/>
    <xf numFmtId="0" fontId="1" fillId="0" borderId="0" xfId="0" applyFont="1" applyBorder="1" applyAlignment="1">
      <alignment horizontal="left"/>
    </xf>
    <xf numFmtId="0" fontId="0" fillId="0" borderId="0" xfId="0" applyBorder="1"/>
    <xf numFmtId="0" fontId="1" fillId="0" borderId="0" xfId="0" quotePrefix="1" applyFont="1" applyAlignment="1">
      <alignment horizontal="left"/>
    </xf>
    <xf numFmtId="164" fontId="5" fillId="0" borderId="0" xfId="0" applyNumberFormat="1" applyFont="1" applyAlignment="1">
      <alignment horizontal="left"/>
    </xf>
    <xf numFmtId="0" fontId="2" fillId="0" borderId="0" xfId="0" applyFont="1" applyAlignment="1">
      <alignment horizontal="right"/>
    </xf>
    <xf numFmtId="0" fontId="4" fillId="0" borderId="0" xfId="0" applyFont="1"/>
    <xf numFmtId="2" fontId="1" fillId="0" borderId="0" xfId="0" applyNumberFormat="1" applyFont="1"/>
    <xf numFmtId="164" fontId="1" fillId="0" borderId="0" xfId="0" applyNumberFormat="1" applyFont="1"/>
    <xf numFmtId="0" fontId="1" fillId="0" borderId="0" xfId="0" applyNumberFormat="1" applyFont="1" applyAlignment="1">
      <alignment horizontal="right"/>
    </xf>
    <xf numFmtId="0" fontId="1" fillId="0" borderId="1" xfId="0" applyNumberFormat="1" applyFont="1" applyBorder="1" applyAlignment="1">
      <alignment horizontal="right"/>
    </xf>
    <xf numFmtId="2" fontId="1" fillId="0" borderId="1" xfId="0" applyNumberFormat="1" applyFont="1" applyBorder="1"/>
    <xf numFmtId="0" fontId="6" fillId="0" borderId="0" xfId="1" applyNumberFormat="1" applyFill="1" applyBorder="1" applyAlignment="1" applyProtection="1">
      <alignment horizontal="left"/>
    </xf>
    <xf numFmtId="0" fontId="1" fillId="0" borderId="0" xfId="0" applyNumberFormat="1" applyFont="1" applyBorder="1" applyAlignment="1">
      <alignment horizontal="right"/>
    </xf>
    <xf numFmtId="164" fontId="1" fillId="0" borderId="0" xfId="0" applyNumberFormat="1" applyFont="1" applyBorder="1"/>
    <xf numFmtId="0" fontId="0" fillId="0" borderId="1" xfId="0" applyBorder="1"/>
    <xf numFmtId="2" fontId="7" fillId="0" borderId="0" xfId="0" applyNumberFormat="1" applyFont="1" applyBorder="1"/>
    <xf numFmtId="0" fontId="0" fillId="0" borderId="0" xfId="0" applyNumberFormat="1"/>
    <xf numFmtId="165" fontId="4" fillId="0" borderId="2" xfId="0" applyNumberFormat="1" applyFont="1" applyBorder="1"/>
    <xf numFmtId="0" fontId="0" fillId="0" borderId="2" xfId="0" applyBorder="1"/>
    <xf numFmtId="0" fontId="6" fillId="0" borderId="2" xfId="1" applyBorder="1" applyAlignment="1" applyProtection="1"/>
    <xf numFmtId="166" fontId="1" fillId="0" borderId="0" xfId="0" applyNumberFormat="1" applyFont="1"/>
    <xf numFmtId="166" fontId="7" fillId="0" borderId="0" xfId="0" applyNumberFormat="1" applyFont="1" applyBorder="1"/>
    <xf numFmtId="166" fontId="1" fillId="0" borderId="1" xfId="0" applyNumberFormat="1" applyFont="1" applyBorder="1"/>
    <xf numFmtId="0" fontId="8" fillId="0" borderId="0" xfId="1" applyFont="1" applyAlignment="1" applyProtection="1"/>
    <xf numFmtId="0" fontId="0" fillId="0" borderId="0" xfId="0" applyAlignment="1">
      <alignment horizontal="left"/>
    </xf>
    <xf numFmtId="0" fontId="9" fillId="0" borderId="0" xfId="1" applyFont="1" applyAlignment="1" applyProtection="1">
      <alignment horizontal="left"/>
    </xf>
    <xf numFmtId="0" fontId="6" fillId="0" borderId="0" xfId="1" applyAlignment="1" applyProtection="1">
      <alignment horizontal="left"/>
    </xf>
    <xf numFmtId="0" fontId="10" fillId="0" borderId="0" xfId="0" applyFont="1"/>
    <xf numFmtId="0" fontId="0" fillId="0" borderId="0" xfId="0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1" applyNumberFormat="1" applyFill="1" applyBorder="1" applyAlignment="1" applyProtection="1">
      <alignment horizontal="left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0" fillId="0" borderId="3" xfId="0" applyBorder="1" applyAlignment="1">
      <alignment horizontal="left"/>
    </xf>
    <xf numFmtId="164" fontId="5" fillId="0" borderId="0" xfId="0" applyNumberFormat="1" applyFont="1" applyAlignment="1">
      <alignment horizontal="right"/>
    </xf>
    <xf numFmtId="0" fontId="4" fillId="0" borderId="0" xfId="0" applyFont="1" applyBorder="1" applyAlignment="1">
      <alignment horizontal="left"/>
    </xf>
    <xf numFmtId="0" fontId="9" fillId="0" borderId="0" xfId="1" applyFont="1" applyAlignment="1" applyProtection="1">
      <alignment horizontal="left"/>
    </xf>
    <xf numFmtId="0" fontId="8" fillId="0" borderId="0" xfId="1" applyFont="1" applyBorder="1" applyAlignment="1" applyProtection="1">
      <alignment horizontal="left"/>
    </xf>
    <xf numFmtId="0" fontId="6" fillId="0" borderId="0" xfId="1" applyAlignment="1" applyProtection="1">
      <alignment horizontal="left"/>
    </xf>
  </cellXfs>
  <cellStyles count="2">
    <cellStyle name="Hyperlink" xfId="1" builtinId="8"/>
    <cellStyle name="Normal" xfId="0" builtinId="0"/>
  </cellStyles>
  <dxfs count="56"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Annual Imported Crude Oil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barrel</a:t>
            </a:r>
          </a:p>
        </c:rich>
      </c:tx>
      <c:layout>
        <c:manualLayout>
          <c:xMode val="edge"/>
          <c:yMode val="edge"/>
          <c:x val="2.3490285190861208E-2"/>
          <c:y val="2.0833333333333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129847999083534E-2"/>
          <c:y val="0.1464124015748052"/>
          <c:w val="0.87136560508162608"/>
          <c:h val="0.68345016768737232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'Crude Oil-A'!$A$41:$A$86</c:f>
              <c:numCache>
                <c:formatCode>General</c:formatCode>
                <c:ptCount val="46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</c:numCache>
            </c:numRef>
          </c:cat>
          <c:val>
            <c:numRef>
              <c:f>'Crude Oil-A'!$E$41:$E$89</c:f>
              <c:numCache>
                <c:formatCode>General</c:formatCode>
                <c:ptCount val="49"/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81845248"/>
        <c:axId val="704258048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'Crude Oil-A'!$A$41:$A$89</c:f>
              <c:numCache>
                <c:formatCode>General</c:formatCode>
                <c:ptCount val="49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</c:numCache>
            </c:numRef>
          </c:cat>
          <c:val>
            <c:numRef>
              <c:f>'Crude Oil-A'!$C$41:$C$89</c:f>
              <c:numCache>
                <c:formatCode>0.00</c:formatCode>
                <c:ptCount val="49"/>
                <c:pt idx="0">
                  <c:v>2.9</c:v>
                </c:pt>
                <c:pt idx="1">
                  <c:v>2.8</c:v>
                </c:pt>
                <c:pt idx="2">
                  <c:v>2.96</c:v>
                </c:pt>
                <c:pt idx="3">
                  <c:v>3.17</c:v>
                </c:pt>
                <c:pt idx="4">
                  <c:v>3.22</c:v>
                </c:pt>
                <c:pt idx="5">
                  <c:v>4.08</c:v>
                </c:pt>
                <c:pt idx="6">
                  <c:v>12.52</c:v>
                </c:pt>
                <c:pt idx="7">
                  <c:v>13.946718203</c:v>
                </c:pt>
                <c:pt idx="8">
                  <c:v>13.483572863999999</c:v>
                </c:pt>
                <c:pt idx="9">
                  <c:v>14.525864502999999</c:v>
                </c:pt>
                <c:pt idx="10">
                  <c:v>14.56930006</c:v>
                </c:pt>
                <c:pt idx="11">
                  <c:v>21.573135913000002</c:v>
                </c:pt>
                <c:pt idx="12">
                  <c:v>33.858791771</c:v>
                </c:pt>
                <c:pt idx="13">
                  <c:v>37.099725198999998</c:v>
                </c:pt>
                <c:pt idx="14">
                  <c:v>33.568900286999998</c:v>
                </c:pt>
                <c:pt idx="15">
                  <c:v>29.314416294000001</c:v>
                </c:pt>
                <c:pt idx="16">
                  <c:v>28.876823650999999</c:v>
                </c:pt>
                <c:pt idx="17">
                  <c:v>26.991316866999998</c:v>
                </c:pt>
                <c:pt idx="18">
                  <c:v>13.934331794</c:v>
                </c:pt>
                <c:pt idx="19">
                  <c:v>18.138013121</c:v>
                </c:pt>
                <c:pt idx="20">
                  <c:v>14.602182092</c:v>
                </c:pt>
                <c:pt idx="21">
                  <c:v>18.071612658999999</c:v>
                </c:pt>
                <c:pt idx="22">
                  <c:v>21.733567231999999</c:v>
                </c:pt>
                <c:pt idx="23">
                  <c:v>18.725637669000001</c:v>
                </c:pt>
                <c:pt idx="24">
                  <c:v>18.208122711000001</c:v>
                </c:pt>
                <c:pt idx="25">
                  <c:v>16.133509063000002</c:v>
                </c:pt>
                <c:pt idx="26">
                  <c:v>15.538111376</c:v>
                </c:pt>
                <c:pt idx="27">
                  <c:v>17.141829372</c:v>
                </c:pt>
                <c:pt idx="28">
                  <c:v>20.618924849999999</c:v>
                </c:pt>
                <c:pt idx="29">
                  <c:v>18.488877165000002</c:v>
                </c:pt>
                <c:pt idx="30">
                  <c:v>12.066664086999999</c:v>
                </c:pt>
                <c:pt idx="31">
                  <c:v>17.271496745</c:v>
                </c:pt>
                <c:pt idx="32">
                  <c:v>27.721609297000001</c:v>
                </c:pt>
                <c:pt idx="33">
                  <c:v>21.993048731999998</c:v>
                </c:pt>
                <c:pt idx="34">
                  <c:v>23.712193128999999</c:v>
                </c:pt>
                <c:pt idx="35">
                  <c:v>27.727315847</c:v>
                </c:pt>
                <c:pt idx="36">
                  <c:v>35.892836543999998</c:v>
                </c:pt>
                <c:pt idx="37">
                  <c:v>48.887001327</c:v>
                </c:pt>
                <c:pt idx="38">
                  <c:v>59.048347649999997</c:v>
                </c:pt>
                <c:pt idx="39">
                  <c:v>67.185930760999995</c:v>
                </c:pt>
                <c:pt idx="40">
                  <c:v>92.573665360000007</c:v>
                </c:pt>
                <c:pt idx="41">
                  <c:v>59.036944228000003</c:v>
                </c:pt>
                <c:pt idx="42">
                  <c:v>75.825638045000005</c:v>
                </c:pt>
                <c:pt idx="43">
                  <c:v>102.58033186</c:v>
                </c:pt>
                <c:pt idx="44">
                  <c:v>101.08643601</c:v>
                </c:pt>
                <c:pt idx="45">
                  <c:v>98.121134235</c:v>
                </c:pt>
                <c:pt idx="46">
                  <c:v>89.634869890999994</c:v>
                </c:pt>
                <c:pt idx="47">
                  <c:v>47.193733946000002</c:v>
                </c:pt>
                <c:pt idx="48">
                  <c:v>50.119114232999998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'Crude Oil-A'!$A$93</c:f>
              <c:strCache>
                <c:ptCount val="1"/>
                <c:pt idx="0">
                  <c:v>Real Price (Oct 2015 $)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'Crude Oil-A'!$A$41:$A$89</c:f>
              <c:numCache>
                <c:formatCode>General</c:formatCode>
                <c:ptCount val="49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</c:numCache>
            </c:numRef>
          </c:cat>
          <c:val>
            <c:numRef>
              <c:f>'Crude Oil-A'!$D$41:$D$89</c:f>
              <c:numCache>
                <c:formatCode>0.00</c:formatCode>
                <c:ptCount val="49"/>
                <c:pt idx="0">
                  <c:v>19.833516666666668</c:v>
                </c:pt>
                <c:pt idx="1">
                  <c:v>18.158205994550407</c:v>
                </c:pt>
                <c:pt idx="2">
                  <c:v>18.15686886597938</c:v>
                </c:pt>
                <c:pt idx="3">
                  <c:v>18.628814172839505</c:v>
                </c:pt>
                <c:pt idx="4">
                  <c:v>18.334140765550242</c:v>
                </c:pt>
                <c:pt idx="5">
                  <c:v>21.870472432432432</c:v>
                </c:pt>
                <c:pt idx="6">
                  <c:v>60.441938012170382</c:v>
                </c:pt>
                <c:pt idx="7">
                  <c:v>61.669291501979494</c:v>
                </c:pt>
                <c:pt idx="8">
                  <c:v>56.366276443403208</c:v>
                </c:pt>
                <c:pt idx="9">
                  <c:v>57.033616308994695</c:v>
                </c:pt>
                <c:pt idx="10">
                  <c:v>53.14894060629581</c:v>
                </c:pt>
                <c:pt idx="11">
                  <c:v>70.738743626405352</c:v>
                </c:pt>
                <c:pt idx="12">
                  <c:v>97.816713706726702</c:v>
                </c:pt>
                <c:pt idx="13">
                  <c:v>97.102084495489052</c:v>
                </c:pt>
                <c:pt idx="14">
                  <c:v>82.763868645520219</c:v>
                </c:pt>
                <c:pt idx="15">
                  <c:v>70.060876013836321</c:v>
                </c:pt>
                <c:pt idx="16">
                  <c:v>66.126499918253231</c:v>
                </c:pt>
                <c:pt idx="17">
                  <c:v>59.702535271776071</c:v>
                </c:pt>
                <c:pt idx="18">
                  <c:v>30.233852061698702</c:v>
                </c:pt>
                <c:pt idx="19">
                  <c:v>37.995191664663771</c:v>
                </c:pt>
                <c:pt idx="20">
                  <c:v>29.383652189360408</c:v>
                </c:pt>
                <c:pt idx="21">
                  <c:v>34.702482917562087</c:v>
                </c:pt>
                <c:pt idx="22">
                  <c:v>39.589031049397583</c:v>
                </c:pt>
                <c:pt idx="23">
                  <c:v>32.730058468904076</c:v>
                </c:pt>
                <c:pt idx="24">
                  <c:v>30.886071840762021</c:v>
                </c:pt>
                <c:pt idx="25">
                  <c:v>26.577682302917037</c:v>
                </c:pt>
                <c:pt idx="26">
                  <c:v>24.949264235675674</c:v>
                </c:pt>
                <c:pt idx="27">
                  <c:v>26.773223904516211</c:v>
                </c:pt>
                <c:pt idx="28">
                  <c:v>31.285232806921023</c:v>
                </c:pt>
                <c:pt idx="29">
                  <c:v>27.412511700979682</c:v>
                </c:pt>
                <c:pt idx="30">
                  <c:v>17.618072283169887</c:v>
                </c:pt>
                <c:pt idx="31">
                  <c:v>24.676263467844482</c:v>
                </c:pt>
                <c:pt idx="32">
                  <c:v>38.316627789374621</c:v>
                </c:pt>
                <c:pt idx="33">
                  <c:v>29.565887405928869</c:v>
                </c:pt>
                <c:pt idx="34">
                  <c:v>31.376320226588007</c:v>
                </c:pt>
                <c:pt idx="35">
                  <c:v>35.865011802613381</c:v>
                </c:pt>
                <c:pt idx="36">
                  <c:v>45.220737016347258</c:v>
                </c:pt>
                <c:pt idx="37">
                  <c:v>59.586277912411902</c:v>
                </c:pt>
                <c:pt idx="38">
                  <c:v>69.724909979562142</c:v>
                </c:pt>
                <c:pt idx="39">
                  <c:v>77.120082937347831</c:v>
                </c:pt>
                <c:pt idx="40">
                  <c:v>102.35679907710902</c:v>
                </c:pt>
                <c:pt idx="41">
                  <c:v>65.485724306843082</c:v>
                </c:pt>
                <c:pt idx="42">
                  <c:v>82.753970535544624</c:v>
                </c:pt>
                <c:pt idx="43">
                  <c:v>108.54212794984041</c:v>
                </c:pt>
                <c:pt idx="44">
                  <c:v>104.78568885252275</c:v>
                </c:pt>
                <c:pt idx="45">
                  <c:v>100.24412082423538</c:v>
                </c:pt>
                <c:pt idx="46">
                  <c:v>90.123330037933229</c:v>
                </c:pt>
                <c:pt idx="47">
                  <c:v>47.370018237129614</c:v>
                </c:pt>
                <c:pt idx="48">
                  <c:v>49.357098485012308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7543936"/>
        <c:axId val="681390592"/>
      </c:lineChart>
      <c:catAx>
        <c:axId val="67754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139059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681390592"/>
        <c:scaling>
          <c:orientation val="minMax"/>
          <c:max val="12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7543936"/>
        <c:crosses val="autoZero"/>
        <c:crossBetween val="between"/>
        <c:majorUnit val="10"/>
      </c:valAx>
      <c:catAx>
        <c:axId val="681845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704258048"/>
        <c:crosses val="autoZero"/>
        <c:auto val="1"/>
        <c:lblAlgn val="ctr"/>
        <c:lblOffset val="100"/>
        <c:noMultiLvlLbl val="0"/>
      </c:catAx>
      <c:valAx>
        <c:axId val="704258048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681845248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642093396044034"/>
          <c:y val="0.21064851268591425"/>
          <c:w val="0.39709219233502041"/>
          <c:h val="4.340277777777767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Annual Retail Heating Oil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3.0201694586834582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464124015748052"/>
          <c:w val="0.86800989671803186"/>
          <c:h val="0.68345016768737232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'Heat Oil-A'!$A$41:$A$78</c:f>
              <c:numCache>
                <c:formatCode>General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'Heat Oil-A'!$E$41:$E$78</c:f>
              <c:numCache>
                <c:formatCode>General</c:formatCode>
                <c:ptCount val="38"/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46437376"/>
        <c:axId val="833438272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'Heat Oil-A'!$A$41:$A$78</c:f>
              <c:numCache>
                <c:formatCode>General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'Heat Oil-A'!$C$41:$C$78</c:f>
              <c:numCache>
                <c:formatCode>0.00</c:formatCode>
                <c:ptCount val="38"/>
                <c:pt idx="0">
                  <c:v>0.70542796355000004</c:v>
                </c:pt>
                <c:pt idx="1">
                  <c:v>1.0047148763</c:v>
                </c:pt>
                <c:pt idx="2">
                  <c:v>1.2350862946000001</c:v>
                </c:pt>
                <c:pt idx="3">
                  <c:v>1.2119982076</c:v>
                </c:pt>
                <c:pt idx="4">
                  <c:v>1.1061730213000001</c:v>
                </c:pt>
                <c:pt idx="5">
                  <c:v>1.1224079741999999</c:v>
                </c:pt>
                <c:pt idx="6">
                  <c:v>1.0822391057</c:v>
                </c:pt>
                <c:pt idx="7">
                  <c:v>0.85190441969999997</c:v>
                </c:pt>
                <c:pt idx="8">
                  <c:v>0.85255131241000004</c:v>
                </c:pt>
                <c:pt idx="9">
                  <c:v>0.84934335863999999</c:v>
                </c:pt>
                <c:pt idx="10">
                  <c:v>0.89470909488000006</c:v>
                </c:pt>
                <c:pt idx="11">
                  <c:v>1.1017689517</c:v>
                </c:pt>
                <c:pt idx="12">
                  <c:v>1.037275248</c:v>
                </c:pt>
                <c:pt idx="13">
                  <c:v>0.96344384230000002</c:v>
                </c:pt>
                <c:pt idx="14">
                  <c:v>0.94759478062000002</c:v>
                </c:pt>
                <c:pt idx="15">
                  <c:v>0.921898365</c:v>
                </c:pt>
                <c:pt idx="16">
                  <c:v>0.89670023197000004</c:v>
                </c:pt>
                <c:pt idx="17">
                  <c:v>1.0274646148</c:v>
                </c:pt>
                <c:pt idx="18">
                  <c:v>1.0281359794</c:v>
                </c:pt>
                <c:pt idx="19">
                  <c:v>0.88759809862000005</c:v>
                </c:pt>
                <c:pt idx="20">
                  <c:v>0.90282457226000001</c:v>
                </c:pt>
                <c:pt idx="21">
                  <c:v>1.3818291677000001</c:v>
                </c:pt>
                <c:pt idx="22">
                  <c:v>1.3312892314</c:v>
                </c:pt>
                <c:pt idx="23">
                  <c:v>1.1661154297</c:v>
                </c:pt>
                <c:pt idx="24">
                  <c:v>1.4278894025</c:v>
                </c:pt>
                <c:pt idx="25">
                  <c:v>1.6476590972</c:v>
                </c:pt>
                <c:pt idx="26">
                  <c:v>2.1952958416000001</c:v>
                </c:pt>
                <c:pt idx="27">
                  <c:v>2.4732490348999998</c:v>
                </c:pt>
                <c:pt idx="28">
                  <c:v>2.6644317759999998</c:v>
                </c:pt>
                <c:pt idx="29">
                  <c:v>3.5088583164</c:v>
                </c:pt>
                <c:pt idx="30">
                  <c:v>2.5240142991000001</c:v>
                </c:pt>
                <c:pt idx="31">
                  <c:v>2.9706917405</c:v>
                </c:pt>
                <c:pt idx="32">
                  <c:v>3.6567494282999999</c:v>
                </c:pt>
                <c:pt idx="33">
                  <c:v>3.7859787318000002</c:v>
                </c:pt>
                <c:pt idx="34">
                  <c:v>3.7828018549000002</c:v>
                </c:pt>
                <c:pt idx="35">
                  <c:v>3.7159769743000002</c:v>
                </c:pt>
                <c:pt idx="36">
                  <c:v>2.7304878349999999</c:v>
                </c:pt>
                <c:pt idx="37">
                  <c:v>2.6531285169999999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'Heat Oil-A'!$A$82</c:f>
              <c:strCache>
                <c:ptCount val="1"/>
                <c:pt idx="0">
                  <c:v>Real Price (Oct 2015 $)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'Heat Oil-A'!$A$41:$A$78</c:f>
              <c:numCache>
                <c:formatCode>General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'Heat Oil-A'!$D$41:$D$78</c:f>
              <c:numCache>
                <c:formatCode>0.00</c:formatCode>
                <c:ptCount val="38"/>
                <c:pt idx="0">
                  <c:v>2.3131123848522277</c:v>
                </c:pt>
                <c:pt idx="1">
                  <c:v>2.902581641914975</c:v>
                </c:pt>
                <c:pt idx="2">
                  <c:v>3.2326237753562208</c:v>
                </c:pt>
                <c:pt idx="3">
                  <c:v>2.9881723736794137</c:v>
                </c:pt>
                <c:pt idx="4">
                  <c:v>2.6437316751557631</c:v>
                </c:pt>
                <c:pt idx="5">
                  <c:v>2.5702588245578322</c:v>
                </c:pt>
                <c:pt idx="6">
                  <c:v>2.3938223799501164</c:v>
                </c:pt>
                <c:pt idx="7">
                  <c:v>1.8484095668661726</c:v>
                </c:pt>
                <c:pt idx="8">
                  <c:v>1.7859095317046876</c:v>
                </c:pt>
                <c:pt idx="9">
                  <c:v>1.709115095427681</c:v>
                </c:pt>
                <c:pt idx="10">
                  <c:v>1.7180883448051243</c:v>
                </c:pt>
                <c:pt idx="11">
                  <c:v>2.0069399916039301</c:v>
                </c:pt>
                <c:pt idx="12">
                  <c:v>1.8130266170636635</c:v>
                </c:pt>
                <c:pt idx="13">
                  <c:v>1.6342703858119665</c:v>
                </c:pt>
                <c:pt idx="14">
                  <c:v>1.5610288457939254</c:v>
                </c:pt>
                <c:pt idx="15">
                  <c:v>1.4802755206368896</c:v>
                </c:pt>
                <c:pt idx="16">
                  <c:v>1.4005247377493519</c:v>
                </c:pt>
                <c:pt idx="17">
                  <c:v>1.5589789433124313</c:v>
                </c:pt>
                <c:pt idx="18">
                  <c:v>1.5243645849329055</c:v>
                </c:pt>
                <c:pt idx="19">
                  <c:v>1.2959478566026081</c:v>
                </c:pt>
                <c:pt idx="20">
                  <c:v>1.2898903516732683</c:v>
                </c:pt>
                <c:pt idx="21">
                  <c:v>1.9099552742413148</c:v>
                </c:pt>
                <c:pt idx="22">
                  <c:v>1.7896903698952793</c:v>
                </c:pt>
                <c:pt idx="23">
                  <c:v>1.5430209658120937</c:v>
                </c:pt>
                <c:pt idx="24">
                  <c:v>1.8469609736504644</c:v>
                </c:pt>
                <c:pt idx="25">
                  <c:v>2.0758559618361643</c:v>
                </c:pt>
                <c:pt idx="26">
                  <c:v>2.6757523383888646</c:v>
                </c:pt>
                <c:pt idx="27">
                  <c:v>2.9204384742075238</c:v>
                </c:pt>
                <c:pt idx="28">
                  <c:v>3.0583962627083592</c:v>
                </c:pt>
                <c:pt idx="29">
                  <c:v>3.8796725211766825</c:v>
                </c:pt>
                <c:pt idx="30">
                  <c:v>2.7997198482878152</c:v>
                </c:pt>
                <c:pt idx="31">
                  <c:v>3.2421294841940789</c:v>
                </c:pt>
                <c:pt idx="32">
                  <c:v>3.8692735452322635</c:v>
                </c:pt>
                <c:pt idx="33">
                  <c:v>3.9245264256167682</c:v>
                </c:pt>
                <c:pt idx="34">
                  <c:v>3.8646480103720071</c:v>
                </c:pt>
                <c:pt idx="35">
                  <c:v>3.736226980364318</c:v>
                </c:pt>
                <c:pt idx="36">
                  <c:v>2.740687115120148</c:v>
                </c:pt>
                <c:pt idx="37">
                  <c:v>2.6127901003633776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3518976"/>
        <c:axId val="833437696"/>
      </c:lineChart>
      <c:catAx>
        <c:axId val="84351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3437696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833437696"/>
        <c:scaling>
          <c:orientation val="minMax"/>
          <c:max val="5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3518976"/>
        <c:crosses val="autoZero"/>
        <c:crossBetween val="between"/>
        <c:majorUnit val="0.5"/>
      </c:valAx>
      <c:catAx>
        <c:axId val="846437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833438272"/>
        <c:crosses val="autoZero"/>
        <c:auto val="1"/>
        <c:lblAlgn val="ctr"/>
        <c:lblOffset val="100"/>
        <c:noMultiLvlLbl val="0"/>
      </c:catAx>
      <c:valAx>
        <c:axId val="833438272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846437376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2102943507900805"/>
          <c:y val="0.16550962379702541"/>
          <c:w val="0.39709219233502097"/>
          <c:h val="4.340277777777797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Quarterly Retail Heating Oil Price</a:t>
            </a:r>
          </a:p>
          <a:p>
            <a:pPr algn="l"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4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2.7218845966401856E-2"/>
          <c:y val="1.851851851851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4409758675998841"/>
          <c:w val="0.86577275780895835"/>
          <c:h val="0.68576498250218765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strRef>
              <c:f>'Heat Oil-Q'!$A$41:$A$192</c:f>
              <c:strCache>
                <c:ptCount val="152"/>
                <c:pt idx="0">
                  <c:v>1979Q1</c:v>
                </c:pt>
                <c:pt idx="1">
                  <c:v>1979Q2</c:v>
                </c:pt>
                <c:pt idx="2">
                  <c:v>1979Q3</c:v>
                </c:pt>
                <c:pt idx="3">
                  <c:v>1979Q4</c:v>
                </c:pt>
                <c:pt idx="4">
                  <c:v>1980Q1</c:v>
                </c:pt>
                <c:pt idx="5">
                  <c:v>1980Q2</c:v>
                </c:pt>
                <c:pt idx="6">
                  <c:v>1980Q3</c:v>
                </c:pt>
                <c:pt idx="7">
                  <c:v>1980Q4</c:v>
                </c:pt>
                <c:pt idx="8">
                  <c:v>1981Q1</c:v>
                </c:pt>
                <c:pt idx="9">
                  <c:v>1981Q2</c:v>
                </c:pt>
                <c:pt idx="10">
                  <c:v>1981Q3</c:v>
                </c:pt>
                <c:pt idx="11">
                  <c:v>1981Q4</c:v>
                </c:pt>
                <c:pt idx="12">
                  <c:v>1982Q1</c:v>
                </c:pt>
                <c:pt idx="13">
                  <c:v>1982Q2</c:v>
                </c:pt>
                <c:pt idx="14">
                  <c:v>1982Q3</c:v>
                </c:pt>
                <c:pt idx="15">
                  <c:v>1982Q4</c:v>
                </c:pt>
                <c:pt idx="16">
                  <c:v>1983Q1</c:v>
                </c:pt>
                <c:pt idx="17">
                  <c:v>1983Q2</c:v>
                </c:pt>
                <c:pt idx="18">
                  <c:v>1983Q3</c:v>
                </c:pt>
                <c:pt idx="19">
                  <c:v>1983Q4</c:v>
                </c:pt>
                <c:pt idx="20">
                  <c:v>1984Q1</c:v>
                </c:pt>
                <c:pt idx="21">
                  <c:v>1984Q2</c:v>
                </c:pt>
                <c:pt idx="22">
                  <c:v>1984Q3</c:v>
                </c:pt>
                <c:pt idx="23">
                  <c:v>1984Q4</c:v>
                </c:pt>
                <c:pt idx="24">
                  <c:v>1985Q1</c:v>
                </c:pt>
                <c:pt idx="25">
                  <c:v>1985Q2</c:v>
                </c:pt>
                <c:pt idx="26">
                  <c:v>1985Q3</c:v>
                </c:pt>
                <c:pt idx="27">
                  <c:v>1985Q4</c:v>
                </c:pt>
                <c:pt idx="28">
                  <c:v>1986Q1</c:v>
                </c:pt>
                <c:pt idx="29">
                  <c:v>1986Q2</c:v>
                </c:pt>
                <c:pt idx="30">
                  <c:v>1986Q3</c:v>
                </c:pt>
                <c:pt idx="31">
                  <c:v>1986Q4</c:v>
                </c:pt>
                <c:pt idx="32">
                  <c:v>1987Q1</c:v>
                </c:pt>
                <c:pt idx="33">
                  <c:v>1987Q2</c:v>
                </c:pt>
                <c:pt idx="34">
                  <c:v>1987Q3</c:v>
                </c:pt>
                <c:pt idx="35">
                  <c:v>1987Q4</c:v>
                </c:pt>
                <c:pt idx="36">
                  <c:v>1988Q1</c:v>
                </c:pt>
                <c:pt idx="37">
                  <c:v>1988Q2</c:v>
                </c:pt>
                <c:pt idx="38">
                  <c:v>1988Q3</c:v>
                </c:pt>
                <c:pt idx="39">
                  <c:v>1988Q4</c:v>
                </c:pt>
                <c:pt idx="40">
                  <c:v>1989Q1</c:v>
                </c:pt>
                <c:pt idx="41">
                  <c:v>1989Q2</c:v>
                </c:pt>
                <c:pt idx="42">
                  <c:v>1989Q3</c:v>
                </c:pt>
                <c:pt idx="43">
                  <c:v>1989Q4</c:v>
                </c:pt>
                <c:pt idx="44">
                  <c:v>1990Q1</c:v>
                </c:pt>
                <c:pt idx="45">
                  <c:v>1990Q2</c:v>
                </c:pt>
                <c:pt idx="46">
                  <c:v>1990Q3</c:v>
                </c:pt>
                <c:pt idx="47">
                  <c:v>1990Q4</c:v>
                </c:pt>
                <c:pt idx="48">
                  <c:v>1991Q1</c:v>
                </c:pt>
                <c:pt idx="49">
                  <c:v>1991Q2</c:v>
                </c:pt>
                <c:pt idx="50">
                  <c:v>1991Q3</c:v>
                </c:pt>
                <c:pt idx="51">
                  <c:v>1991Q4</c:v>
                </c:pt>
                <c:pt idx="52">
                  <c:v>1992Q1</c:v>
                </c:pt>
                <c:pt idx="53">
                  <c:v>1992Q2</c:v>
                </c:pt>
                <c:pt idx="54">
                  <c:v>1992Q3</c:v>
                </c:pt>
                <c:pt idx="55">
                  <c:v>1992Q4</c:v>
                </c:pt>
                <c:pt idx="56">
                  <c:v>1993Q1</c:v>
                </c:pt>
                <c:pt idx="57">
                  <c:v>1993Q2</c:v>
                </c:pt>
                <c:pt idx="58">
                  <c:v>1993Q3</c:v>
                </c:pt>
                <c:pt idx="59">
                  <c:v>1993Q4</c:v>
                </c:pt>
                <c:pt idx="60">
                  <c:v>1994Q1</c:v>
                </c:pt>
                <c:pt idx="61">
                  <c:v>1994Q2</c:v>
                </c:pt>
                <c:pt idx="62">
                  <c:v>1994Q3</c:v>
                </c:pt>
                <c:pt idx="63">
                  <c:v>1994Q4</c:v>
                </c:pt>
                <c:pt idx="64">
                  <c:v>1995Q1</c:v>
                </c:pt>
                <c:pt idx="65">
                  <c:v>1995Q2</c:v>
                </c:pt>
                <c:pt idx="66">
                  <c:v>1995Q3</c:v>
                </c:pt>
                <c:pt idx="67">
                  <c:v>1995Q4</c:v>
                </c:pt>
                <c:pt idx="68">
                  <c:v>1996Q1</c:v>
                </c:pt>
                <c:pt idx="69">
                  <c:v>1996Q2</c:v>
                </c:pt>
                <c:pt idx="70">
                  <c:v>1996Q3</c:v>
                </c:pt>
                <c:pt idx="71">
                  <c:v>1996Q4</c:v>
                </c:pt>
                <c:pt idx="72">
                  <c:v>1997Q1</c:v>
                </c:pt>
                <c:pt idx="73">
                  <c:v>1997Q2</c:v>
                </c:pt>
                <c:pt idx="74">
                  <c:v>1997Q3</c:v>
                </c:pt>
                <c:pt idx="75">
                  <c:v>1997Q4</c:v>
                </c:pt>
                <c:pt idx="76">
                  <c:v>1998Q1</c:v>
                </c:pt>
                <c:pt idx="77">
                  <c:v>1998Q2</c:v>
                </c:pt>
                <c:pt idx="78">
                  <c:v>1998Q3</c:v>
                </c:pt>
                <c:pt idx="79">
                  <c:v>1998Q4</c:v>
                </c:pt>
                <c:pt idx="80">
                  <c:v>1999Q1</c:v>
                </c:pt>
                <c:pt idx="81">
                  <c:v>1999Q2</c:v>
                </c:pt>
                <c:pt idx="82">
                  <c:v>1999Q3</c:v>
                </c:pt>
                <c:pt idx="83">
                  <c:v>1999Q4</c:v>
                </c:pt>
                <c:pt idx="84">
                  <c:v>2000Q1</c:v>
                </c:pt>
                <c:pt idx="85">
                  <c:v>2000Q2</c:v>
                </c:pt>
                <c:pt idx="86">
                  <c:v>2000Q3</c:v>
                </c:pt>
                <c:pt idx="87">
                  <c:v>2000Q4</c:v>
                </c:pt>
                <c:pt idx="88">
                  <c:v>2001Q1</c:v>
                </c:pt>
                <c:pt idx="89">
                  <c:v>2001Q2</c:v>
                </c:pt>
                <c:pt idx="90">
                  <c:v>2001Q3</c:v>
                </c:pt>
                <c:pt idx="91">
                  <c:v>2001Q4</c:v>
                </c:pt>
                <c:pt idx="92">
                  <c:v>2002Q1</c:v>
                </c:pt>
                <c:pt idx="93">
                  <c:v>2002Q2</c:v>
                </c:pt>
                <c:pt idx="94">
                  <c:v>2002Q3</c:v>
                </c:pt>
                <c:pt idx="95">
                  <c:v>2002Q4</c:v>
                </c:pt>
                <c:pt idx="96">
                  <c:v>2003Q1</c:v>
                </c:pt>
                <c:pt idx="97">
                  <c:v>2003Q2</c:v>
                </c:pt>
                <c:pt idx="98">
                  <c:v>2003Q3</c:v>
                </c:pt>
                <c:pt idx="99">
                  <c:v>2003Q4</c:v>
                </c:pt>
                <c:pt idx="100">
                  <c:v>2004Q1</c:v>
                </c:pt>
                <c:pt idx="101">
                  <c:v>2004Q2</c:v>
                </c:pt>
                <c:pt idx="102">
                  <c:v>2004Q3</c:v>
                </c:pt>
                <c:pt idx="103">
                  <c:v>2004Q4</c:v>
                </c:pt>
                <c:pt idx="104">
                  <c:v>2005Q1</c:v>
                </c:pt>
                <c:pt idx="105">
                  <c:v>2005Q2</c:v>
                </c:pt>
                <c:pt idx="106">
                  <c:v>2005Q3</c:v>
                </c:pt>
                <c:pt idx="107">
                  <c:v>2005Q4</c:v>
                </c:pt>
                <c:pt idx="108">
                  <c:v>2006Q1</c:v>
                </c:pt>
                <c:pt idx="109">
                  <c:v>2006Q2</c:v>
                </c:pt>
                <c:pt idx="110">
                  <c:v>2006Q3</c:v>
                </c:pt>
                <c:pt idx="111">
                  <c:v>2006Q4</c:v>
                </c:pt>
                <c:pt idx="112">
                  <c:v>2007Q1</c:v>
                </c:pt>
                <c:pt idx="113">
                  <c:v>2007Q2</c:v>
                </c:pt>
                <c:pt idx="114">
                  <c:v>2007Q3</c:v>
                </c:pt>
                <c:pt idx="115">
                  <c:v>2007Q4</c:v>
                </c:pt>
                <c:pt idx="116">
                  <c:v>2008Q1</c:v>
                </c:pt>
                <c:pt idx="117">
                  <c:v>2008Q2</c:v>
                </c:pt>
                <c:pt idx="118">
                  <c:v>2008Q3</c:v>
                </c:pt>
                <c:pt idx="119">
                  <c:v>2008Q4</c:v>
                </c:pt>
                <c:pt idx="120">
                  <c:v>2009Q1</c:v>
                </c:pt>
                <c:pt idx="121">
                  <c:v>2009Q2</c:v>
                </c:pt>
                <c:pt idx="122">
                  <c:v>2009Q3</c:v>
                </c:pt>
                <c:pt idx="123">
                  <c:v>2009Q4</c:v>
                </c:pt>
                <c:pt idx="124">
                  <c:v>2010Q1</c:v>
                </c:pt>
                <c:pt idx="125">
                  <c:v>2010Q2</c:v>
                </c:pt>
                <c:pt idx="126">
                  <c:v>2010Q3</c:v>
                </c:pt>
                <c:pt idx="127">
                  <c:v>2010Q4</c:v>
                </c:pt>
                <c:pt idx="128">
                  <c:v>2011Q1</c:v>
                </c:pt>
                <c:pt idx="129">
                  <c:v>2011Q2</c:v>
                </c:pt>
                <c:pt idx="130">
                  <c:v>2011Q3</c:v>
                </c:pt>
                <c:pt idx="131">
                  <c:v>2011Q4</c:v>
                </c:pt>
                <c:pt idx="132">
                  <c:v>2012Q1</c:v>
                </c:pt>
                <c:pt idx="133">
                  <c:v>2012Q2</c:v>
                </c:pt>
                <c:pt idx="134">
                  <c:v>2012Q3</c:v>
                </c:pt>
                <c:pt idx="135">
                  <c:v>2012Q4</c:v>
                </c:pt>
                <c:pt idx="136">
                  <c:v>2013Q1</c:v>
                </c:pt>
                <c:pt idx="137">
                  <c:v>2013Q2</c:v>
                </c:pt>
                <c:pt idx="138">
                  <c:v>2013Q3</c:v>
                </c:pt>
                <c:pt idx="139">
                  <c:v>2013Q4</c:v>
                </c:pt>
                <c:pt idx="140">
                  <c:v>2014Q1</c:v>
                </c:pt>
                <c:pt idx="141">
                  <c:v>2014Q2</c:v>
                </c:pt>
                <c:pt idx="142">
                  <c:v>2014Q3</c:v>
                </c:pt>
                <c:pt idx="143">
                  <c:v>2014Q4</c:v>
                </c:pt>
                <c:pt idx="144">
                  <c:v>2015Q1</c:v>
                </c:pt>
                <c:pt idx="145">
                  <c:v>2015Q2</c:v>
                </c:pt>
                <c:pt idx="146">
                  <c:v>2015Q3</c:v>
                </c:pt>
                <c:pt idx="147">
                  <c:v>2015Q4</c:v>
                </c:pt>
                <c:pt idx="148">
                  <c:v>2016Q1</c:v>
                </c:pt>
                <c:pt idx="149">
                  <c:v>2016Q2</c:v>
                </c:pt>
                <c:pt idx="150">
                  <c:v>2016Q3</c:v>
                </c:pt>
                <c:pt idx="151">
                  <c:v>2016Q4</c:v>
                </c:pt>
              </c:strCache>
            </c:strRef>
          </c:cat>
          <c:val>
            <c:numRef>
              <c:f>'Heat Oil-Q'!$E$41:$E$192</c:f>
              <c:numCache>
                <c:formatCode>General</c:formatCode>
                <c:ptCount val="152"/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83459072"/>
        <c:axId val="833442304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strRef>
              <c:f>'Heat Oil-Q'!$A$41:$A$192</c:f>
              <c:strCache>
                <c:ptCount val="152"/>
                <c:pt idx="0">
                  <c:v>1979Q1</c:v>
                </c:pt>
                <c:pt idx="1">
                  <c:v>1979Q2</c:v>
                </c:pt>
                <c:pt idx="2">
                  <c:v>1979Q3</c:v>
                </c:pt>
                <c:pt idx="3">
                  <c:v>1979Q4</c:v>
                </c:pt>
                <c:pt idx="4">
                  <c:v>1980Q1</c:v>
                </c:pt>
                <c:pt idx="5">
                  <c:v>1980Q2</c:v>
                </c:pt>
                <c:pt idx="6">
                  <c:v>1980Q3</c:v>
                </c:pt>
                <c:pt idx="7">
                  <c:v>1980Q4</c:v>
                </c:pt>
                <c:pt idx="8">
                  <c:v>1981Q1</c:v>
                </c:pt>
                <c:pt idx="9">
                  <c:v>1981Q2</c:v>
                </c:pt>
                <c:pt idx="10">
                  <c:v>1981Q3</c:v>
                </c:pt>
                <c:pt idx="11">
                  <c:v>1981Q4</c:v>
                </c:pt>
                <c:pt idx="12">
                  <c:v>1982Q1</c:v>
                </c:pt>
                <c:pt idx="13">
                  <c:v>1982Q2</c:v>
                </c:pt>
                <c:pt idx="14">
                  <c:v>1982Q3</c:v>
                </c:pt>
                <c:pt idx="15">
                  <c:v>1982Q4</c:v>
                </c:pt>
                <c:pt idx="16">
                  <c:v>1983Q1</c:v>
                </c:pt>
                <c:pt idx="17">
                  <c:v>1983Q2</c:v>
                </c:pt>
                <c:pt idx="18">
                  <c:v>1983Q3</c:v>
                </c:pt>
                <c:pt idx="19">
                  <c:v>1983Q4</c:v>
                </c:pt>
                <c:pt idx="20">
                  <c:v>1984Q1</c:v>
                </c:pt>
                <c:pt idx="21">
                  <c:v>1984Q2</c:v>
                </c:pt>
                <c:pt idx="22">
                  <c:v>1984Q3</c:v>
                </c:pt>
                <c:pt idx="23">
                  <c:v>1984Q4</c:v>
                </c:pt>
                <c:pt idx="24">
                  <c:v>1985Q1</c:v>
                </c:pt>
                <c:pt idx="25">
                  <c:v>1985Q2</c:v>
                </c:pt>
                <c:pt idx="26">
                  <c:v>1985Q3</c:v>
                </c:pt>
                <c:pt idx="27">
                  <c:v>1985Q4</c:v>
                </c:pt>
                <c:pt idx="28">
                  <c:v>1986Q1</c:v>
                </c:pt>
                <c:pt idx="29">
                  <c:v>1986Q2</c:v>
                </c:pt>
                <c:pt idx="30">
                  <c:v>1986Q3</c:v>
                </c:pt>
                <c:pt idx="31">
                  <c:v>1986Q4</c:v>
                </c:pt>
                <c:pt idx="32">
                  <c:v>1987Q1</c:v>
                </c:pt>
                <c:pt idx="33">
                  <c:v>1987Q2</c:v>
                </c:pt>
                <c:pt idx="34">
                  <c:v>1987Q3</c:v>
                </c:pt>
                <c:pt idx="35">
                  <c:v>1987Q4</c:v>
                </c:pt>
                <c:pt idx="36">
                  <c:v>1988Q1</c:v>
                </c:pt>
                <c:pt idx="37">
                  <c:v>1988Q2</c:v>
                </c:pt>
                <c:pt idx="38">
                  <c:v>1988Q3</c:v>
                </c:pt>
                <c:pt idx="39">
                  <c:v>1988Q4</c:v>
                </c:pt>
                <c:pt idx="40">
                  <c:v>1989Q1</c:v>
                </c:pt>
                <c:pt idx="41">
                  <c:v>1989Q2</c:v>
                </c:pt>
                <c:pt idx="42">
                  <c:v>1989Q3</c:v>
                </c:pt>
                <c:pt idx="43">
                  <c:v>1989Q4</c:v>
                </c:pt>
                <c:pt idx="44">
                  <c:v>1990Q1</c:v>
                </c:pt>
                <c:pt idx="45">
                  <c:v>1990Q2</c:v>
                </c:pt>
                <c:pt idx="46">
                  <c:v>1990Q3</c:v>
                </c:pt>
                <c:pt idx="47">
                  <c:v>1990Q4</c:v>
                </c:pt>
                <c:pt idx="48">
                  <c:v>1991Q1</c:v>
                </c:pt>
                <c:pt idx="49">
                  <c:v>1991Q2</c:v>
                </c:pt>
                <c:pt idx="50">
                  <c:v>1991Q3</c:v>
                </c:pt>
                <c:pt idx="51">
                  <c:v>1991Q4</c:v>
                </c:pt>
                <c:pt idx="52">
                  <c:v>1992Q1</c:v>
                </c:pt>
                <c:pt idx="53">
                  <c:v>1992Q2</c:v>
                </c:pt>
                <c:pt idx="54">
                  <c:v>1992Q3</c:v>
                </c:pt>
                <c:pt idx="55">
                  <c:v>1992Q4</c:v>
                </c:pt>
                <c:pt idx="56">
                  <c:v>1993Q1</c:v>
                </c:pt>
                <c:pt idx="57">
                  <c:v>1993Q2</c:v>
                </c:pt>
                <c:pt idx="58">
                  <c:v>1993Q3</c:v>
                </c:pt>
                <c:pt idx="59">
                  <c:v>1993Q4</c:v>
                </c:pt>
                <c:pt idx="60">
                  <c:v>1994Q1</c:v>
                </c:pt>
                <c:pt idx="61">
                  <c:v>1994Q2</c:v>
                </c:pt>
                <c:pt idx="62">
                  <c:v>1994Q3</c:v>
                </c:pt>
                <c:pt idx="63">
                  <c:v>1994Q4</c:v>
                </c:pt>
                <c:pt idx="64">
                  <c:v>1995Q1</c:v>
                </c:pt>
                <c:pt idx="65">
                  <c:v>1995Q2</c:v>
                </c:pt>
                <c:pt idx="66">
                  <c:v>1995Q3</c:v>
                </c:pt>
                <c:pt idx="67">
                  <c:v>1995Q4</c:v>
                </c:pt>
                <c:pt idx="68">
                  <c:v>1996Q1</c:v>
                </c:pt>
                <c:pt idx="69">
                  <c:v>1996Q2</c:v>
                </c:pt>
                <c:pt idx="70">
                  <c:v>1996Q3</c:v>
                </c:pt>
                <c:pt idx="71">
                  <c:v>1996Q4</c:v>
                </c:pt>
                <c:pt idx="72">
                  <c:v>1997Q1</c:v>
                </c:pt>
                <c:pt idx="73">
                  <c:v>1997Q2</c:v>
                </c:pt>
                <c:pt idx="74">
                  <c:v>1997Q3</c:v>
                </c:pt>
                <c:pt idx="75">
                  <c:v>1997Q4</c:v>
                </c:pt>
                <c:pt idx="76">
                  <c:v>1998Q1</c:v>
                </c:pt>
                <c:pt idx="77">
                  <c:v>1998Q2</c:v>
                </c:pt>
                <c:pt idx="78">
                  <c:v>1998Q3</c:v>
                </c:pt>
                <c:pt idx="79">
                  <c:v>1998Q4</c:v>
                </c:pt>
                <c:pt idx="80">
                  <c:v>1999Q1</c:v>
                </c:pt>
                <c:pt idx="81">
                  <c:v>1999Q2</c:v>
                </c:pt>
                <c:pt idx="82">
                  <c:v>1999Q3</c:v>
                </c:pt>
                <c:pt idx="83">
                  <c:v>1999Q4</c:v>
                </c:pt>
                <c:pt idx="84">
                  <c:v>2000Q1</c:v>
                </c:pt>
                <c:pt idx="85">
                  <c:v>2000Q2</c:v>
                </c:pt>
                <c:pt idx="86">
                  <c:v>2000Q3</c:v>
                </c:pt>
                <c:pt idx="87">
                  <c:v>2000Q4</c:v>
                </c:pt>
                <c:pt idx="88">
                  <c:v>2001Q1</c:v>
                </c:pt>
                <c:pt idx="89">
                  <c:v>2001Q2</c:v>
                </c:pt>
                <c:pt idx="90">
                  <c:v>2001Q3</c:v>
                </c:pt>
                <c:pt idx="91">
                  <c:v>2001Q4</c:v>
                </c:pt>
                <c:pt idx="92">
                  <c:v>2002Q1</c:v>
                </c:pt>
                <c:pt idx="93">
                  <c:v>2002Q2</c:v>
                </c:pt>
                <c:pt idx="94">
                  <c:v>2002Q3</c:v>
                </c:pt>
                <c:pt idx="95">
                  <c:v>2002Q4</c:v>
                </c:pt>
                <c:pt idx="96">
                  <c:v>2003Q1</c:v>
                </c:pt>
                <c:pt idx="97">
                  <c:v>2003Q2</c:v>
                </c:pt>
                <c:pt idx="98">
                  <c:v>2003Q3</c:v>
                </c:pt>
                <c:pt idx="99">
                  <c:v>2003Q4</c:v>
                </c:pt>
                <c:pt idx="100">
                  <c:v>2004Q1</c:v>
                </c:pt>
                <c:pt idx="101">
                  <c:v>2004Q2</c:v>
                </c:pt>
                <c:pt idx="102">
                  <c:v>2004Q3</c:v>
                </c:pt>
                <c:pt idx="103">
                  <c:v>2004Q4</c:v>
                </c:pt>
                <c:pt idx="104">
                  <c:v>2005Q1</c:v>
                </c:pt>
                <c:pt idx="105">
                  <c:v>2005Q2</c:v>
                </c:pt>
                <c:pt idx="106">
                  <c:v>2005Q3</c:v>
                </c:pt>
                <c:pt idx="107">
                  <c:v>2005Q4</c:v>
                </c:pt>
                <c:pt idx="108">
                  <c:v>2006Q1</c:v>
                </c:pt>
                <c:pt idx="109">
                  <c:v>2006Q2</c:v>
                </c:pt>
                <c:pt idx="110">
                  <c:v>2006Q3</c:v>
                </c:pt>
                <c:pt idx="111">
                  <c:v>2006Q4</c:v>
                </c:pt>
                <c:pt idx="112">
                  <c:v>2007Q1</c:v>
                </c:pt>
                <c:pt idx="113">
                  <c:v>2007Q2</c:v>
                </c:pt>
                <c:pt idx="114">
                  <c:v>2007Q3</c:v>
                </c:pt>
                <c:pt idx="115">
                  <c:v>2007Q4</c:v>
                </c:pt>
                <c:pt idx="116">
                  <c:v>2008Q1</c:v>
                </c:pt>
                <c:pt idx="117">
                  <c:v>2008Q2</c:v>
                </c:pt>
                <c:pt idx="118">
                  <c:v>2008Q3</c:v>
                </c:pt>
                <c:pt idx="119">
                  <c:v>2008Q4</c:v>
                </c:pt>
                <c:pt idx="120">
                  <c:v>2009Q1</c:v>
                </c:pt>
                <c:pt idx="121">
                  <c:v>2009Q2</c:v>
                </c:pt>
                <c:pt idx="122">
                  <c:v>2009Q3</c:v>
                </c:pt>
                <c:pt idx="123">
                  <c:v>2009Q4</c:v>
                </c:pt>
                <c:pt idx="124">
                  <c:v>2010Q1</c:v>
                </c:pt>
                <c:pt idx="125">
                  <c:v>2010Q2</c:v>
                </c:pt>
                <c:pt idx="126">
                  <c:v>2010Q3</c:v>
                </c:pt>
                <c:pt idx="127">
                  <c:v>2010Q4</c:v>
                </c:pt>
                <c:pt idx="128">
                  <c:v>2011Q1</c:v>
                </c:pt>
                <c:pt idx="129">
                  <c:v>2011Q2</c:v>
                </c:pt>
                <c:pt idx="130">
                  <c:v>2011Q3</c:v>
                </c:pt>
                <c:pt idx="131">
                  <c:v>2011Q4</c:v>
                </c:pt>
                <c:pt idx="132">
                  <c:v>2012Q1</c:v>
                </c:pt>
                <c:pt idx="133">
                  <c:v>2012Q2</c:v>
                </c:pt>
                <c:pt idx="134">
                  <c:v>2012Q3</c:v>
                </c:pt>
                <c:pt idx="135">
                  <c:v>2012Q4</c:v>
                </c:pt>
                <c:pt idx="136">
                  <c:v>2013Q1</c:v>
                </c:pt>
                <c:pt idx="137">
                  <c:v>2013Q2</c:v>
                </c:pt>
                <c:pt idx="138">
                  <c:v>2013Q3</c:v>
                </c:pt>
                <c:pt idx="139">
                  <c:v>2013Q4</c:v>
                </c:pt>
                <c:pt idx="140">
                  <c:v>2014Q1</c:v>
                </c:pt>
                <c:pt idx="141">
                  <c:v>2014Q2</c:v>
                </c:pt>
                <c:pt idx="142">
                  <c:v>2014Q3</c:v>
                </c:pt>
                <c:pt idx="143">
                  <c:v>2014Q4</c:v>
                </c:pt>
                <c:pt idx="144">
                  <c:v>2015Q1</c:v>
                </c:pt>
                <c:pt idx="145">
                  <c:v>2015Q2</c:v>
                </c:pt>
                <c:pt idx="146">
                  <c:v>2015Q3</c:v>
                </c:pt>
                <c:pt idx="147">
                  <c:v>2015Q4</c:v>
                </c:pt>
                <c:pt idx="148">
                  <c:v>2016Q1</c:v>
                </c:pt>
                <c:pt idx="149">
                  <c:v>2016Q2</c:v>
                </c:pt>
                <c:pt idx="150">
                  <c:v>2016Q3</c:v>
                </c:pt>
                <c:pt idx="151">
                  <c:v>2016Q4</c:v>
                </c:pt>
              </c:strCache>
            </c:strRef>
          </c:cat>
          <c:val>
            <c:numRef>
              <c:f>'Heat Oil-Q'!$C$41:$C$192</c:f>
              <c:numCache>
                <c:formatCode>0.00</c:formatCode>
                <c:ptCount val="152"/>
                <c:pt idx="0">
                  <c:v>0.57623897622999998</c:v>
                </c:pt>
                <c:pt idx="1">
                  <c:v>0.6599157148</c:v>
                </c:pt>
                <c:pt idx="2">
                  <c:v>0.80271502832999997</c:v>
                </c:pt>
                <c:pt idx="3">
                  <c:v>0.87029019546999997</c:v>
                </c:pt>
                <c:pt idx="4">
                  <c:v>0.96508632602</c:v>
                </c:pt>
                <c:pt idx="5">
                  <c:v>1.012564971</c:v>
                </c:pt>
                <c:pt idx="6">
                  <c:v>1.0205212549</c:v>
                </c:pt>
                <c:pt idx="7">
                  <c:v>1.0387811377</c:v>
                </c:pt>
                <c:pt idx="8">
                  <c:v>1.2141389837000001</c:v>
                </c:pt>
                <c:pt idx="9">
                  <c:v>1.2686170522</c:v>
                </c:pt>
                <c:pt idx="10">
                  <c:v>1.2450404405</c:v>
                </c:pt>
                <c:pt idx="11">
                  <c:v>1.2386030559000001</c:v>
                </c:pt>
                <c:pt idx="12">
                  <c:v>1.2376649224</c:v>
                </c:pt>
                <c:pt idx="13">
                  <c:v>1.1724713485</c:v>
                </c:pt>
                <c:pt idx="14">
                  <c:v>1.194267129</c:v>
                </c:pt>
                <c:pt idx="15">
                  <c:v>1.2264127267</c:v>
                </c:pt>
                <c:pt idx="16">
                  <c:v>1.1530071591</c:v>
                </c:pt>
                <c:pt idx="17">
                  <c:v>1.0803724593999999</c:v>
                </c:pt>
                <c:pt idx="18">
                  <c:v>1.0842841632</c:v>
                </c:pt>
                <c:pt idx="19">
                  <c:v>1.0863018531999999</c:v>
                </c:pt>
                <c:pt idx="20">
                  <c:v>1.160657882</c:v>
                </c:pt>
                <c:pt idx="21">
                  <c:v>1.1332371138999999</c:v>
                </c:pt>
                <c:pt idx="22">
                  <c:v>1.0919652718999999</c:v>
                </c:pt>
                <c:pt idx="23">
                  <c:v>1.0878560101000001</c:v>
                </c:pt>
                <c:pt idx="24">
                  <c:v>1.0810753049999999</c:v>
                </c:pt>
                <c:pt idx="25">
                  <c:v>1.0785844913</c:v>
                </c:pt>
                <c:pt idx="26">
                  <c:v>1.0364975051</c:v>
                </c:pt>
                <c:pt idx="27">
                  <c:v>1.1152613571000001</c:v>
                </c:pt>
                <c:pt idx="28">
                  <c:v>1.0294986501000001</c:v>
                </c:pt>
                <c:pt idx="29">
                  <c:v>0.83965856087000001</c:v>
                </c:pt>
                <c:pt idx="30">
                  <c:v>0.73693927429999995</c:v>
                </c:pt>
                <c:pt idx="31">
                  <c:v>0.73985662575</c:v>
                </c:pt>
                <c:pt idx="32">
                  <c:v>0.83570835771999996</c:v>
                </c:pt>
                <c:pt idx="33">
                  <c:v>0.84107875837000001</c:v>
                </c:pt>
                <c:pt idx="34">
                  <c:v>0.84799073164000005</c:v>
                </c:pt>
                <c:pt idx="35">
                  <c:v>0.88091081057999998</c:v>
                </c:pt>
                <c:pt idx="36">
                  <c:v>0.88664865522000003</c:v>
                </c:pt>
                <c:pt idx="37">
                  <c:v>0.87109005593</c:v>
                </c:pt>
                <c:pt idx="38">
                  <c:v>0.82359298874999998</c:v>
                </c:pt>
                <c:pt idx="39">
                  <c:v>0.80688404330999997</c:v>
                </c:pt>
                <c:pt idx="40">
                  <c:v>0.88721589541000001</c:v>
                </c:pt>
                <c:pt idx="41">
                  <c:v>0.88720907379000002</c:v>
                </c:pt>
                <c:pt idx="42">
                  <c:v>0.85053032002999995</c:v>
                </c:pt>
                <c:pt idx="43">
                  <c:v>0.93529365716000001</c:v>
                </c:pt>
                <c:pt idx="44">
                  <c:v>1.0986480063999999</c:v>
                </c:pt>
                <c:pt idx="45">
                  <c:v>0.94418825917000004</c:v>
                </c:pt>
                <c:pt idx="46">
                  <c:v>1.0194915669</c:v>
                </c:pt>
                <c:pt idx="47">
                  <c:v>1.3004061866000001</c:v>
                </c:pt>
                <c:pt idx="48">
                  <c:v>1.1721897127000001</c:v>
                </c:pt>
                <c:pt idx="49">
                  <c:v>0.97913538136</c:v>
                </c:pt>
                <c:pt idx="50">
                  <c:v>0.93171838462000001</c:v>
                </c:pt>
                <c:pt idx="51">
                  <c:v>1.0028983386000001</c:v>
                </c:pt>
                <c:pt idx="52">
                  <c:v>0.97457252389000004</c:v>
                </c:pt>
                <c:pt idx="53">
                  <c:v>0.95223003170999998</c:v>
                </c:pt>
                <c:pt idx="54">
                  <c:v>0.94497635126000001</c:v>
                </c:pt>
                <c:pt idx="55">
                  <c:v>0.97257196798000001</c:v>
                </c:pt>
                <c:pt idx="56">
                  <c:v>0.97299705407000003</c:v>
                </c:pt>
                <c:pt idx="57">
                  <c:v>0.96418998059000005</c:v>
                </c:pt>
                <c:pt idx="58">
                  <c:v>0.91632136162</c:v>
                </c:pt>
                <c:pt idx="59">
                  <c:v>0.92065176935000004</c:v>
                </c:pt>
                <c:pt idx="60">
                  <c:v>0.95124020378999996</c:v>
                </c:pt>
                <c:pt idx="61">
                  <c:v>0.92116059073000001</c:v>
                </c:pt>
                <c:pt idx="62">
                  <c:v>0.89512473336999998</c:v>
                </c:pt>
                <c:pt idx="63">
                  <c:v>0.89535335895000001</c:v>
                </c:pt>
                <c:pt idx="64">
                  <c:v>0.91167343609999996</c:v>
                </c:pt>
                <c:pt idx="65">
                  <c:v>0.89886050106000004</c:v>
                </c:pt>
                <c:pt idx="66">
                  <c:v>0.87756214455000003</c:v>
                </c:pt>
                <c:pt idx="67">
                  <c:v>0.88912954448000003</c:v>
                </c:pt>
                <c:pt idx="68">
                  <c:v>1.0084884703999999</c:v>
                </c:pt>
                <c:pt idx="69">
                  <c:v>1.0297861765</c:v>
                </c:pt>
                <c:pt idx="70">
                  <c:v>0.95117790411000003</c:v>
                </c:pt>
                <c:pt idx="71">
                  <c:v>1.0972637257</c:v>
                </c:pt>
                <c:pt idx="72">
                  <c:v>1.1170015576000001</c:v>
                </c:pt>
                <c:pt idx="73">
                  <c:v>1.0282046018</c:v>
                </c:pt>
                <c:pt idx="74">
                  <c:v>0.94881506149999995</c:v>
                </c:pt>
                <c:pt idx="75">
                  <c:v>0.96992385098</c:v>
                </c:pt>
                <c:pt idx="76">
                  <c:v>0.94995127525</c:v>
                </c:pt>
                <c:pt idx="77">
                  <c:v>0.89844133309999996</c:v>
                </c:pt>
                <c:pt idx="78">
                  <c:v>0.83930482945999996</c:v>
                </c:pt>
                <c:pt idx="79">
                  <c:v>0.83343600641000004</c:v>
                </c:pt>
                <c:pt idx="80">
                  <c:v>0.83025642035000002</c:v>
                </c:pt>
                <c:pt idx="81">
                  <c:v>0.85027722939999995</c:v>
                </c:pt>
                <c:pt idx="82">
                  <c:v>0.89150886605000002</c:v>
                </c:pt>
                <c:pt idx="83">
                  <c:v>1.0360352735</c:v>
                </c:pt>
                <c:pt idx="84">
                  <c:v>1.3841300967000001</c:v>
                </c:pt>
                <c:pt idx="85">
                  <c:v>1.2673490735999999</c:v>
                </c:pt>
                <c:pt idx="86">
                  <c:v>1.3062562856</c:v>
                </c:pt>
                <c:pt idx="87">
                  <c:v>1.4933908174999999</c:v>
                </c:pt>
                <c:pt idx="88">
                  <c:v>1.4605444974999999</c:v>
                </c:pt>
                <c:pt idx="89">
                  <c:v>1.3471736356999999</c:v>
                </c:pt>
                <c:pt idx="90">
                  <c:v>1.2600649799999999</c:v>
                </c:pt>
                <c:pt idx="91">
                  <c:v>1.1730042249999999</c:v>
                </c:pt>
                <c:pt idx="92">
                  <c:v>1.1183458798999999</c:v>
                </c:pt>
                <c:pt idx="93">
                  <c:v>1.153460623</c:v>
                </c:pt>
                <c:pt idx="94">
                  <c:v>1.1456987785999999</c:v>
                </c:pt>
                <c:pt idx="95">
                  <c:v>1.2357705594999999</c:v>
                </c:pt>
                <c:pt idx="96">
                  <c:v>1.5793749051999999</c:v>
                </c:pt>
                <c:pt idx="97">
                  <c:v>1.4016812891999999</c:v>
                </c:pt>
                <c:pt idx="98">
                  <c:v>1.2821180691</c:v>
                </c:pt>
                <c:pt idx="99">
                  <c:v>1.3334570358</c:v>
                </c:pt>
                <c:pt idx="100">
                  <c:v>1.533138782</c:v>
                </c:pt>
                <c:pt idx="101">
                  <c:v>1.5283498156999999</c:v>
                </c:pt>
                <c:pt idx="102">
                  <c:v>1.6081544824</c:v>
                </c:pt>
                <c:pt idx="103">
                  <c:v>1.9111062217999999</c:v>
                </c:pt>
                <c:pt idx="104">
                  <c:v>1.9589998</c:v>
                </c:pt>
                <c:pt idx="105">
                  <c:v>2.0733925500999999</c:v>
                </c:pt>
                <c:pt idx="106">
                  <c:v>2.3589164782999998</c:v>
                </c:pt>
                <c:pt idx="107">
                  <c:v>2.4772255859999999</c:v>
                </c:pt>
                <c:pt idx="108">
                  <c:v>2.4231858371000001</c:v>
                </c:pt>
                <c:pt idx="109">
                  <c:v>2.5523196097</c:v>
                </c:pt>
                <c:pt idx="110">
                  <c:v>2.5926133375</c:v>
                </c:pt>
                <c:pt idx="111">
                  <c:v>2.4136356376000001</c:v>
                </c:pt>
                <c:pt idx="112">
                  <c:v>2.4298482577999998</c:v>
                </c:pt>
                <c:pt idx="113">
                  <c:v>2.560215828</c:v>
                </c:pt>
                <c:pt idx="114">
                  <c:v>2.6536648478</c:v>
                </c:pt>
                <c:pt idx="115">
                  <c:v>3.1297158138999999</c:v>
                </c:pt>
                <c:pt idx="116">
                  <c:v>3.4373400967999999</c:v>
                </c:pt>
                <c:pt idx="117">
                  <c:v>4.1485631010999997</c:v>
                </c:pt>
                <c:pt idx="118">
                  <c:v>4.2422574504000004</c:v>
                </c:pt>
                <c:pt idx="119">
                  <c:v>2.96154685</c:v>
                </c:pt>
                <c:pt idx="120">
                  <c:v>2.4403049689</c:v>
                </c:pt>
                <c:pt idx="121">
                  <c:v>2.3741208598000001</c:v>
                </c:pt>
                <c:pt idx="122">
                  <c:v>2.5241972577</c:v>
                </c:pt>
                <c:pt idx="123">
                  <c:v>2.7428503342999999</c:v>
                </c:pt>
                <c:pt idx="124">
                  <c:v>2.9261534042999999</c:v>
                </c:pt>
                <c:pt idx="125">
                  <c:v>2.9169175513000001</c:v>
                </c:pt>
                <c:pt idx="126">
                  <c:v>2.8169051159</c:v>
                </c:pt>
                <c:pt idx="127">
                  <c:v>3.0990293544999998</c:v>
                </c:pt>
                <c:pt idx="128">
                  <c:v>3.5825323055</c:v>
                </c:pt>
                <c:pt idx="129">
                  <c:v>3.9271274779000001</c:v>
                </c:pt>
                <c:pt idx="130">
                  <c:v>3.6679251863000002</c:v>
                </c:pt>
                <c:pt idx="131">
                  <c:v>3.6571343871000002</c:v>
                </c:pt>
                <c:pt idx="132">
                  <c:v>3.7808222506</c:v>
                </c:pt>
                <c:pt idx="133">
                  <c:v>3.7406960598999999</c:v>
                </c:pt>
                <c:pt idx="134">
                  <c:v>3.6707314213000002</c:v>
                </c:pt>
                <c:pt idx="135">
                  <c:v>3.8456542986</c:v>
                </c:pt>
                <c:pt idx="136">
                  <c:v>3.8927028074000001</c:v>
                </c:pt>
                <c:pt idx="137">
                  <c:v>3.6475955708000001</c:v>
                </c:pt>
                <c:pt idx="138">
                  <c:v>3.6552038085</c:v>
                </c:pt>
                <c:pt idx="139">
                  <c:v>3.7261901185999999</c:v>
                </c:pt>
                <c:pt idx="140">
                  <c:v>3.9721093123000002</c:v>
                </c:pt>
                <c:pt idx="141">
                  <c:v>3.8154546227999999</c:v>
                </c:pt>
                <c:pt idx="142">
                  <c:v>3.6898247639999999</c:v>
                </c:pt>
                <c:pt idx="143">
                  <c:v>3.3018591476000001</c:v>
                </c:pt>
                <c:pt idx="144">
                  <c:v>2.8836461129000002</c:v>
                </c:pt>
                <c:pt idx="145">
                  <c:v>2.7621032578000002</c:v>
                </c:pt>
                <c:pt idx="146">
                  <c:v>2.4969006214</c:v>
                </c:pt>
                <c:pt idx="147">
                  <c:v>2.5219315599000001</c:v>
                </c:pt>
                <c:pt idx="148">
                  <c:v>2.6078919318999998</c:v>
                </c:pt>
                <c:pt idx="149">
                  <c:v>2.6337391672999999</c:v>
                </c:pt>
                <c:pt idx="150">
                  <c:v>2.6469316114999999</c:v>
                </c:pt>
                <c:pt idx="151">
                  <c:v>2.7341191428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'Heat Oil-Q'!$A$197</c:f>
              <c:strCache>
                <c:ptCount val="1"/>
                <c:pt idx="0">
                  <c:v>Real Price (Oct 2015 $)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'Heat Oil-Q'!$A$41:$A$192</c:f>
              <c:strCache>
                <c:ptCount val="152"/>
                <c:pt idx="0">
                  <c:v>1979Q1</c:v>
                </c:pt>
                <c:pt idx="1">
                  <c:v>1979Q2</c:v>
                </c:pt>
                <c:pt idx="2">
                  <c:v>1979Q3</c:v>
                </c:pt>
                <c:pt idx="3">
                  <c:v>1979Q4</c:v>
                </c:pt>
                <c:pt idx="4">
                  <c:v>1980Q1</c:v>
                </c:pt>
                <c:pt idx="5">
                  <c:v>1980Q2</c:v>
                </c:pt>
                <c:pt idx="6">
                  <c:v>1980Q3</c:v>
                </c:pt>
                <c:pt idx="7">
                  <c:v>1980Q4</c:v>
                </c:pt>
                <c:pt idx="8">
                  <c:v>1981Q1</c:v>
                </c:pt>
                <c:pt idx="9">
                  <c:v>1981Q2</c:v>
                </c:pt>
                <c:pt idx="10">
                  <c:v>1981Q3</c:v>
                </c:pt>
                <c:pt idx="11">
                  <c:v>1981Q4</c:v>
                </c:pt>
                <c:pt idx="12">
                  <c:v>1982Q1</c:v>
                </c:pt>
                <c:pt idx="13">
                  <c:v>1982Q2</c:v>
                </c:pt>
                <c:pt idx="14">
                  <c:v>1982Q3</c:v>
                </c:pt>
                <c:pt idx="15">
                  <c:v>1982Q4</c:v>
                </c:pt>
                <c:pt idx="16">
                  <c:v>1983Q1</c:v>
                </c:pt>
                <c:pt idx="17">
                  <c:v>1983Q2</c:v>
                </c:pt>
                <c:pt idx="18">
                  <c:v>1983Q3</c:v>
                </c:pt>
                <c:pt idx="19">
                  <c:v>1983Q4</c:v>
                </c:pt>
                <c:pt idx="20">
                  <c:v>1984Q1</c:v>
                </c:pt>
                <c:pt idx="21">
                  <c:v>1984Q2</c:v>
                </c:pt>
                <c:pt idx="22">
                  <c:v>1984Q3</c:v>
                </c:pt>
                <c:pt idx="23">
                  <c:v>1984Q4</c:v>
                </c:pt>
                <c:pt idx="24">
                  <c:v>1985Q1</c:v>
                </c:pt>
                <c:pt idx="25">
                  <c:v>1985Q2</c:v>
                </c:pt>
                <c:pt idx="26">
                  <c:v>1985Q3</c:v>
                </c:pt>
                <c:pt idx="27">
                  <c:v>1985Q4</c:v>
                </c:pt>
                <c:pt idx="28">
                  <c:v>1986Q1</c:v>
                </c:pt>
                <c:pt idx="29">
                  <c:v>1986Q2</c:v>
                </c:pt>
                <c:pt idx="30">
                  <c:v>1986Q3</c:v>
                </c:pt>
                <c:pt idx="31">
                  <c:v>1986Q4</c:v>
                </c:pt>
                <c:pt idx="32">
                  <c:v>1987Q1</c:v>
                </c:pt>
                <c:pt idx="33">
                  <c:v>1987Q2</c:v>
                </c:pt>
                <c:pt idx="34">
                  <c:v>1987Q3</c:v>
                </c:pt>
                <c:pt idx="35">
                  <c:v>1987Q4</c:v>
                </c:pt>
                <c:pt idx="36">
                  <c:v>1988Q1</c:v>
                </c:pt>
                <c:pt idx="37">
                  <c:v>1988Q2</c:v>
                </c:pt>
                <c:pt idx="38">
                  <c:v>1988Q3</c:v>
                </c:pt>
                <c:pt idx="39">
                  <c:v>1988Q4</c:v>
                </c:pt>
                <c:pt idx="40">
                  <c:v>1989Q1</c:v>
                </c:pt>
                <c:pt idx="41">
                  <c:v>1989Q2</c:v>
                </c:pt>
                <c:pt idx="42">
                  <c:v>1989Q3</c:v>
                </c:pt>
                <c:pt idx="43">
                  <c:v>1989Q4</c:v>
                </c:pt>
                <c:pt idx="44">
                  <c:v>1990Q1</c:v>
                </c:pt>
                <c:pt idx="45">
                  <c:v>1990Q2</c:v>
                </c:pt>
                <c:pt idx="46">
                  <c:v>1990Q3</c:v>
                </c:pt>
                <c:pt idx="47">
                  <c:v>1990Q4</c:v>
                </c:pt>
                <c:pt idx="48">
                  <c:v>1991Q1</c:v>
                </c:pt>
                <c:pt idx="49">
                  <c:v>1991Q2</c:v>
                </c:pt>
                <c:pt idx="50">
                  <c:v>1991Q3</c:v>
                </c:pt>
                <c:pt idx="51">
                  <c:v>1991Q4</c:v>
                </c:pt>
                <c:pt idx="52">
                  <c:v>1992Q1</c:v>
                </c:pt>
                <c:pt idx="53">
                  <c:v>1992Q2</c:v>
                </c:pt>
                <c:pt idx="54">
                  <c:v>1992Q3</c:v>
                </c:pt>
                <c:pt idx="55">
                  <c:v>1992Q4</c:v>
                </c:pt>
                <c:pt idx="56">
                  <c:v>1993Q1</c:v>
                </c:pt>
                <c:pt idx="57">
                  <c:v>1993Q2</c:v>
                </c:pt>
                <c:pt idx="58">
                  <c:v>1993Q3</c:v>
                </c:pt>
                <c:pt idx="59">
                  <c:v>1993Q4</c:v>
                </c:pt>
                <c:pt idx="60">
                  <c:v>1994Q1</c:v>
                </c:pt>
                <c:pt idx="61">
                  <c:v>1994Q2</c:v>
                </c:pt>
                <c:pt idx="62">
                  <c:v>1994Q3</c:v>
                </c:pt>
                <c:pt idx="63">
                  <c:v>1994Q4</c:v>
                </c:pt>
                <c:pt idx="64">
                  <c:v>1995Q1</c:v>
                </c:pt>
                <c:pt idx="65">
                  <c:v>1995Q2</c:v>
                </c:pt>
                <c:pt idx="66">
                  <c:v>1995Q3</c:v>
                </c:pt>
                <c:pt idx="67">
                  <c:v>1995Q4</c:v>
                </c:pt>
                <c:pt idx="68">
                  <c:v>1996Q1</c:v>
                </c:pt>
                <c:pt idx="69">
                  <c:v>1996Q2</c:v>
                </c:pt>
                <c:pt idx="70">
                  <c:v>1996Q3</c:v>
                </c:pt>
                <c:pt idx="71">
                  <c:v>1996Q4</c:v>
                </c:pt>
                <c:pt idx="72">
                  <c:v>1997Q1</c:v>
                </c:pt>
                <c:pt idx="73">
                  <c:v>1997Q2</c:v>
                </c:pt>
                <c:pt idx="74">
                  <c:v>1997Q3</c:v>
                </c:pt>
                <c:pt idx="75">
                  <c:v>1997Q4</c:v>
                </c:pt>
                <c:pt idx="76">
                  <c:v>1998Q1</c:v>
                </c:pt>
                <c:pt idx="77">
                  <c:v>1998Q2</c:v>
                </c:pt>
                <c:pt idx="78">
                  <c:v>1998Q3</c:v>
                </c:pt>
                <c:pt idx="79">
                  <c:v>1998Q4</c:v>
                </c:pt>
                <c:pt idx="80">
                  <c:v>1999Q1</c:v>
                </c:pt>
                <c:pt idx="81">
                  <c:v>1999Q2</c:v>
                </c:pt>
                <c:pt idx="82">
                  <c:v>1999Q3</c:v>
                </c:pt>
                <c:pt idx="83">
                  <c:v>1999Q4</c:v>
                </c:pt>
                <c:pt idx="84">
                  <c:v>2000Q1</c:v>
                </c:pt>
                <c:pt idx="85">
                  <c:v>2000Q2</c:v>
                </c:pt>
                <c:pt idx="86">
                  <c:v>2000Q3</c:v>
                </c:pt>
                <c:pt idx="87">
                  <c:v>2000Q4</c:v>
                </c:pt>
                <c:pt idx="88">
                  <c:v>2001Q1</c:v>
                </c:pt>
                <c:pt idx="89">
                  <c:v>2001Q2</c:v>
                </c:pt>
                <c:pt idx="90">
                  <c:v>2001Q3</c:v>
                </c:pt>
                <c:pt idx="91">
                  <c:v>2001Q4</c:v>
                </c:pt>
                <c:pt idx="92">
                  <c:v>2002Q1</c:v>
                </c:pt>
                <c:pt idx="93">
                  <c:v>2002Q2</c:v>
                </c:pt>
                <c:pt idx="94">
                  <c:v>2002Q3</c:v>
                </c:pt>
                <c:pt idx="95">
                  <c:v>2002Q4</c:v>
                </c:pt>
                <c:pt idx="96">
                  <c:v>2003Q1</c:v>
                </c:pt>
                <c:pt idx="97">
                  <c:v>2003Q2</c:v>
                </c:pt>
                <c:pt idx="98">
                  <c:v>2003Q3</c:v>
                </c:pt>
                <c:pt idx="99">
                  <c:v>2003Q4</c:v>
                </c:pt>
                <c:pt idx="100">
                  <c:v>2004Q1</c:v>
                </c:pt>
                <c:pt idx="101">
                  <c:v>2004Q2</c:v>
                </c:pt>
                <c:pt idx="102">
                  <c:v>2004Q3</c:v>
                </c:pt>
                <c:pt idx="103">
                  <c:v>2004Q4</c:v>
                </c:pt>
                <c:pt idx="104">
                  <c:v>2005Q1</c:v>
                </c:pt>
                <c:pt idx="105">
                  <c:v>2005Q2</c:v>
                </c:pt>
                <c:pt idx="106">
                  <c:v>2005Q3</c:v>
                </c:pt>
                <c:pt idx="107">
                  <c:v>2005Q4</c:v>
                </c:pt>
                <c:pt idx="108">
                  <c:v>2006Q1</c:v>
                </c:pt>
                <c:pt idx="109">
                  <c:v>2006Q2</c:v>
                </c:pt>
                <c:pt idx="110">
                  <c:v>2006Q3</c:v>
                </c:pt>
                <c:pt idx="111">
                  <c:v>2006Q4</c:v>
                </c:pt>
                <c:pt idx="112">
                  <c:v>2007Q1</c:v>
                </c:pt>
                <c:pt idx="113">
                  <c:v>2007Q2</c:v>
                </c:pt>
                <c:pt idx="114">
                  <c:v>2007Q3</c:v>
                </c:pt>
                <c:pt idx="115">
                  <c:v>2007Q4</c:v>
                </c:pt>
                <c:pt idx="116">
                  <c:v>2008Q1</c:v>
                </c:pt>
                <c:pt idx="117">
                  <c:v>2008Q2</c:v>
                </c:pt>
                <c:pt idx="118">
                  <c:v>2008Q3</c:v>
                </c:pt>
                <c:pt idx="119">
                  <c:v>2008Q4</c:v>
                </c:pt>
                <c:pt idx="120">
                  <c:v>2009Q1</c:v>
                </c:pt>
                <c:pt idx="121">
                  <c:v>2009Q2</c:v>
                </c:pt>
                <c:pt idx="122">
                  <c:v>2009Q3</c:v>
                </c:pt>
                <c:pt idx="123">
                  <c:v>2009Q4</c:v>
                </c:pt>
                <c:pt idx="124">
                  <c:v>2010Q1</c:v>
                </c:pt>
                <c:pt idx="125">
                  <c:v>2010Q2</c:v>
                </c:pt>
                <c:pt idx="126">
                  <c:v>2010Q3</c:v>
                </c:pt>
                <c:pt idx="127">
                  <c:v>2010Q4</c:v>
                </c:pt>
                <c:pt idx="128">
                  <c:v>2011Q1</c:v>
                </c:pt>
                <c:pt idx="129">
                  <c:v>2011Q2</c:v>
                </c:pt>
                <c:pt idx="130">
                  <c:v>2011Q3</c:v>
                </c:pt>
                <c:pt idx="131">
                  <c:v>2011Q4</c:v>
                </c:pt>
                <c:pt idx="132">
                  <c:v>2012Q1</c:v>
                </c:pt>
                <c:pt idx="133">
                  <c:v>2012Q2</c:v>
                </c:pt>
                <c:pt idx="134">
                  <c:v>2012Q3</c:v>
                </c:pt>
                <c:pt idx="135">
                  <c:v>2012Q4</c:v>
                </c:pt>
                <c:pt idx="136">
                  <c:v>2013Q1</c:v>
                </c:pt>
                <c:pt idx="137">
                  <c:v>2013Q2</c:v>
                </c:pt>
                <c:pt idx="138">
                  <c:v>2013Q3</c:v>
                </c:pt>
                <c:pt idx="139">
                  <c:v>2013Q4</c:v>
                </c:pt>
                <c:pt idx="140">
                  <c:v>2014Q1</c:v>
                </c:pt>
                <c:pt idx="141">
                  <c:v>2014Q2</c:v>
                </c:pt>
                <c:pt idx="142">
                  <c:v>2014Q3</c:v>
                </c:pt>
                <c:pt idx="143">
                  <c:v>2014Q4</c:v>
                </c:pt>
                <c:pt idx="144">
                  <c:v>2015Q1</c:v>
                </c:pt>
                <c:pt idx="145">
                  <c:v>2015Q2</c:v>
                </c:pt>
                <c:pt idx="146">
                  <c:v>2015Q3</c:v>
                </c:pt>
                <c:pt idx="147">
                  <c:v>2015Q4</c:v>
                </c:pt>
                <c:pt idx="148">
                  <c:v>2016Q1</c:v>
                </c:pt>
                <c:pt idx="149">
                  <c:v>2016Q2</c:v>
                </c:pt>
                <c:pt idx="150">
                  <c:v>2016Q3</c:v>
                </c:pt>
                <c:pt idx="151">
                  <c:v>2016Q4</c:v>
                </c:pt>
              </c:strCache>
            </c:strRef>
          </c:cat>
          <c:val>
            <c:numRef>
              <c:f>'Heat Oil-Q'!$D$41:$D$192</c:f>
              <c:numCache>
                <c:formatCode>0.00</c:formatCode>
                <c:ptCount val="152"/>
                <c:pt idx="0">
                  <c:v>1.981880694631325</c:v>
                </c:pt>
                <c:pt idx="1">
                  <c:v>2.1997393828707641</c:v>
                </c:pt>
                <c:pt idx="2">
                  <c:v>2.5922380287055944</c:v>
                </c:pt>
                <c:pt idx="3">
                  <c:v>2.7242128166751174</c:v>
                </c:pt>
                <c:pt idx="4">
                  <c:v>2.9062758597677689</c:v>
                </c:pt>
                <c:pt idx="5">
                  <c:v>2.9497269368535641</c:v>
                </c:pt>
                <c:pt idx="6">
                  <c:v>2.9181374106599938</c:v>
                </c:pt>
                <c:pt idx="7">
                  <c:v>2.8893517268033482</c:v>
                </c:pt>
                <c:pt idx="8">
                  <c:v>3.2862139790840734</c:v>
                </c:pt>
                <c:pt idx="9">
                  <c:v>3.3635386117340547</c:v>
                </c:pt>
                <c:pt idx="10">
                  <c:v>3.2115863142366172</c:v>
                </c:pt>
                <c:pt idx="11">
                  <c:v>3.1438704468170107</c:v>
                </c:pt>
                <c:pt idx="12">
                  <c:v>3.1138157969770535</c:v>
                </c:pt>
                <c:pt idx="13">
                  <c:v>2.9077884026988272</c:v>
                </c:pt>
                <c:pt idx="14">
                  <c:v>2.9112823908226786</c:v>
                </c:pt>
                <c:pt idx="15">
                  <c:v>2.9804859809080213</c:v>
                </c:pt>
                <c:pt idx="16">
                  <c:v>2.8001861273627551</c:v>
                </c:pt>
                <c:pt idx="17">
                  <c:v>2.5937897325905372</c:v>
                </c:pt>
                <c:pt idx="18">
                  <c:v>2.5780421205470434</c:v>
                </c:pt>
                <c:pt idx="19">
                  <c:v>2.5572920961985863</c:v>
                </c:pt>
                <c:pt idx="20">
                  <c:v>2.69413975330612</c:v>
                </c:pt>
                <c:pt idx="21">
                  <c:v>2.6059219925589425</c:v>
                </c:pt>
                <c:pt idx="22">
                  <c:v>2.4893691286953845</c:v>
                </c:pt>
                <c:pt idx="23">
                  <c:v>2.4588045934190146</c:v>
                </c:pt>
                <c:pt idx="24">
                  <c:v>2.4212512636223353</c:v>
                </c:pt>
                <c:pt idx="25">
                  <c:v>2.393896317904201</c:v>
                </c:pt>
                <c:pt idx="26">
                  <c:v>2.2862714226905583</c:v>
                </c:pt>
                <c:pt idx="27">
                  <c:v>2.4351803354567489</c:v>
                </c:pt>
                <c:pt idx="28">
                  <c:v>2.2362909365382655</c:v>
                </c:pt>
                <c:pt idx="29">
                  <c:v>1.8328393586854481</c:v>
                </c:pt>
                <c:pt idx="30">
                  <c:v>1.5988438336354007</c:v>
                </c:pt>
                <c:pt idx="31">
                  <c:v>1.5940329324782425</c:v>
                </c:pt>
                <c:pt idx="32">
                  <c:v>1.7790735929852142</c:v>
                </c:pt>
                <c:pt idx="33">
                  <c:v>1.7704474781199311</c:v>
                </c:pt>
                <c:pt idx="34">
                  <c:v>1.766251397643309</c:v>
                </c:pt>
                <c:pt idx="35">
                  <c:v>1.8178500947504286</c:v>
                </c:pt>
                <c:pt idx="36">
                  <c:v>1.8155233487994251</c:v>
                </c:pt>
                <c:pt idx="37">
                  <c:v>1.7634364874135378</c:v>
                </c:pt>
                <c:pt idx="38">
                  <c:v>1.6472012035888677</c:v>
                </c:pt>
                <c:pt idx="39">
                  <c:v>1.5963439522250644</c:v>
                </c:pt>
                <c:pt idx="40">
                  <c:v>1.7355561778912167</c:v>
                </c:pt>
                <c:pt idx="41">
                  <c:v>1.7079351153492219</c:v>
                </c:pt>
                <c:pt idx="42">
                  <c:v>1.6246234938510757</c:v>
                </c:pt>
                <c:pt idx="43">
                  <c:v>1.7685536126395438</c:v>
                </c:pt>
                <c:pt idx="44">
                  <c:v>2.042285674737998</c:v>
                </c:pt>
                <c:pt idx="45">
                  <c:v>1.7379650649391354</c:v>
                </c:pt>
                <c:pt idx="46">
                  <c:v>1.8447128926238943</c:v>
                </c:pt>
                <c:pt idx="47">
                  <c:v>2.3137268873413763</c:v>
                </c:pt>
                <c:pt idx="48">
                  <c:v>2.0701241437031972</c:v>
                </c:pt>
                <c:pt idx="49">
                  <c:v>1.718979898124827</c:v>
                </c:pt>
                <c:pt idx="50">
                  <c:v>1.6233603610542178</c:v>
                </c:pt>
                <c:pt idx="51">
                  <c:v>1.7330010476930415</c:v>
                </c:pt>
                <c:pt idx="52">
                  <c:v>1.6727192649504579</c:v>
                </c:pt>
                <c:pt idx="53">
                  <c:v>1.6218953420213937</c:v>
                </c:pt>
                <c:pt idx="54">
                  <c:v>1.5973469499137272</c:v>
                </c:pt>
                <c:pt idx="55">
                  <c:v>1.6297179162849236</c:v>
                </c:pt>
                <c:pt idx="56">
                  <c:v>1.618654050257107</c:v>
                </c:pt>
                <c:pt idx="57">
                  <c:v>1.5925006009602864</c:v>
                </c:pt>
                <c:pt idx="58">
                  <c:v>1.5064690303997281</c:v>
                </c:pt>
                <c:pt idx="59">
                  <c:v>1.5011451007137846</c:v>
                </c:pt>
                <c:pt idx="60">
                  <c:v>1.5432669477196204</c:v>
                </c:pt>
                <c:pt idx="61">
                  <c:v>1.4860251727428355</c:v>
                </c:pt>
                <c:pt idx="62">
                  <c:v>1.4307700189152006</c:v>
                </c:pt>
                <c:pt idx="63">
                  <c:v>1.4228537894685966</c:v>
                </c:pt>
                <c:pt idx="64">
                  <c:v>1.4382254759295094</c:v>
                </c:pt>
                <c:pt idx="65">
                  <c:v>1.4065139825468924</c:v>
                </c:pt>
                <c:pt idx="66">
                  <c:v>1.3662999631600328</c:v>
                </c:pt>
                <c:pt idx="67">
                  <c:v>1.3768040837426017</c:v>
                </c:pt>
                <c:pt idx="68">
                  <c:v>1.5478663453869861</c:v>
                </c:pt>
                <c:pt idx="69">
                  <c:v>1.5670804062441708</c:v>
                </c:pt>
                <c:pt idx="70">
                  <c:v>1.439176311313217</c:v>
                </c:pt>
                <c:pt idx="71">
                  <c:v>1.6459108026763243</c:v>
                </c:pt>
                <c:pt idx="72">
                  <c:v>1.6653716524396198</c:v>
                </c:pt>
                <c:pt idx="73">
                  <c:v>1.5294684829907745</c:v>
                </c:pt>
                <c:pt idx="74">
                  <c:v>1.4043536817794482</c:v>
                </c:pt>
                <c:pt idx="75">
                  <c:v>1.427901095016201</c:v>
                </c:pt>
                <c:pt idx="76">
                  <c:v>1.3956203296438612</c:v>
                </c:pt>
                <c:pt idx="77">
                  <c:v>1.3156132927796442</c:v>
                </c:pt>
                <c:pt idx="78">
                  <c:v>1.2227488015386387</c:v>
                </c:pt>
                <c:pt idx="79">
                  <c:v>1.2085272324664249</c:v>
                </c:pt>
                <c:pt idx="80">
                  <c:v>1.1995316953344186</c:v>
                </c:pt>
                <c:pt idx="81">
                  <c:v>1.2193282860195236</c:v>
                </c:pt>
                <c:pt idx="82">
                  <c:v>1.2690255468863956</c:v>
                </c:pt>
                <c:pt idx="83">
                  <c:v>1.4639541324489307</c:v>
                </c:pt>
                <c:pt idx="84">
                  <c:v>1.9366608353957244</c:v>
                </c:pt>
                <c:pt idx="85">
                  <c:v>1.7594703540188226</c:v>
                </c:pt>
                <c:pt idx="86">
                  <c:v>1.7970628308475625</c:v>
                </c:pt>
                <c:pt idx="87">
                  <c:v>2.0399672854310218</c:v>
                </c:pt>
                <c:pt idx="88">
                  <c:v>1.9761955861449374</c:v>
                </c:pt>
                <c:pt idx="89">
                  <c:v>1.8101070140269035</c:v>
                </c:pt>
                <c:pt idx="90">
                  <c:v>1.6882993285152015</c:v>
                </c:pt>
                <c:pt idx="91">
                  <c:v>1.5728314713199718</c:v>
                </c:pt>
                <c:pt idx="92">
                  <c:v>1.4947703843438029</c:v>
                </c:pt>
                <c:pt idx="93">
                  <c:v>1.5296777445148866</c:v>
                </c:pt>
                <c:pt idx="94">
                  <c:v>1.5112442075511749</c:v>
                </c:pt>
                <c:pt idx="95">
                  <c:v>1.6204744454888753</c:v>
                </c:pt>
                <c:pt idx="96">
                  <c:v>2.0499620181179323</c:v>
                </c:pt>
                <c:pt idx="97">
                  <c:v>1.8223046095540525</c:v>
                </c:pt>
                <c:pt idx="98">
                  <c:v>1.6545106873905677</c:v>
                </c:pt>
                <c:pt idx="99">
                  <c:v>1.7142548152588741</c:v>
                </c:pt>
                <c:pt idx="100">
                  <c:v>1.9544210124334247</c:v>
                </c:pt>
                <c:pt idx="101">
                  <c:v>1.9331299477400394</c:v>
                </c:pt>
                <c:pt idx="102">
                  <c:v>2.0211809791110227</c:v>
                </c:pt>
                <c:pt idx="103">
                  <c:v>2.3764236427486307</c:v>
                </c:pt>
                <c:pt idx="104">
                  <c:v>2.4237372839619522</c:v>
                </c:pt>
                <c:pt idx="105">
                  <c:v>2.5480481327654902</c:v>
                </c:pt>
                <c:pt idx="106">
                  <c:v>2.8556831711681192</c:v>
                </c:pt>
                <c:pt idx="107">
                  <c:v>2.9712000976357791</c:v>
                </c:pt>
                <c:pt idx="108">
                  <c:v>2.8913280091694711</c:v>
                </c:pt>
                <c:pt idx="109">
                  <c:v>3.0181733133571416</c:v>
                </c:pt>
                <c:pt idx="110">
                  <c:v>3.0371501791511988</c:v>
                </c:pt>
                <c:pt idx="111">
                  <c:v>2.8391297780395379</c:v>
                </c:pt>
                <c:pt idx="112">
                  <c:v>2.8304508730187261</c:v>
                </c:pt>
                <c:pt idx="113">
                  <c:v>2.9489137619177255</c:v>
                </c:pt>
                <c:pt idx="114">
                  <c:v>3.0373237912996847</c:v>
                </c:pt>
                <c:pt idx="115">
                  <c:v>3.5387924778786974</c:v>
                </c:pt>
                <c:pt idx="116">
                  <c:v>3.8449771435486402</c:v>
                </c:pt>
                <c:pt idx="117">
                  <c:v>4.5809494004235258</c:v>
                </c:pt>
                <c:pt idx="118">
                  <c:v>4.6132778620292827</c:v>
                </c:pt>
                <c:pt idx="119">
                  <c:v>3.2960442385678492</c:v>
                </c:pt>
                <c:pt idx="120">
                  <c:v>2.734741182421955</c:v>
                </c:pt>
                <c:pt idx="121">
                  <c:v>2.6464986520268261</c:v>
                </c:pt>
                <c:pt idx="122">
                  <c:v>2.7897898272836343</c:v>
                </c:pt>
                <c:pt idx="123">
                  <c:v>3.0078994324938275</c:v>
                </c:pt>
                <c:pt idx="124">
                  <c:v>3.2038373851559494</c:v>
                </c:pt>
                <c:pt idx="125">
                  <c:v>3.1948518823915419</c:v>
                </c:pt>
                <c:pt idx="126">
                  <c:v>3.0762918560439885</c:v>
                </c:pt>
                <c:pt idx="127">
                  <c:v>3.3572105664367147</c:v>
                </c:pt>
                <c:pt idx="128">
                  <c:v>3.8402147901206676</c:v>
                </c:pt>
                <c:pt idx="129">
                  <c:v>4.161650026362044</c:v>
                </c:pt>
                <c:pt idx="130">
                  <c:v>3.8617098358163564</c:v>
                </c:pt>
                <c:pt idx="131">
                  <c:v>3.8337516527184441</c:v>
                </c:pt>
                <c:pt idx="132">
                  <c:v>3.9414405402091779</c:v>
                </c:pt>
                <c:pt idx="133">
                  <c:v>3.8901074966356517</c:v>
                </c:pt>
                <c:pt idx="134">
                  <c:v>3.8006529326080623</c:v>
                </c:pt>
                <c:pt idx="135">
                  <c:v>3.9559010277339115</c:v>
                </c:pt>
                <c:pt idx="136">
                  <c:v>3.9905921336097596</c:v>
                </c:pt>
                <c:pt idx="137">
                  <c:v>3.7406477772114135</c:v>
                </c:pt>
                <c:pt idx="138">
                  <c:v>3.7274584078302313</c:v>
                </c:pt>
                <c:pt idx="139">
                  <c:v>3.7864794353526534</c:v>
                </c:pt>
                <c:pt idx="140">
                  <c:v>4.0155977210877154</c:v>
                </c:pt>
                <c:pt idx="141">
                  <c:v>3.8340803485242319</c:v>
                </c:pt>
                <c:pt idx="142">
                  <c:v>3.696947276083236</c:v>
                </c:pt>
                <c:pt idx="143">
                  <c:v>3.3153367490882073</c:v>
                </c:pt>
                <c:pt idx="144">
                  <c:v>2.9179897997527577</c:v>
                </c:pt>
                <c:pt idx="145">
                  <c:v>2.7745677131660309</c:v>
                </c:pt>
                <c:pt idx="146">
                  <c:v>2.4961483137942886</c:v>
                </c:pt>
                <c:pt idx="147">
                  <c:v>2.5192235960173814</c:v>
                </c:pt>
                <c:pt idx="148">
                  <c:v>2.5900245550796721</c:v>
                </c:pt>
                <c:pt idx="149">
                  <c:v>2.6003080369895062</c:v>
                </c:pt>
                <c:pt idx="150">
                  <c:v>2.600011308955152</c:v>
                </c:pt>
                <c:pt idx="151">
                  <c:v>2.6701582253851881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509440"/>
        <c:axId val="833441728"/>
      </c:lineChart>
      <c:catAx>
        <c:axId val="86450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3441728"/>
        <c:crosses val="autoZero"/>
        <c:auto val="1"/>
        <c:lblAlgn val="ctr"/>
        <c:lblOffset val="100"/>
        <c:tickLblSkip val="16"/>
        <c:tickMarkSkip val="4"/>
        <c:noMultiLvlLbl val="0"/>
      </c:catAx>
      <c:valAx>
        <c:axId val="833441728"/>
        <c:scaling>
          <c:orientation val="minMax"/>
          <c:max val="5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4509440"/>
        <c:crosses val="autoZero"/>
        <c:crossBetween val="between"/>
        <c:majorUnit val="0.5"/>
      </c:valAx>
      <c:catAx>
        <c:axId val="883459072"/>
        <c:scaling>
          <c:orientation val="minMax"/>
        </c:scaling>
        <c:delete val="1"/>
        <c:axPos val="b"/>
        <c:majorTickMark val="out"/>
        <c:minorTickMark val="none"/>
        <c:tickLblPos val="none"/>
        <c:crossAx val="833442304"/>
        <c:crosses val="autoZero"/>
        <c:auto val="1"/>
        <c:lblAlgn val="ctr"/>
        <c:lblOffset val="100"/>
        <c:noMultiLvlLbl val="0"/>
      </c:catAx>
      <c:valAx>
        <c:axId val="833442304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883459072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0872483221476837"/>
          <c:y val="0.16145833333333445"/>
          <c:w val="0.39709172259507797"/>
          <c:h val="4.340277777777776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Monthly Retail Heating Oil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3.0947406741942487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3946795713035978"/>
          <c:w val="0.86241704944535758"/>
          <c:h val="0.69039461213182218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'Heat Oil-M'!$A$41:$A$498</c:f>
              <c:numCache>
                <c:formatCode>mmmm\ yyyy</c:formatCode>
                <c:ptCount val="458"/>
                <c:pt idx="0">
                  <c:v>28795</c:v>
                </c:pt>
                <c:pt idx="1">
                  <c:v>28825</c:v>
                </c:pt>
                <c:pt idx="2">
                  <c:v>28856</c:v>
                </c:pt>
                <c:pt idx="3">
                  <c:v>28887</c:v>
                </c:pt>
                <c:pt idx="4">
                  <c:v>28915</c:v>
                </c:pt>
                <c:pt idx="5">
                  <c:v>28946</c:v>
                </c:pt>
                <c:pt idx="6">
                  <c:v>28976</c:v>
                </c:pt>
                <c:pt idx="7">
                  <c:v>29007</c:v>
                </c:pt>
                <c:pt idx="8">
                  <c:v>29037</c:v>
                </c:pt>
                <c:pt idx="9">
                  <c:v>29068</c:v>
                </c:pt>
                <c:pt idx="10">
                  <c:v>29099</c:v>
                </c:pt>
                <c:pt idx="11">
                  <c:v>29129</c:v>
                </c:pt>
                <c:pt idx="12">
                  <c:v>29160</c:v>
                </c:pt>
                <c:pt idx="13">
                  <c:v>29190</c:v>
                </c:pt>
                <c:pt idx="14">
                  <c:v>29221</c:v>
                </c:pt>
                <c:pt idx="15">
                  <c:v>29252</c:v>
                </c:pt>
                <c:pt idx="16">
                  <c:v>29281</c:v>
                </c:pt>
                <c:pt idx="17">
                  <c:v>29312</c:v>
                </c:pt>
                <c:pt idx="18">
                  <c:v>29342</c:v>
                </c:pt>
                <c:pt idx="19">
                  <c:v>29373</c:v>
                </c:pt>
                <c:pt idx="20">
                  <c:v>29403</c:v>
                </c:pt>
                <c:pt idx="21">
                  <c:v>29434</c:v>
                </c:pt>
                <c:pt idx="22">
                  <c:v>29465</c:v>
                </c:pt>
                <c:pt idx="23">
                  <c:v>29495</c:v>
                </c:pt>
                <c:pt idx="24">
                  <c:v>29526</c:v>
                </c:pt>
                <c:pt idx="25">
                  <c:v>29556</c:v>
                </c:pt>
                <c:pt idx="26">
                  <c:v>29587</c:v>
                </c:pt>
                <c:pt idx="27">
                  <c:v>29618</c:v>
                </c:pt>
                <c:pt idx="28">
                  <c:v>29646</c:v>
                </c:pt>
                <c:pt idx="29">
                  <c:v>29677</c:v>
                </c:pt>
                <c:pt idx="30">
                  <c:v>29707</c:v>
                </c:pt>
                <c:pt idx="31">
                  <c:v>29738</c:v>
                </c:pt>
                <c:pt idx="32">
                  <c:v>29768</c:v>
                </c:pt>
                <c:pt idx="33">
                  <c:v>29799</c:v>
                </c:pt>
                <c:pt idx="34">
                  <c:v>29830</c:v>
                </c:pt>
                <c:pt idx="35">
                  <c:v>29860</c:v>
                </c:pt>
                <c:pt idx="36">
                  <c:v>29891</c:v>
                </c:pt>
                <c:pt idx="37">
                  <c:v>29921</c:v>
                </c:pt>
                <c:pt idx="38">
                  <c:v>29952</c:v>
                </c:pt>
                <c:pt idx="39">
                  <c:v>29983</c:v>
                </c:pt>
                <c:pt idx="40">
                  <c:v>30011</c:v>
                </c:pt>
                <c:pt idx="41">
                  <c:v>30042</c:v>
                </c:pt>
                <c:pt idx="42">
                  <c:v>30072</c:v>
                </c:pt>
                <c:pt idx="43">
                  <c:v>30103</c:v>
                </c:pt>
                <c:pt idx="44">
                  <c:v>30133</c:v>
                </c:pt>
                <c:pt idx="45">
                  <c:v>30164</c:v>
                </c:pt>
                <c:pt idx="46">
                  <c:v>30195</c:v>
                </c:pt>
                <c:pt idx="47">
                  <c:v>30225</c:v>
                </c:pt>
                <c:pt idx="48">
                  <c:v>30256</c:v>
                </c:pt>
                <c:pt idx="49">
                  <c:v>30286</c:v>
                </c:pt>
                <c:pt idx="50">
                  <c:v>30317</c:v>
                </c:pt>
                <c:pt idx="51">
                  <c:v>30348</c:v>
                </c:pt>
                <c:pt idx="52">
                  <c:v>30376</c:v>
                </c:pt>
                <c:pt idx="53">
                  <c:v>30407</c:v>
                </c:pt>
                <c:pt idx="54">
                  <c:v>30437</c:v>
                </c:pt>
                <c:pt idx="55">
                  <c:v>30468</c:v>
                </c:pt>
                <c:pt idx="56">
                  <c:v>30498</c:v>
                </c:pt>
                <c:pt idx="57">
                  <c:v>30529</c:v>
                </c:pt>
                <c:pt idx="58">
                  <c:v>30560</c:v>
                </c:pt>
                <c:pt idx="59">
                  <c:v>30590</c:v>
                </c:pt>
                <c:pt idx="60">
                  <c:v>30621</c:v>
                </c:pt>
                <c:pt idx="61">
                  <c:v>30651</c:v>
                </c:pt>
                <c:pt idx="62">
                  <c:v>30682</c:v>
                </c:pt>
                <c:pt idx="63">
                  <c:v>30713</c:v>
                </c:pt>
                <c:pt idx="64">
                  <c:v>30742</c:v>
                </c:pt>
                <c:pt idx="65">
                  <c:v>30773</c:v>
                </c:pt>
                <c:pt idx="66">
                  <c:v>30803</c:v>
                </c:pt>
                <c:pt idx="67">
                  <c:v>30834</c:v>
                </c:pt>
                <c:pt idx="68">
                  <c:v>30864</c:v>
                </c:pt>
                <c:pt idx="69">
                  <c:v>30895</c:v>
                </c:pt>
                <c:pt idx="70">
                  <c:v>30926</c:v>
                </c:pt>
                <c:pt idx="71">
                  <c:v>30956</c:v>
                </c:pt>
                <c:pt idx="72">
                  <c:v>30987</c:v>
                </c:pt>
                <c:pt idx="73">
                  <c:v>31017</c:v>
                </c:pt>
                <c:pt idx="74">
                  <c:v>31048</c:v>
                </c:pt>
                <c:pt idx="75">
                  <c:v>31079</c:v>
                </c:pt>
                <c:pt idx="76">
                  <c:v>31107</c:v>
                </c:pt>
                <c:pt idx="77">
                  <c:v>31138</c:v>
                </c:pt>
                <c:pt idx="78">
                  <c:v>31168</c:v>
                </c:pt>
                <c:pt idx="79">
                  <c:v>31199</c:v>
                </c:pt>
                <c:pt idx="80">
                  <c:v>31229</c:v>
                </c:pt>
                <c:pt idx="81">
                  <c:v>31260</c:v>
                </c:pt>
                <c:pt idx="82">
                  <c:v>31291</c:v>
                </c:pt>
                <c:pt idx="83">
                  <c:v>31321</c:v>
                </c:pt>
                <c:pt idx="84">
                  <c:v>31352</c:v>
                </c:pt>
                <c:pt idx="85">
                  <c:v>31382</c:v>
                </c:pt>
                <c:pt idx="86">
                  <c:v>31413</c:v>
                </c:pt>
                <c:pt idx="87">
                  <c:v>31444</c:v>
                </c:pt>
                <c:pt idx="88">
                  <c:v>31472</c:v>
                </c:pt>
                <c:pt idx="89">
                  <c:v>31503</c:v>
                </c:pt>
                <c:pt idx="90">
                  <c:v>31533</c:v>
                </c:pt>
                <c:pt idx="91">
                  <c:v>31564</c:v>
                </c:pt>
                <c:pt idx="92">
                  <c:v>31594</c:v>
                </c:pt>
                <c:pt idx="93">
                  <c:v>31625</c:v>
                </c:pt>
                <c:pt idx="94">
                  <c:v>31656</c:v>
                </c:pt>
                <c:pt idx="95">
                  <c:v>31686</c:v>
                </c:pt>
                <c:pt idx="96">
                  <c:v>31717</c:v>
                </c:pt>
                <c:pt idx="97">
                  <c:v>31747</c:v>
                </c:pt>
                <c:pt idx="98">
                  <c:v>31778</c:v>
                </c:pt>
                <c:pt idx="99">
                  <c:v>31809</c:v>
                </c:pt>
                <c:pt idx="100">
                  <c:v>31837</c:v>
                </c:pt>
                <c:pt idx="101">
                  <c:v>31868</c:v>
                </c:pt>
                <c:pt idx="102">
                  <c:v>31898</c:v>
                </c:pt>
                <c:pt idx="103">
                  <c:v>31929</c:v>
                </c:pt>
                <c:pt idx="104">
                  <c:v>31959</c:v>
                </c:pt>
                <c:pt idx="105">
                  <c:v>31990</c:v>
                </c:pt>
                <c:pt idx="106">
                  <c:v>32021</c:v>
                </c:pt>
                <c:pt idx="107">
                  <c:v>32051</c:v>
                </c:pt>
                <c:pt idx="108">
                  <c:v>32082</c:v>
                </c:pt>
                <c:pt idx="109">
                  <c:v>32112</c:v>
                </c:pt>
                <c:pt idx="110">
                  <c:v>32143</c:v>
                </c:pt>
                <c:pt idx="111">
                  <c:v>32174</c:v>
                </c:pt>
                <c:pt idx="112">
                  <c:v>32203</c:v>
                </c:pt>
                <c:pt idx="113">
                  <c:v>32234</c:v>
                </c:pt>
                <c:pt idx="114">
                  <c:v>32264</c:v>
                </c:pt>
                <c:pt idx="115">
                  <c:v>32295</c:v>
                </c:pt>
                <c:pt idx="116">
                  <c:v>32325</c:v>
                </c:pt>
                <c:pt idx="117">
                  <c:v>32356</c:v>
                </c:pt>
                <c:pt idx="118">
                  <c:v>32387</c:v>
                </c:pt>
                <c:pt idx="119">
                  <c:v>32417</c:v>
                </c:pt>
                <c:pt idx="120">
                  <c:v>32448</c:v>
                </c:pt>
                <c:pt idx="121">
                  <c:v>32478</c:v>
                </c:pt>
                <c:pt idx="122">
                  <c:v>32509</c:v>
                </c:pt>
                <c:pt idx="123">
                  <c:v>32540</c:v>
                </c:pt>
                <c:pt idx="124">
                  <c:v>32568</c:v>
                </c:pt>
                <c:pt idx="125">
                  <c:v>32599</c:v>
                </c:pt>
                <c:pt idx="126">
                  <c:v>32629</c:v>
                </c:pt>
                <c:pt idx="127">
                  <c:v>32660</c:v>
                </c:pt>
                <c:pt idx="128">
                  <c:v>32690</c:v>
                </c:pt>
                <c:pt idx="129">
                  <c:v>32721</c:v>
                </c:pt>
                <c:pt idx="130">
                  <c:v>32752</c:v>
                </c:pt>
                <c:pt idx="131">
                  <c:v>32782</c:v>
                </c:pt>
                <c:pt idx="132">
                  <c:v>32813</c:v>
                </c:pt>
                <c:pt idx="133">
                  <c:v>32843</c:v>
                </c:pt>
                <c:pt idx="134">
                  <c:v>32874</c:v>
                </c:pt>
                <c:pt idx="135">
                  <c:v>32905</c:v>
                </c:pt>
                <c:pt idx="136">
                  <c:v>32933</c:v>
                </c:pt>
                <c:pt idx="137">
                  <c:v>32964</c:v>
                </c:pt>
                <c:pt idx="138">
                  <c:v>32994</c:v>
                </c:pt>
                <c:pt idx="139">
                  <c:v>33025</c:v>
                </c:pt>
                <c:pt idx="140">
                  <c:v>33055</c:v>
                </c:pt>
                <c:pt idx="141">
                  <c:v>33086</c:v>
                </c:pt>
                <c:pt idx="142">
                  <c:v>33117</c:v>
                </c:pt>
                <c:pt idx="143">
                  <c:v>33147</c:v>
                </c:pt>
                <c:pt idx="144">
                  <c:v>33178</c:v>
                </c:pt>
                <c:pt idx="145">
                  <c:v>33208</c:v>
                </c:pt>
                <c:pt idx="146">
                  <c:v>33239</c:v>
                </c:pt>
                <c:pt idx="147">
                  <c:v>33270</c:v>
                </c:pt>
                <c:pt idx="148">
                  <c:v>33298</c:v>
                </c:pt>
                <c:pt idx="149">
                  <c:v>33329</c:v>
                </c:pt>
                <c:pt idx="150">
                  <c:v>33359</c:v>
                </c:pt>
                <c:pt idx="151">
                  <c:v>33390</c:v>
                </c:pt>
                <c:pt idx="152">
                  <c:v>33420</c:v>
                </c:pt>
                <c:pt idx="153">
                  <c:v>33451</c:v>
                </c:pt>
                <c:pt idx="154">
                  <c:v>33482</c:v>
                </c:pt>
                <c:pt idx="155">
                  <c:v>33512</c:v>
                </c:pt>
                <c:pt idx="156">
                  <c:v>33543</c:v>
                </c:pt>
                <c:pt idx="157">
                  <c:v>33573</c:v>
                </c:pt>
                <c:pt idx="158">
                  <c:v>33604</c:v>
                </c:pt>
                <c:pt idx="159">
                  <c:v>33635</c:v>
                </c:pt>
                <c:pt idx="160">
                  <c:v>33664</c:v>
                </c:pt>
                <c:pt idx="161">
                  <c:v>33695</c:v>
                </c:pt>
                <c:pt idx="162">
                  <c:v>33725</c:v>
                </c:pt>
                <c:pt idx="163">
                  <c:v>33756</c:v>
                </c:pt>
                <c:pt idx="164">
                  <c:v>33786</c:v>
                </c:pt>
                <c:pt idx="165">
                  <c:v>33817</c:v>
                </c:pt>
                <c:pt idx="166">
                  <c:v>33848</c:v>
                </c:pt>
                <c:pt idx="167">
                  <c:v>33878</c:v>
                </c:pt>
                <c:pt idx="168">
                  <c:v>33909</c:v>
                </c:pt>
                <c:pt idx="169">
                  <c:v>33939</c:v>
                </c:pt>
                <c:pt idx="170">
                  <c:v>33970</c:v>
                </c:pt>
                <c:pt idx="171">
                  <c:v>34001</c:v>
                </c:pt>
                <c:pt idx="172">
                  <c:v>34029</c:v>
                </c:pt>
                <c:pt idx="173">
                  <c:v>34060</c:v>
                </c:pt>
                <c:pt idx="174">
                  <c:v>34090</c:v>
                </c:pt>
                <c:pt idx="175">
                  <c:v>34121</c:v>
                </c:pt>
                <c:pt idx="176">
                  <c:v>34151</c:v>
                </c:pt>
                <c:pt idx="177">
                  <c:v>34182</c:v>
                </c:pt>
                <c:pt idx="178">
                  <c:v>34213</c:v>
                </c:pt>
                <c:pt idx="179">
                  <c:v>34243</c:v>
                </c:pt>
                <c:pt idx="180">
                  <c:v>34274</c:v>
                </c:pt>
                <c:pt idx="181">
                  <c:v>34304</c:v>
                </c:pt>
                <c:pt idx="182">
                  <c:v>34335</c:v>
                </c:pt>
                <c:pt idx="183">
                  <c:v>34366</c:v>
                </c:pt>
                <c:pt idx="184">
                  <c:v>34394</c:v>
                </c:pt>
                <c:pt idx="185">
                  <c:v>34425</c:v>
                </c:pt>
                <c:pt idx="186">
                  <c:v>34455</c:v>
                </c:pt>
                <c:pt idx="187">
                  <c:v>34486</c:v>
                </c:pt>
                <c:pt idx="188">
                  <c:v>34516</c:v>
                </c:pt>
                <c:pt idx="189">
                  <c:v>34547</c:v>
                </c:pt>
                <c:pt idx="190">
                  <c:v>34578</c:v>
                </c:pt>
                <c:pt idx="191">
                  <c:v>34608</c:v>
                </c:pt>
                <c:pt idx="192">
                  <c:v>34639</c:v>
                </c:pt>
                <c:pt idx="193">
                  <c:v>34669</c:v>
                </c:pt>
                <c:pt idx="194">
                  <c:v>34700</c:v>
                </c:pt>
                <c:pt idx="195">
                  <c:v>34731</c:v>
                </c:pt>
                <c:pt idx="196">
                  <c:v>34759</c:v>
                </c:pt>
                <c:pt idx="197">
                  <c:v>34790</c:v>
                </c:pt>
                <c:pt idx="198">
                  <c:v>34820</c:v>
                </c:pt>
                <c:pt idx="199">
                  <c:v>34851</c:v>
                </c:pt>
                <c:pt idx="200">
                  <c:v>34881</c:v>
                </c:pt>
                <c:pt idx="201">
                  <c:v>34912</c:v>
                </c:pt>
                <c:pt idx="202">
                  <c:v>34943</c:v>
                </c:pt>
                <c:pt idx="203">
                  <c:v>34973</c:v>
                </c:pt>
                <c:pt idx="204">
                  <c:v>35004</c:v>
                </c:pt>
                <c:pt idx="205">
                  <c:v>35034</c:v>
                </c:pt>
                <c:pt idx="206">
                  <c:v>35065</c:v>
                </c:pt>
                <c:pt idx="207">
                  <c:v>35096</c:v>
                </c:pt>
                <c:pt idx="208">
                  <c:v>35125</c:v>
                </c:pt>
                <c:pt idx="209">
                  <c:v>35156</c:v>
                </c:pt>
                <c:pt idx="210">
                  <c:v>35186</c:v>
                </c:pt>
                <c:pt idx="211">
                  <c:v>35217</c:v>
                </c:pt>
                <c:pt idx="212">
                  <c:v>35247</c:v>
                </c:pt>
                <c:pt idx="213">
                  <c:v>35278</c:v>
                </c:pt>
                <c:pt idx="214">
                  <c:v>35309</c:v>
                </c:pt>
                <c:pt idx="215">
                  <c:v>35339</c:v>
                </c:pt>
                <c:pt idx="216">
                  <c:v>35370</c:v>
                </c:pt>
                <c:pt idx="217">
                  <c:v>35400</c:v>
                </c:pt>
                <c:pt idx="218">
                  <c:v>35431</c:v>
                </c:pt>
                <c:pt idx="219">
                  <c:v>35462</c:v>
                </c:pt>
                <c:pt idx="220">
                  <c:v>35490</c:v>
                </c:pt>
                <c:pt idx="221">
                  <c:v>35521</c:v>
                </c:pt>
                <c:pt idx="222">
                  <c:v>35551</c:v>
                </c:pt>
                <c:pt idx="223">
                  <c:v>35582</c:v>
                </c:pt>
                <c:pt idx="224">
                  <c:v>35612</c:v>
                </c:pt>
                <c:pt idx="225">
                  <c:v>35643</c:v>
                </c:pt>
                <c:pt idx="226">
                  <c:v>35674</c:v>
                </c:pt>
                <c:pt idx="227">
                  <c:v>35704</c:v>
                </c:pt>
                <c:pt idx="228">
                  <c:v>35735</c:v>
                </c:pt>
                <c:pt idx="229">
                  <c:v>35765</c:v>
                </c:pt>
                <c:pt idx="230">
                  <c:v>35796</c:v>
                </c:pt>
                <c:pt idx="231">
                  <c:v>35827</c:v>
                </c:pt>
                <c:pt idx="232">
                  <c:v>35855</c:v>
                </c:pt>
                <c:pt idx="233">
                  <c:v>35886</c:v>
                </c:pt>
                <c:pt idx="234">
                  <c:v>35916</c:v>
                </c:pt>
                <c:pt idx="235">
                  <c:v>35947</c:v>
                </c:pt>
                <c:pt idx="236">
                  <c:v>35977</c:v>
                </c:pt>
                <c:pt idx="237">
                  <c:v>36008</c:v>
                </c:pt>
                <c:pt idx="238">
                  <c:v>36039</c:v>
                </c:pt>
                <c:pt idx="239">
                  <c:v>36069</c:v>
                </c:pt>
                <c:pt idx="240">
                  <c:v>36100</c:v>
                </c:pt>
                <c:pt idx="241">
                  <c:v>36130</c:v>
                </c:pt>
                <c:pt idx="242">
                  <c:v>36161</c:v>
                </c:pt>
                <c:pt idx="243">
                  <c:v>36192</c:v>
                </c:pt>
                <c:pt idx="244">
                  <c:v>36220</c:v>
                </c:pt>
                <c:pt idx="245">
                  <c:v>36251</c:v>
                </c:pt>
                <c:pt idx="246">
                  <c:v>36281</c:v>
                </c:pt>
                <c:pt idx="247">
                  <c:v>36312</c:v>
                </c:pt>
                <c:pt idx="248">
                  <c:v>36342</c:v>
                </c:pt>
                <c:pt idx="249">
                  <c:v>36373</c:v>
                </c:pt>
                <c:pt idx="250">
                  <c:v>36404</c:v>
                </c:pt>
                <c:pt idx="251">
                  <c:v>36434</c:v>
                </c:pt>
                <c:pt idx="252">
                  <c:v>36465</c:v>
                </c:pt>
                <c:pt idx="253">
                  <c:v>36495</c:v>
                </c:pt>
                <c:pt idx="254">
                  <c:v>36526</c:v>
                </c:pt>
                <c:pt idx="255">
                  <c:v>36557</c:v>
                </c:pt>
                <c:pt idx="256">
                  <c:v>36586</c:v>
                </c:pt>
                <c:pt idx="257">
                  <c:v>36617</c:v>
                </c:pt>
                <c:pt idx="258">
                  <c:v>36647</c:v>
                </c:pt>
                <c:pt idx="259">
                  <c:v>36678</c:v>
                </c:pt>
                <c:pt idx="260">
                  <c:v>36708</c:v>
                </c:pt>
                <c:pt idx="261">
                  <c:v>36739</c:v>
                </c:pt>
                <c:pt idx="262">
                  <c:v>36770</c:v>
                </c:pt>
                <c:pt idx="263">
                  <c:v>36800</c:v>
                </c:pt>
                <c:pt idx="264">
                  <c:v>36831</c:v>
                </c:pt>
                <c:pt idx="265">
                  <c:v>36861</c:v>
                </c:pt>
                <c:pt idx="266">
                  <c:v>36892</c:v>
                </c:pt>
                <c:pt idx="267">
                  <c:v>36923</c:v>
                </c:pt>
                <c:pt idx="268">
                  <c:v>36951</c:v>
                </c:pt>
                <c:pt idx="269">
                  <c:v>36982</c:v>
                </c:pt>
                <c:pt idx="270">
                  <c:v>37012</c:v>
                </c:pt>
                <c:pt idx="271">
                  <c:v>37043</c:v>
                </c:pt>
                <c:pt idx="272">
                  <c:v>37073</c:v>
                </c:pt>
                <c:pt idx="273">
                  <c:v>37104</c:v>
                </c:pt>
                <c:pt idx="274">
                  <c:v>37135</c:v>
                </c:pt>
                <c:pt idx="275">
                  <c:v>37165</c:v>
                </c:pt>
                <c:pt idx="276">
                  <c:v>37196</c:v>
                </c:pt>
                <c:pt idx="277">
                  <c:v>37226</c:v>
                </c:pt>
                <c:pt idx="278">
                  <c:v>37257</c:v>
                </c:pt>
                <c:pt idx="279">
                  <c:v>37288</c:v>
                </c:pt>
                <c:pt idx="280">
                  <c:v>37316</c:v>
                </c:pt>
                <c:pt idx="281">
                  <c:v>37347</c:v>
                </c:pt>
                <c:pt idx="282">
                  <c:v>37377</c:v>
                </c:pt>
                <c:pt idx="283">
                  <c:v>37408</c:v>
                </c:pt>
                <c:pt idx="284">
                  <c:v>37438</c:v>
                </c:pt>
                <c:pt idx="285">
                  <c:v>37469</c:v>
                </c:pt>
                <c:pt idx="286">
                  <c:v>37500</c:v>
                </c:pt>
                <c:pt idx="287">
                  <c:v>37530</c:v>
                </c:pt>
                <c:pt idx="288">
                  <c:v>37561</c:v>
                </c:pt>
                <c:pt idx="289">
                  <c:v>37591</c:v>
                </c:pt>
                <c:pt idx="290">
                  <c:v>37622</c:v>
                </c:pt>
                <c:pt idx="291">
                  <c:v>37653</c:v>
                </c:pt>
                <c:pt idx="292">
                  <c:v>37681</c:v>
                </c:pt>
                <c:pt idx="293">
                  <c:v>37712</c:v>
                </c:pt>
                <c:pt idx="294">
                  <c:v>37742</c:v>
                </c:pt>
                <c:pt idx="295">
                  <c:v>37773</c:v>
                </c:pt>
                <c:pt idx="296">
                  <c:v>37803</c:v>
                </c:pt>
                <c:pt idx="297">
                  <c:v>37834</c:v>
                </c:pt>
                <c:pt idx="298">
                  <c:v>37865</c:v>
                </c:pt>
                <c:pt idx="299">
                  <c:v>37895</c:v>
                </c:pt>
                <c:pt idx="300">
                  <c:v>37926</c:v>
                </c:pt>
                <c:pt idx="301">
                  <c:v>37956</c:v>
                </c:pt>
                <c:pt idx="302">
                  <c:v>37987</c:v>
                </c:pt>
                <c:pt idx="303">
                  <c:v>38018</c:v>
                </c:pt>
                <c:pt idx="304">
                  <c:v>38047</c:v>
                </c:pt>
                <c:pt idx="305">
                  <c:v>38078</c:v>
                </c:pt>
                <c:pt idx="306">
                  <c:v>38108</c:v>
                </c:pt>
                <c:pt idx="307">
                  <c:v>38139</c:v>
                </c:pt>
                <c:pt idx="308">
                  <c:v>38169</c:v>
                </c:pt>
                <c:pt idx="309">
                  <c:v>38200</c:v>
                </c:pt>
                <c:pt idx="310">
                  <c:v>38231</c:v>
                </c:pt>
                <c:pt idx="311">
                  <c:v>38261</c:v>
                </c:pt>
                <c:pt idx="312">
                  <c:v>38292</c:v>
                </c:pt>
                <c:pt idx="313">
                  <c:v>38322</c:v>
                </c:pt>
                <c:pt idx="314">
                  <c:v>38353</c:v>
                </c:pt>
                <c:pt idx="315">
                  <c:v>38384</c:v>
                </c:pt>
                <c:pt idx="316">
                  <c:v>38412</c:v>
                </c:pt>
                <c:pt idx="317">
                  <c:v>38443</c:v>
                </c:pt>
                <c:pt idx="318">
                  <c:v>38473</c:v>
                </c:pt>
                <c:pt idx="319">
                  <c:v>38504</c:v>
                </c:pt>
                <c:pt idx="320">
                  <c:v>38534</c:v>
                </c:pt>
                <c:pt idx="321">
                  <c:v>38565</c:v>
                </c:pt>
                <c:pt idx="322">
                  <c:v>38596</c:v>
                </c:pt>
                <c:pt idx="323">
                  <c:v>38626</c:v>
                </c:pt>
                <c:pt idx="324">
                  <c:v>38657</c:v>
                </c:pt>
                <c:pt idx="325">
                  <c:v>38687</c:v>
                </c:pt>
                <c:pt idx="326">
                  <c:v>38718</c:v>
                </c:pt>
                <c:pt idx="327">
                  <c:v>38749</c:v>
                </c:pt>
                <c:pt idx="328">
                  <c:v>38777</c:v>
                </c:pt>
                <c:pt idx="329">
                  <c:v>38808</c:v>
                </c:pt>
                <c:pt idx="330">
                  <c:v>38838</c:v>
                </c:pt>
                <c:pt idx="331">
                  <c:v>38869</c:v>
                </c:pt>
                <c:pt idx="332">
                  <c:v>38899</c:v>
                </c:pt>
                <c:pt idx="333">
                  <c:v>38930</c:v>
                </c:pt>
                <c:pt idx="334">
                  <c:v>38961</c:v>
                </c:pt>
                <c:pt idx="335">
                  <c:v>38991</c:v>
                </c:pt>
                <c:pt idx="336">
                  <c:v>39022</c:v>
                </c:pt>
                <c:pt idx="337">
                  <c:v>39052</c:v>
                </c:pt>
                <c:pt idx="338">
                  <c:v>39083</c:v>
                </c:pt>
                <c:pt idx="339">
                  <c:v>39114</c:v>
                </c:pt>
                <c:pt idx="340">
                  <c:v>39142</c:v>
                </c:pt>
                <c:pt idx="341">
                  <c:v>39173</c:v>
                </c:pt>
                <c:pt idx="342">
                  <c:v>39203</c:v>
                </c:pt>
                <c:pt idx="343">
                  <c:v>39234</c:v>
                </c:pt>
                <c:pt idx="344">
                  <c:v>39264</c:v>
                </c:pt>
                <c:pt idx="345">
                  <c:v>39295</c:v>
                </c:pt>
                <c:pt idx="346">
                  <c:v>39326</c:v>
                </c:pt>
                <c:pt idx="347">
                  <c:v>39356</c:v>
                </c:pt>
                <c:pt idx="348">
                  <c:v>39387</c:v>
                </c:pt>
                <c:pt idx="349">
                  <c:v>39417</c:v>
                </c:pt>
                <c:pt idx="350">
                  <c:v>39448</c:v>
                </c:pt>
                <c:pt idx="351">
                  <c:v>39479</c:v>
                </c:pt>
                <c:pt idx="352">
                  <c:v>39508</c:v>
                </c:pt>
                <c:pt idx="353">
                  <c:v>39539</c:v>
                </c:pt>
                <c:pt idx="354">
                  <c:v>39569</c:v>
                </c:pt>
                <c:pt idx="355">
                  <c:v>39600</c:v>
                </c:pt>
                <c:pt idx="356">
                  <c:v>39630</c:v>
                </c:pt>
                <c:pt idx="357">
                  <c:v>39661</c:v>
                </c:pt>
                <c:pt idx="358">
                  <c:v>39692</c:v>
                </c:pt>
                <c:pt idx="359">
                  <c:v>39722</c:v>
                </c:pt>
                <c:pt idx="360">
                  <c:v>39753</c:v>
                </c:pt>
                <c:pt idx="361">
                  <c:v>39783</c:v>
                </c:pt>
                <c:pt idx="362">
                  <c:v>39814</c:v>
                </c:pt>
                <c:pt idx="363">
                  <c:v>39845</c:v>
                </c:pt>
                <c:pt idx="364">
                  <c:v>39873</c:v>
                </c:pt>
                <c:pt idx="365">
                  <c:v>39904</c:v>
                </c:pt>
                <c:pt idx="366">
                  <c:v>39934</c:v>
                </c:pt>
                <c:pt idx="367">
                  <c:v>39965</c:v>
                </c:pt>
                <c:pt idx="368">
                  <c:v>39995</c:v>
                </c:pt>
                <c:pt idx="369">
                  <c:v>40026</c:v>
                </c:pt>
                <c:pt idx="370">
                  <c:v>40057</c:v>
                </c:pt>
                <c:pt idx="371">
                  <c:v>40087</c:v>
                </c:pt>
                <c:pt idx="372">
                  <c:v>40118</c:v>
                </c:pt>
                <c:pt idx="373">
                  <c:v>40148</c:v>
                </c:pt>
                <c:pt idx="374">
                  <c:v>40179</c:v>
                </c:pt>
                <c:pt idx="375">
                  <c:v>40210</c:v>
                </c:pt>
                <c:pt idx="376">
                  <c:v>40238</c:v>
                </c:pt>
                <c:pt idx="377">
                  <c:v>40269</c:v>
                </c:pt>
                <c:pt idx="378">
                  <c:v>40299</c:v>
                </c:pt>
                <c:pt idx="379">
                  <c:v>40330</c:v>
                </c:pt>
                <c:pt idx="380">
                  <c:v>40360</c:v>
                </c:pt>
                <c:pt idx="381">
                  <c:v>40391</c:v>
                </c:pt>
                <c:pt idx="382">
                  <c:v>40422</c:v>
                </c:pt>
                <c:pt idx="383">
                  <c:v>40452</c:v>
                </c:pt>
                <c:pt idx="384">
                  <c:v>40483</c:v>
                </c:pt>
                <c:pt idx="385">
                  <c:v>40513</c:v>
                </c:pt>
                <c:pt idx="386">
                  <c:v>40544</c:v>
                </c:pt>
                <c:pt idx="387">
                  <c:v>40575</c:v>
                </c:pt>
                <c:pt idx="388">
                  <c:v>40603</c:v>
                </c:pt>
                <c:pt idx="389">
                  <c:v>40634</c:v>
                </c:pt>
                <c:pt idx="390">
                  <c:v>40664</c:v>
                </c:pt>
                <c:pt idx="391">
                  <c:v>40695</c:v>
                </c:pt>
                <c:pt idx="392">
                  <c:v>40725</c:v>
                </c:pt>
                <c:pt idx="393">
                  <c:v>40756</c:v>
                </c:pt>
                <c:pt idx="394">
                  <c:v>40787</c:v>
                </c:pt>
                <c:pt idx="395">
                  <c:v>40817</c:v>
                </c:pt>
                <c:pt idx="396">
                  <c:v>40848</c:v>
                </c:pt>
                <c:pt idx="397">
                  <c:v>40878</c:v>
                </c:pt>
                <c:pt idx="398">
                  <c:v>40909</c:v>
                </c:pt>
                <c:pt idx="399">
                  <c:v>40940</c:v>
                </c:pt>
                <c:pt idx="400">
                  <c:v>40969</c:v>
                </c:pt>
                <c:pt idx="401">
                  <c:v>41000</c:v>
                </c:pt>
                <c:pt idx="402">
                  <c:v>41030</c:v>
                </c:pt>
                <c:pt idx="403">
                  <c:v>41061</c:v>
                </c:pt>
                <c:pt idx="404">
                  <c:v>41091</c:v>
                </c:pt>
                <c:pt idx="405">
                  <c:v>41122</c:v>
                </c:pt>
                <c:pt idx="406">
                  <c:v>41153</c:v>
                </c:pt>
                <c:pt idx="407">
                  <c:v>41183</c:v>
                </c:pt>
                <c:pt idx="408">
                  <c:v>41214</c:v>
                </c:pt>
                <c:pt idx="409">
                  <c:v>41244</c:v>
                </c:pt>
                <c:pt idx="410">
                  <c:v>41275</c:v>
                </c:pt>
                <c:pt idx="411">
                  <c:v>41306</c:v>
                </c:pt>
                <c:pt idx="412">
                  <c:v>41334</c:v>
                </c:pt>
                <c:pt idx="413">
                  <c:v>41365</c:v>
                </c:pt>
                <c:pt idx="414">
                  <c:v>41395</c:v>
                </c:pt>
                <c:pt idx="415">
                  <c:v>41426</c:v>
                </c:pt>
                <c:pt idx="416">
                  <c:v>41456</c:v>
                </c:pt>
                <c:pt idx="417">
                  <c:v>41487</c:v>
                </c:pt>
                <c:pt idx="418">
                  <c:v>41518</c:v>
                </c:pt>
                <c:pt idx="419">
                  <c:v>41548</c:v>
                </c:pt>
                <c:pt idx="420">
                  <c:v>41579</c:v>
                </c:pt>
                <c:pt idx="421">
                  <c:v>41609</c:v>
                </c:pt>
                <c:pt idx="422">
                  <c:v>41640</c:v>
                </c:pt>
                <c:pt idx="423">
                  <c:v>41671</c:v>
                </c:pt>
                <c:pt idx="424">
                  <c:v>41699</c:v>
                </c:pt>
                <c:pt idx="425">
                  <c:v>41730</c:v>
                </c:pt>
                <c:pt idx="426">
                  <c:v>41760</c:v>
                </c:pt>
                <c:pt idx="427">
                  <c:v>41791</c:v>
                </c:pt>
                <c:pt idx="428">
                  <c:v>41821</c:v>
                </c:pt>
                <c:pt idx="429">
                  <c:v>41852</c:v>
                </c:pt>
                <c:pt idx="430">
                  <c:v>41883</c:v>
                </c:pt>
                <c:pt idx="431">
                  <c:v>41913</c:v>
                </c:pt>
                <c:pt idx="432">
                  <c:v>41944</c:v>
                </c:pt>
                <c:pt idx="433">
                  <c:v>41974</c:v>
                </c:pt>
                <c:pt idx="434">
                  <c:v>42005</c:v>
                </c:pt>
                <c:pt idx="435">
                  <c:v>42036</c:v>
                </c:pt>
                <c:pt idx="436">
                  <c:v>42064</c:v>
                </c:pt>
                <c:pt idx="437">
                  <c:v>42095</c:v>
                </c:pt>
                <c:pt idx="438">
                  <c:v>42125</c:v>
                </c:pt>
                <c:pt idx="439">
                  <c:v>42156</c:v>
                </c:pt>
                <c:pt idx="440">
                  <c:v>42186</c:v>
                </c:pt>
                <c:pt idx="441">
                  <c:v>42217</c:v>
                </c:pt>
                <c:pt idx="442">
                  <c:v>42248</c:v>
                </c:pt>
                <c:pt idx="443">
                  <c:v>42278</c:v>
                </c:pt>
                <c:pt idx="444">
                  <c:v>42309</c:v>
                </c:pt>
                <c:pt idx="445">
                  <c:v>42339</c:v>
                </c:pt>
                <c:pt idx="446">
                  <c:v>42370</c:v>
                </c:pt>
                <c:pt idx="447">
                  <c:v>42401</c:v>
                </c:pt>
                <c:pt idx="448">
                  <c:v>42430</c:v>
                </c:pt>
                <c:pt idx="449">
                  <c:v>42461</c:v>
                </c:pt>
                <c:pt idx="450">
                  <c:v>42491</c:v>
                </c:pt>
                <c:pt idx="451">
                  <c:v>42522</c:v>
                </c:pt>
                <c:pt idx="452">
                  <c:v>42552</c:v>
                </c:pt>
                <c:pt idx="453">
                  <c:v>42583</c:v>
                </c:pt>
                <c:pt idx="454">
                  <c:v>42614</c:v>
                </c:pt>
                <c:pt idx="455">
                  <c:v>42644</c:v>
                </c:pt>
                <c:pt idx="456">
                  <c:v>42675</c:v>
                </c:pt>
                <c:pt idx="457">
                  <c:v>42705</c:v>
                </c:pt>
              </c:numCache>
            </c:numRef>
          </c:cat>
          <c:val>
            <c:numRef>
              <c:f>'Heat Oil-M'!$E$41:$E$498</c:f>
              <c:numCache>
                <c:formatCode>General</c:formatCode>
                <c:ptCount val="458"/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29913856"/>
        <c:axId val="865437376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'Heat Oil-M'!$A$41:$A$498</c:f>
              <c:numCache>
                <c:formatCode>mmmm\ yyyy</c:formatCode>
                <c:ptCount val="458"/>
                <c:pt idx="0">
                  <c:v>28795</c:v>
                </c:pt>
                <c:pt idx="1">
                  <c:v>28825</c:v>
                </c:pt>
                <c:pt idx="2">
                  <c:v>28856</c:v>
                </c:pt>
                <c:pt idx="3">
                  <c:v>28887</c:v>
                </c:pt>
                <c:pt idx="4">
                  <c:v>28915</c:v>
                </c:pt>
                <c:pt idx="5">
                  <c:v>28946</c:v>
                </c:pt>
                <c:pt idx="6">
                  <c:v>28976</c:v>
                </c:pt>
                <c:pt idx="7">
                  <c:v>29007</c:v>
                </c:pt>
                <c:pt idx="8">
                  <c:v>29037</c:v>
                </c:pt>
                <c:pt idx="9">
                  <c:v>29068</c:v>
                </c:pt>
                <c:pt idx="10">
                  <c:v>29099</c:v>
                </c:pt>
                <c:pt idx="11">
                  <c:v>29129</c:v>
                </c:pt>
                <c:pt idx="12">
                  <c:v>29160</c:v>
                </c:pt>
                <c:pt idx="13">
                  <c:v>29190</c:v>
                </c:pt>
                <c:pt idx="14">
                  <c:v>29221</c:v>
                </c:pt>
                <c:pt idx="15">
                  <c:v>29252</c:v>
                </c:pt>
                <c:pt idx="16">
                  <c:v>29281</c:v>
                </c:pt>
                <c:pt idx="17">
                  <c:v>29312</c:v>
                </c:pt>
                <c:pt idx="18">
                  <c:v>29342</c:v>
                </c:pt>
                <c:pt idx="19">
                  <c:v>29373</c:v>
                </c:pt>
                <c:pt idx="20">
                  <c:v>29403</c:v>
                </c:pt>
                <c:pt idx="21">
                  <c:v>29434</c:v>
                </c:pt>
                <c:pt idx="22">
                  <c:v>29465</c:v>
                </c:pt>
                <c:pt idx="23">
                  <c:v>29495</c:v>
                </c:pt>
                <c:pt idx="24">
                  <c:v>29526</c:v>
                </c:pt>
                <c:pt idx="25">
                  <c:v>29556</c:v>
                </c:pt>
                <c:pt idx="26">
                  <c:v>29587</c:v>
                </c:pt>
                <c:pt idx="27">
                  <c:v>29618</c:v>
                </c:pt>
                <c:pt idx="28">
                  <c:v>29646</c:v>
                </c:pt>
                <c:pt idx="29">
                  <c:v>29677</c:v>
                </c:pt>
                <c:pt idx="30">
                  <c:v>29707</c:v>
                </c:pt>
                <c:pt idx="31">
                  <c:v>29738</c:v>
                </c:pt>
                <c:pt idx="32">
                  <c:v>29768</c:v>
                </c:pt>
                <c:pt idx="33">
                  <c:v>29799</c:v>
                </c:pt>
                <c:pt idx="34">
                  <c:v>29830</c:v>
                </c:pt>
                <c:pt idx="35">
                  <c:v>29860</c:v>
                </c:pt>
                <c:pt idx="36">
                  <c:v>29891</c:v>
                </c:pt>
                <c:pt idx="37">
                  <c:v>29921</c:v>
                </c:pt>
                <c:pt idx="38">
                  <c:v>29952</c:v>
                </c:pt>
                <c:pt idx="39">
                  <c:v>29983</c:v>
                </c:pt>
                <c:pt idx="40">
                  <c:v>30011</c:v>
                </c:pt>
                <c:pt idx="41">
                  <c:v>30042</c:v>
                </c:pt>
                <c:pt idx="42">
                  <c:v>30072</c:v>
                </c:pt>
                <c:pt idx="43">
                  <c:v>30103</c:v>
                </c:pt>
                <c:pt idx="44">
                  <c:v>30133</c:v>
                </c:pt>
                <c:pt idx="45">
                  <c:v>30164</c:v>
                </c:pt>
                <c:pt idx="46">
                  <c:v>30195</c:v>
                </c:pt>
                <c:pt idx="47">
                  <c:v>30225</c:v>
                </c:pt>
                <c:pt idx="48">
                  <c:v>30256</c:v>
                </c:pt>
                <c:pt idx="49">
                  <c:v>30286</c:v>
                </c:pt>
                <c:pt idx="50">
                  <c:v>30317</c:v>
                </c:pt>
                <c:pt idx="51">
                  <c:v>30348</c:v>
                </c:pt>
                <c:pt idx="52">
                  <c:v>30376</c:v>
                </c:pt>
                <c:pt idx="53">
                  <c:v>30407</c:v>
                </c:pt>
                <c:pt idx="54">
                  <c:v>30437</c:v>
                </c:pt>
                <c:pt idx="55">
                  <c:v>30468</c:v>
                </c:pt>
                <c:pt idx="56">
                  <c:v>30498</c:v>
                </c:pt>
                <c:pt idx="57">
                  <c:v>30529</c:v>
                </c:pt>
                <c:pt idx="58">
                  <c:v>30560</c:v>
                </c:pt>
                <c:pt idx="59">
                  <c:v>30590</c:v>
                </c:pt>
                <c:pt idx="60">
                  <c:v>30621</c:v>
                </c:pt>
                <c:pt idx="61">
                  <c:v>30651</c:v>
                </c:pt>
                <c:pt idx="62">
                  <c:v>30682</c:v>
                </c:pt>
                <c:pt idx="63">
                  <c:v>30713</c:v>
                </c:pt>
                <c:pt idx="64">
                  <c:v>30742</c:v>
                </c:pt>
                <c:pt idx="65">
                  <c:v>30773</c:v>
                </c:pt>
                <c:pt idx="66">
                  <c:v>30803</c:v>
                </c:pt>
                <c:pt idx="67">
                  <c:v>30834</c:v>
                </c:pt>
                <c:pt idx="68">
                  <c:v>30864</c:v>
                </c:pt>
                <c:pt idx="69">
                  <c:v>30895</c:v>
                </c:pt>
                <c:pt idx="70">
                  <c:v>30926</c:v>
                </c:pt>
                <c:pt idx="71">
                  <c:v>30956</c:v>
                </c:pt>
                <c:pt idx="72">
                  <c:v>30987</c:v>
                </c:pt>
                <c:pt idx="73">
                  <c:v>31017</c:v>
                </c:pt>
                <c:pt idx="74">
                  <c:v>31048</c:v>
                </c:pt>
                <c:pt idx="75">
                  <c:v>31079</c:v>
                </c:pt>
                <c:pt idx="76">
                  <c:v>31107</c:v>
                </c:pt>
                <c:pt idx="77">
                  <c:v>31138</c:v>
                </c:pt>
                <c:pt idx="78">
                  <c:v>31168</c:v>
                </c:pt>
                <c:pt idx="79">
                  <c:v>31199</c:v>
                </c:pt>
                <c:pt idx="80">
                  <c:v>31229</c:v>
                </c:pt>
                <c:pt idx="81">
                  <c:v>31260</c:v>
                </c:pt>
                <c:pt idx="82">
                  <c:v>31291</c:v>
                </c:pt>
                <c:pt idx="83">
                  <c:v>31321</c:v>
                </c:pt>
                <c:pt idx="84">
                  <c:v>31352</c:v>
                </c:pt>
                <c:pt idx="85">
                  <c:v>31382</c:v>
                </c:pt>
                <c:pt idx="86">
                  <c:v>31413</c:v>
                </c:pt>
                <c:pt idx="87">
                  <c:v>31444</c:v>
                </c:pt>
                <c:pt idx="88">
                  <c:v>31472</c:v>
                </c:pt>
                <c:pt idx="89">
                  <c:v>31503</c:v>
                </c:pt>
                <c:pt idx="90">
                  <c:v>31533</c:v>
                </c:pt>
                <c:pt idx="91">
                  <c:v>31564</c:v>
                </c:pt>
                <c:pt idx="92">
                  <c:v>31594</c:v>
                </c:pt>
                <c:pt idx="93">
                  <c:v>31625</c:v>
                </c:pt>
                <c:pt idx="94">
                  <c:v>31656</c:v>
                </c:pt>
                <c:pt idx="95">
                  <c:v>31686</c:v>
                </c:pt>
                <c:pt idx="96">
                  <c:v>31717</c:v>
                </c:pt>
                <c:pt idx="97">
                  <c:v>31747</c:v>
                </c:pt>
                <c:pt idx="98">
                  <c:v>31778</c:v>
                </c:pt>
                <c:pt idx="99">
                  <c:v>31809</c:v>
                </c:pt>
                <c:pt idx="100">
                  <c:v>31837</c:v>
                </c:pt>
                <c:pt idx="101">
                  <c:v>31868</c:v>
                </c:pt>
                <c:pt idx="102">
                  <c:v>31898</c:v>
                </c:pt>
                <c:pt idx="103">
                  <c:v>31929</c:v>
                </c:pt>
                <c:pt idx="104">
                  <c:v>31959</c:v>
                </c:pt>
                <c:pt idx="105">
                  <c:v>31990</c:v>
                </c:pt>
                <c:pt idx="106">
                  <c:v>32021</c:v>
                </c:pt>
                <c:pt idx="107">
                  <c:v>32051</c:v>
                </c:pt>
                <c:pt idx="108">
                  <c:v>32082</c:v>
                </c:pt>
                <c:pt idx="109">
                  <c:v>32112</c:v>
                </c:pt>
                <c:pt idx="110">
                  <c:v>32143</c:v>
                </c:pt>
                <c:pt idx="111">
                  <c:v>32174</c:v>
                </c:pt>
                <c:pt idx="112">
                  <c:v>32203</c:v>
                </c:pt>
                <c:pt idx="113">
                  <c:v>32234</c:v>
                </c:pt>
                <c:pt idx="114">
                  <c:v>32264</c:v>
                </c:pt>
                <c:pt idx="115">
                  <c:v>32295</c:v>
                </c:pt>
                <c:pt idx="116">
                  <c:v>32325</c:v>
                </c:pt>
                <c:pt idx="117">
                  <c:v>32356</c:v>
                </c:pt>
                <c:pt idx="118">
                  <c:v>32387</c:v>
                </c:pt>
                <c:pt idx="119">
                  <c:v>32417</c:v>
                </c:pt>
                <c:pt idx="120">
                  <c:v>32448</c:v>
                </c:pt>
                <c:pt idx="121">
                  <c:v>32478</c:v>
                </c:pt>
                <c:pt idx="122">
                  <c:v>32509</c:v>
                </c:pt>
                <c:pt idx="123">
                  <c:v>32540</c:v>
                </c:pt>
                <c:pt idx="124">
                  <c:v>32568</c:v>
                </c:pt>
                <c:pt idx="125">
                  <c:v>32599</c:v>
                </c:pt>
                <c:pt idx="126">
                  <c:v>32629</c:v>
                </c:pt>
                <c:pt idx="127">
                  <c:v>32660</c:v>
                </c:pt>
                <c:pt idx="128">
                  <c:v>32690</c:v>
                </c:pt>
                <c:pt idx="129">
                  <c:v>32721</c:v>
                </c:pt>
                <c:pt idx="130">
                  <c:v>32752</c:v>
                </c:pt>
                <c:pt idx="131">
                  <c:v>32782</c:v>
                </c:pt>
                <c:pt idx="132">
                  <c:v>32813</c:v>
                </c:pt>
                <c:pt idx="133">
                  <c:v>32843</c:v>
                </c:pt>
                <c:pt idx="134">
                  <c:v>32874</c:v>
                </c:pt>
                <c:pt idx="135">
                  <c:v>32905</c:v>
                </c:pt>
                <c:pt idx="136">
                  <c:v>32933</c:v>
                </c:pt>
                <c:pt idx="137">
                  <c:v>32964</c:v>
                </c:pt>
                <c:pt idx="138">
                  <c:v>32994</c:v>
                </c:pt>
                <c:pt idx="139">
                  <c:v>33025</c:v>
                </c:pt>
                <c:pt idx="140">
                  <c:v>33055</c:v>
                </c:pt>
                <c:pt idx="141">
                  <c:v>33086</c:v>
                </c:pt>
                <c:pt idx="142">
                  <c:v>33117</c:v>
                </c:pt>
                <c:pt idx="143">
                  <c:v>33147</c:v>
                </c:pt>
                <c:pt idx="144">
                  <c:v>33178</c:v>
                </c:pt>
                <c:pt idx="145">
                  <c:v>33208</c:v>
                </c:pt>
                <c:pt idx="146">
                  <c:v>33239</c:v>
                </c:pt>
                <c:pt idx="147">
                  <c:v>33270</c:v>
                </c:pt>
                <c:pt idx="148">
                  <c:v>33298</c:v>
                </c:pt>
                <c:pt idx="149">
                  <c:v>33329</c:v>
                </c:pt>
                <c:pt idx="150">
                  <c:v>33359</c:v>
                </c:pt>
                <c:pt idx="151">
                  <c:v>33390</c:v>
                </c:pt>
                <c:pt idx="152">
                  <c:v>33420</c:v>
                </c:pt>
                <c:pt idx="153">
                  <c:v>33451</c:v>
                </c:pt>
                <c:pt idx="154">
                  <c:v>33482</c:v>
                </c:pt>
                <c:pt idx="155">
                  <c:v>33512</c:v>
                </c:pt>
                <c:pt idx="156">
                  <c:v>33543</c:v>
                </c:pt>
                <c:pt idx="157">
                  <c:v>33573</c:v>
                </c:pt>
                <c:pt idx="158">
                  <c:v>33604</c:v>
                </c:pt>
                <c:pt idx="159">
                  <c:v>33635</c:v>
                </c:pt>
                <c:pt idx="160">
                  <c:v>33664</c:v>
                </c:pt>
                <c:pt idx="161">
                  <c:v>33695</c:v>
                </c:pt>
                <c:pt idx="162">
                  <c:v>33725</c:v>
                </c:pt>
                <c:pt idx="163">
                  <c:v>33756</c:v>
                </c:pt>
                <c:pt idx="164">
                  <c:v>33786</c:v>
                </c:pt>
                <c:pt idx="165">
                  <c:v>33817</c:v>
                </c:pt>
                <c:pt idx="166">
                  <c:v>33848</c:v>
                </c:pt>
                <c:pt idx="167">
                  <c:v>33878</c:v>
                </c:pt>
                <c:pt idx="168">
                  <c:v>33909</c:v>
                </c:pt>
                <c:pt idx="169">
                  <c:v>33939</c:v>
                </c:pt>
                <c:pt idx="170">
                  <c:v>33970</c:v>
                </c:pt>
                <c:pt idx="171">
                  <c:v>34001</c:v>
                </c:pt>
                <c:pt idx="172">
                  <c:v>34029</c:v>
                </c:pt>
                <c:pt idx="173">
                  <c:v>34060</c:v>
                </c:pt>
                <c:pt idx="174">
                  <c:v>34090</c:v>
                </c:pt>
                <c:pt idx="175">
                  <c:v>34121</c:v>
                </c:pt>
                <c:pt idx="176">
                  <c:v>34151</c:v>
                </c:pt>
                <c:pt idx="177">
                  <c:v>34182</c:v>
                </c:pt>
                <c:pt idx="178">
                  <c:v>34213</c:v>
                </c:pt>
                <c:pt idx="179">
                  <c:v>34243</c:v>
                </c:pt>
                <c:pt idx="180">
                  <c:v>34274</c:v>
                </c:pt>
                <c:pt idx="181">
                  <c:v>34304</c:v>
                </c:pt>
                <c:pt idx="182">
                  <c:v>34335</c:v>
                </c:pt>
                <c:pt idx="183">
                  <c:v>34366</c:v>
                </c:pt>
                <c:pt idx="184">
                  <c:v>34394</c:v>
                </c:pt>
                <c:pt idx="185">
                  <c:v>34425</c:v>
                </c:pt>
                <c:pt idx="186">
                  <c:v>34455</c:v>
                </c:pt>
                <c:pt idx="187">
                  <c:v>34486</c:v>
                </c:pt>
                <c:pt idx="188">
                  <c:v>34516</c:v>
                </c:pt>
                <c:pt idx="189">
                  <c:v>34547</c:v>
                </c:pt>
                <c:pt idx="190">
                  <c:v>34578</c:v>
                </c:pt>
                <c:pt idx="191">
                  <c:v>34608</c:v>
                </c:pt>
                <c:pt idx="192">
                  <c:v>34639</c:v>
                </c:pt>
                <c:pt idx="193">
                  <c:v>34669</c:v>
                </c:pt>
                <c:pt idx="194">
                  <c:v>34700</c:v>
                </c:pt>
                <c:pt idx="195">
                  <c:v>34731</c:v>
                </c:pt>
                <c:pt idx="196">
                  <c:v>34759</c:v>
                </c:pt>
                <c:pt idx="197">
                  <c:v>34790</c:v>
                </c:pt>
                <c:pt idx="198">
                  <c:v>34820</c:v>
                </c:pt>
                <c:pt idx="199">
                  <c:v>34851</c:v>
                </c:pt>
                <c:pt idx="200">
                  <c:v>34881</c:v>
                </c:pt>
                <c:pt idx="201">
                  <c:v>34912</c:v>
                </c:pt>
                <c:pt idx="202">
                  <c:v>34943</c:v>
                </c:pt>
                <c:pt idx="203">
                  <c:v>34973</c:v>
                </c:pt>
                <c:pt idx="204">
                  <c:v>35004</c:v>
                </c:pt>
                <c:pt idx="205">
                  <c:v>35034</c:v>
                </c:pt>
                <c:pt idx="206">
                  <c:v>35065</c:v>
                </c:pt>
                <c:pt idx="207">
                  <c:v>35096</c:v>
                </c:pt>
                <c:pt idx="208">
                  <c:v>35125</c:v>
                </c:pt>
                <c:pt idx="209">
                  <c:v>35156</c:v>
                </c:pt>
                <c:pt idx="210">
                  <c:v>35186</c:v>
                </c:pt>
                <c:pt idx="211">
                  <c:v>35217</c:v>
                </c:pt>
                <c:pt idx="212">
                  <c:v>35247</c:v>
                </c:pt>
                <c:pt idx="213">
                  <c:v>35278</c:v>
                </c:pt>
                <c:pt idx="214">
                  <c:v>35309</c:v>
                </c:pt>
                <c:pt idx="215">
                  <c:v>35339</c:v>
                </c:pt>
                <c:pt idx="216">
                  <c:v>35370</c:v>
                </c:pt>
                <c:pt idx="217">
                  <c:v>35400</c:v>
                </c:pt>
                <c:pt idx="218">
                  <c:v>35431</c:v>
                </c:pt>
                <c:pt idx="219">
                  <c:v>35462</c:v>
                </c:pt>
                <c:pt idx="220">
                  <c:v>35490</c:v>
                </c:pt>
                <c:pt idx="221">
                  <c:v>35521</c:v>
                </c:pt>
                <c:pt idx="222">
                  <c:v>35551</c:v>
                </c:pt>
                <c:pt idx="223">
                  <c:v>35582</c:v>
                </c:pt>
                <c:pt idx="224">
                  <c:v>35612</c:v>
                </c:pt>
                <c:pt idx="225">
                  <c:v>35643</c:v>
                </c:pt>
                <c:pt idx="226">
                  <c:v>35674</c:v>
                </c:pt>
                <c:pt idx="227">
                  <c:v>35704</c:v>
                </c:pt>
                <c:pt idx="228">
                  <c:v>35735</c:v>
                </c:pt>
                <c:pt idx="229">
                  <c:v>35765</c:v>
                </c:pt>
                <c:pt idx="230">
                  <c:v>35796</c:v>
                </c:pt>
                <c:pt idx="231">
                  <c:v>35827</c:v>
                </c:pt>
                <c:pt idx="232">
                  <c:v>35855</c:v>
                </c:pt>
                <c:pt idx="233">
                  <c:v>35886</c:v>
                </c:pt>
                <c:pt idx="234">
                  <c:v>35916</c:v>
                </c:pt>
                <c:pt idx="235">
                  <c:v>35947</c:v>
                </c:pt>
                <c:pt idx="236">
                  <c:v>35977</c:v>
                </c:pt>
                <c:pt idx="237">
                  <c:v>36008</c:v>
                </c:pt>
                <c:pt idx="238">
                  <c:v>36039</c:v>
                </c:pt>
                <c:pt idx="239">
                  <c:v>36069</c:v>
                </c:pt>
                <c:pt idx="240">
                  <c:v>36100</c:v>
                </c:pt>
                <c:pt idx="241">
                  <c:v>36130</c:v>
                </c:pt>
                <c:pt idx="242">
                  <c:v>36161</c:v>
                </c:pt>
                <c:pt idx="243">
                  <c:v>36192</c:v>
                </c:pt>
                <c:pt idx="244">
                  <c:v>36220</c:v>
                </c:pt>
                <c:pt idx="245">
                  <c:v>36251</c:v>
                </c:pt>
                <c:pt idx="246">
                  <c:v>36281</c:v>
                </c:pt>
                <c:pt idx="247">
                  <c:v>36312</c:v>
                </c:pt>
                <c:pt idx="248">
                  <c:v>36342</c:v>
                </c:pt>
                <c:pt idx="249">
                  <c:v>36373</c:v>
                </c:pt>
                <c:pt idx="250">
                  <c:v>36404</c:v>
                </c:pt>
                <c:pt idx="251">
                  <c:v>36434</c:v>
                </c:pt>
                <c:pt idx="252">
                  <c:v>36465</c:v>
                </c:pt>
                <c:pt idx="253">
                  <c:v>36495</c:v>
                </c:pt>
                <c:pt idx="254">
                  <c:v>36526</c:v>
                </c:pt>
                <c:pt idx="255">
                  <c:v>36557</c:v>
                </c:pt>
                <c:pt idx="256">
                  <c:v>36586</c:v>
                </c:pt>
                <c:pt idx="257">
                  <c:v>36617</c:v>
                </c:pt>
                <c:pt idx="258">
                  <c:v>36647</c:v>
                </c:pt>
                <c:pt idx="259">
                  <c:v>36678</c:v>
                </c:pt>
                <c:pt idx="260">
                  <c:v>36708</c:v>
                </c:pt>
                <c:pt idx="261">
                  <c:v>36739</c:v>
                </c:pt>
                <c:pt idx="262">
                  <c:v>36770</c:v>
                </c:pt>
                <c:pt idx="263">
                  <c:v>36800</c:v>
                </c:pt>
                <c:pt idx="264">
                  <c:v>36831</c:v>
                </c:pt>
                <c:pt idx="265">
                  <c:v>36861</c:v>
                </c:pt>
                <c:pt idx="266">
                  <c:v>36892</c:v>
                </c:pt>
                <c:pt idx="267">
                  <c:v>36923</c:v>
                </c:pt>
                <c:pt idx="268">
                  <c:v>36951</c:v>
                </c:pt>
                <c:pt idx="269">
                  <c:v>36982</c:v>
                </c:pt>
                <c:pt idx="270">
                  <c:v>37012</c:v>
                </c:pt>
                <c:pt idx="271">
                  <c:v>37043</c:v>
                </c:pt>
                <c:pt idx="272">
                  <c:v>37073</c:v>
                </c:pt>
                <c:pt idx="273">
                  <c:v>37104</c:v>
                </c:pt>
                <c:pt idx="274">
                  <c:v>37135</c:v>
                </c:pt>
                <c:pt idx="275">
                  <c:v>37165</c:v>
                </c:pt>
                <c:pt idx="276">
                  <c:v>37196</c:v>
                </c:pt>
                <c:pt idx="277">
                  <c:v>37226</c:v>
                </c:pt>
                <c:pt idx="278">
                  <c:v>37257</c:v>
                </c:pt>
                <c:pt idx="279">
                  <c:v>37288</c:v>
                </c:pt>
                <c:pt idx="280">
                  <c:v>37316</c:v>
                </c:pt>
                <c:pt idx="281">
                  <c:v>37347</c:v>
                </c:pt>
                <c:pt idx="282">
                  <c:v>37377</c:v>
                </c:pt>
                <c:pt idx="283">
                  <c:v>37408</c:v>
                </c:pt>
                <c:pt idx="284">
                  <c:v>37438</c:v>
                </c:pt>
                <c:pt idx="285">
                  <c:v>37469</c:v>
                </c:pt>
                <c:pt idx="286">
                  <c:v>37500</c:v>
                </c:pt>
                <c:pt idx="287">
                  <c:v>37530</c:v>
                </c:pt>
                <c:pt idx="288">
                  <c:v>37561</c:v>
                </c:pt>
                <c:pt idx="289">
                  <c:v>37591</c:v>
                </c:pt>
                <c:pt idx="290">
                  <c:v>37622</c:v>
                </c:pt>
                <c:pt idx="291">
                  <c:v>37653</c:v>
                </c:pt>
                <c:pt idx="292">
                  <c:v>37681</c:v>
                </c:pt>
                <c:pt idx="293">
                  <c:v>37712</c:v>
                </c:pt>
                <c:pt idx="294">
                  <c:v>37742</c:v>
                </c:pt>
                <c:pt idx="295">
                  <c:v>37773</c:v>
                </c:pt>
                <c:pt idx="296">
                  <c:v>37803</c:v>
                </c:pt>
                <c:pt idx="297">
                  <c:v>37834</c:v>
                </c:pt>
                <c:pt idx="298">
                  <c:v>37865</c:v>
                </c:pt>
                <c:pt idx="299">
                  <c:v>37895</c:v>
                </c:pt>
                <c:pt idx="300">
                  <c:v>37926</c:v>
                </c:pt>
                <c:pt idx="301">
                  <c:v>37956</c:v>
                </c:pt>
                <c:pt idx="302">
                  <c:v>37987</c:v>
                </c:pt>
                <c:pt idx="303">
                  <c:v>38018</c:v>
                </c:pt>
                <c:pt idx="304">
                  <c:v>38047</c:v>
                </c:pt>
                <c:pt idx="305">
                  <c:v>38078</c:v>
                </c:pt>
                <c:pt idx="306">
                  <c:v>38108</c:v>
                </c:pt>
                <c:pt idx="307">
                  <c:v>38139</c:v>
                </c:pt>
                <c:pt idx="308">
                  <c:v>38169</c:v>
                </c:pt>
                <c:pt idx="309">
                  <c:v>38200</c:v>
                </c:pt>
                <c:pt idx="310">
                  <c:v>38231</c:v>
                </c:pt>
                <c:pt idx="311">
                  <c:v>38261</c:v>
                </c:pt>
                <c:pt idx="312">
                  <c:v>38292</c:v>
                </c:pt>
                <c:pt idx="313">
                  <c:v>38322</c:v>
                </c:pt>
                <c:pt idx="314">
                  <c:v>38353</c:v>
                </c:pt>
                <c:pt idx="315">
                  <c:v>38384</c:v>
                </c:pt>
                <c:pt idx="316">
                  <c:v>38412</c:v>
                </c:pt>
                <c:pt idx="317">
                  <c:v>38443</c:v>
                </c:pt>
                <c:pt idx="318">
                  <c:v>38473</c:v>
                </c:pt>
                <c:pt idx="319">
                  <c:v>38504</c:v>
                </c:pt>
                <c:pt idx="320">
                  <c:v>38534</c:v>
                </c:pt>
                <c:pt idx="321">
                  <c:v>38565</c:v>
                </c:pt>
                <c:pt idx="322">
                  <c:v>38596</c:v>
                </c:pt>
                <c:pt idx="323">
                  <c:v>38626</c:v>
                </c:pt>
                <c:pt idx="324">
                  <c:v>38657</c:v>
                </c:pt>
                <c:pt idx="325">
                  <c:v>38687</c:v>
                </c:pt>
                <c:pt idx="326">
                  <c:v>38718</c:v>
                </c:pt>
                <c:pt idx="327">
                  <c:v>38749</c:v>
                </c:pt>
                <c:pt idx="328">
                  <c:v>38777</c:v>
                </c:pt>
                <c:pt idx="329">
                  <c:v>38808</c:v>
                </c:pt>
                <c:pt idx="330">
                  <c:v>38838</c:v>
                </c:pt>
                <c:pt idx="331">
                  <c:v>38869</c:v>
                </c:pt>
                <c:pt idx="332">
                  <c:v>38899</c:v>
                </c:pt>
                <c:pt idx="333">
                  <c:v>38930</c:v>
                </c:pt>
                <c:pt idx="334">
                  <c:v>38961</c:v>
                </c:pt>
                <c:pt idx="335">
                  <c:v>38991</c:v>
                </c:pt>
                <c:pt idx="336">
                  <c:v>39022</c:v>
                </c:pt>
                <c:pt idx="337">
                  <c:v>39052</c:v>
                </c:pt>
                <c:pt idx="338">
                  <c:v>39083</c:v>
                </c:pt>
                <c:pt idx="339">
                  <c:v>39114</c:v>
                </c:pt>
                <c:pt idx="340">
                  <c:v>39142</c:v>
                </c:pt>
                <c:pt idx="341">
                  <c:v>39173</c:v>
                </c:pt>
                <c:pt idx="342">
                  <c:v>39203</c:v>
                </c:pt>
                <c:pt idx="343">
                  <c:v>39234</c:v>
                </c:pt>
                <c:pt idx="344">
                  <c:v>39264</c:v>
                </c:pt>
                <c:pt idx="345">
                  <c:v>39295</c:v>
                </c:pt>
                <c:pt idx="346">
                  <c:v>39326</c:v>
                </c:pt>
                <c:pt idx="347">
                  <c:v>39356</c:v>
                </c:pt>
                <c:pt idx="348">
                  <c:v>39387</c:v>
                </c:pt>
                <c:pt idx="349">
                  <c:v>39417</c:v>
                </c:pt>
                <c:pt idx="350">
                  <c:v>39448</c:v>
                </c:pt>
                <c:pt idx="351">
                  <c:v>39479</c:v>
                </c:pt>
                <c:pt idx="352">
                  <c:v>39508</c:v>
                </c:pt>
                <c:pt idx="353">
                  <c:v>39539</c:v>
                </c:pt>
                <c:pt idx="354">
                  <c:v>39569</c:v>
                </c:pt>
                <c:pt idx="355">
                  <c:v>39600</c:v>
                </c:pt>
                <c:pt idx="356">
                  <c:v>39630</c:v>
                </c:pt>
                <c:pt idx="357">
                  <c:v>39661</c:v>
                </c:pt>
                <c:pt idx="358">
                  <c:v>39692</c:v>
                </c:pt>
                <c:pt idx="359">
                  <c:v>39722</c:v>
                </c:pt>
                <c:pt idx="360">
                  <c:v>39753</c:v>
                </c:pt>
                <c:pt idx="361">
                  <c:v>39783</c:v>
                </c:pt>
                <c:pt idx="362">
                  <c:v>39814</c:v>
                </c:pt>
                <c:pt idx="363">
                  <c:v>39845</c:v>
                </c:pt>
                <c:pt idx="364">
                  <c:v>39873</c:v>
                </c:pt>
                <c:pt idx="365">
                  <c:v>39904</c:v>
                </c:pt>
                <c:pt idx="366">
                  <c:v>39934</c:v>
                </c:pt>
                <c:pt idx="367">
                  <c:v>39965</c:v>
                </c:pt>
                <c:pt idx="368">
                  <c:v>39995</c:v>
                </c:pt>
                <c:pt idx="369">
                  <c:v>40026</c:v>
                </c:pt>
                <c:pt idx="370">
                  <c:v>40057</c:v>
                </c:pt>
                <c:pt idx="371">
                  <c:v>40087</c:v>
                </c:pt>
                <c:pt idx="372">
                  <c:v>40118</c:v>
                </c:pt>
                <c:pt idx="373">
                  <c:v>40148</c:v>
                </c:pt>
                <c:pt idx="374">
                  <c:v>40179</c:v>
                </c:pt>
                <c:pt idx="375">
                  <c:v>40210</c:v>
                </c:pt>
                <c:pt idx="376">
                  <c:v>40238</c:v>
                </c:pt>
                <c:pt idx="377">
                  <c:v>40269</c:v>
                </c:pt>
                <c:pt idx="378">
                  <c:v>40299</c:v>
                </c:pt>
                <c:pt idx="379">
                  <c:v>40330</c:v>
                </c:pt>
                <c:pt idx="380">
                  <c:v>40360</c:v>
                </c:pt>
                <c:pt idx="381">
                  <c:v>40391</c:v>
                </c:pt>
                <c:pt idx="382">
                  <c:v>40422</c:v>
                </c:pt>
                <c:pt idx="383">
                  <c:v>40452</c:v>
                </c:pt>
                <c:pt idx="384">
                  <c:v>40483</c:v>
                </c:pt>
                <c:pt idx="385">
                  <c:v>40513</c:v>
                </c:pt>
                <c:pt idx="386">
                  <c:v>40544</c:v>
                </c:pt>
                <c:pt idx="387">
                  <c:v>40575</c:v>
                </c:pt>
                <c:pt idx="388">
                  <c:v>40603</c:v>
                </c:pt>
                <c:pt idx="389">
                  <c:v>40634</c:v>
                </c:pt>
                <c:pt idx="390">
                  <c:v>40664</c:v>
                </c:pt>
                <c:pt idx="391">
                  <c:v>40695</c:v>
                </c:pt>
                <c:pt idx="392">
                  <c:v>40725</c:v>
                </c:pt>
                <c:pt idx="393">
                  <c:v>40756</c:v>
                </c:pt>
                <c:pt idx="394">
                  <c:v>40787</c:v>
                </c:pt>
                <c:pt idx="395">
                  <c:v>40817</c:v>
                </c:pt>
                <c:pt idx="396">
                  <c:v>40848</c:v>
                </c:pt>
                <c:pt idx="397">
                  <c:v>40878</c:v>
                </c:pt>
                <c:pt idx="398">
                  <c:v>40909</c:v>
                </c:pt>
                <c:pt idx="399">
                  <c:v>40940</c:v>
                </c:pt>
                <c:pt idx="400">
                  <c:v>40969</c:v>
                </c:pt>
                <c:pt idx="401">
                  <c:v>41000</c:v>
                </c:pt>
                <c:pt idx="402">
                  <c:v>41030</c:v>
                </c:pt>
                <c:pt idx="403">
                  <c:v>41061</c:v>
                </c:pt>
                <c:pt idx="404">
                  <c:v>41091</c:v>
                </c:pt>
                <c:pt idx="405">
                  <c:v>41122</c:v>
                </c:pt>
                <c:pt idx="406">
                  <c:v>41153</c:v>
                </c:pt>
                <c:pt idx="407">
                  <c:v>41183</c:v>
                </c:pt>
                <c:pt idx="408">
                  <c:v>41214</c:v>
                </c:pt>
                <c:pt idx="409">
                  <c:v>41244</c:v>
                </c:pt>
                <c:pt idx="410">
                  <c:v>41275</c:v>
                </c:pt>
                <c:pt idx="411">
                  <c:v>41306</c:v>
                </c:pt>
                <c:pt idx="412">
                  <c:v>41334</c:v>
                </c:pt>
                <c:pt idx="413">
                  <c:v>41365</c:v>
                </c:pt>
                <c:pt idx="414">
                  <c:v>41395</c:v>
                </c:pt>
                <c:pt idx="415">
                  <c:v>41426</c:v>
                </c:pt>
                <c:pt idx="416">
                  <c:v>41456</c:v>
                </c:pt>
                <c:pt idx="417">
                  <c:v>41487</c:v>
                </c:pt>
                <c:pt idx="418">
                  <c:v>41518</c:v>
                </c:pt>
                <c:pt idx="419">
                  <c:v>41548</c:v>
                </c:pt>
                <c:pt idx="420">
                  <c:v>41579</c:v>
                </c:pt>
                <c:pt idx="421">
                  <c:v>41609</c:v>
                </c:pt>
                <c:pt idx="422">
                  <c:v>41640</c:v>
                </c:pt>
                <c:pt idx="423">
                  <c:v>41671</c:v>
                </c:pt>
                <c:pt idx="424">
                  <c:v>41699</c:v>
                </c:pt>
                <c:pt idx="425">
                  <c:v>41730</c:v>
                </c:pt>
                <c:pt idx="426">
                  <c:v>41760</c:v>
                </c:pt>
                <c:pt idx="427">
                  <c:v>41791</c:v>
                </c:pt>
                <c:pt idx="428">
                  <c:v>41821</c:v>
                </c:pt>
                <c:pt idx="429">
                  <c:v>41852</c:v>
                </c:pt>
                <c:pt idx="430">
                  <c:v>41883</c:v>
                </c:pt>
                <c:pt idx="431">
                  <c:v>41913</c:v>
                </c:pt>
                <c:pt idx="432">
                  <c:v>41944</c:v>
                </c:pt>
                <c:pt idx="433">
                  <c:v>41974</c:v>
                </c:pt>
                <c:pt idx="434">
                  <c:v>42005</c:v>
                </c:pt>
                <c:pt idx="435">
                  <c:v>42036</c:v>
                </c:pt>
                <c:pt idx="436">
                  <c:v>42064</c:v>
                </c:pt>
                <c:pt idx="437">
                  <c:v>42095</c:v>
                </c:pt>
                <c:pt idx="438">
                  <c:v>42125</c:v>
                </c:pt>
                <c:pt idx="439">
                  <c:v>42156</c:v>
                </c:pt>
                <c:pt idx="440">
                  <c:v>42186</c:v>
                </c:pt>
                <c:pt idx="441">
                  <c:v>42217</c:v>
                </c:pt>
                <c:pt idx="442">
                  <c:v>42248</c:v>
                </c:pt>
                <c:pt idx="443">
                  <c:v>42278</c:v>
                </c:pt>
                <c:pt idx="444">
                  <c:v>42309</c:v>
                </c:pt>
                <c:pt idx="445">
                  <c:v>42339</c:v>
                </c:pt>
                <c:pt idx="446">
                  <c:v>42370</c:v>
                </c:pt>
                <c:pt idx="447">
                  <c:v>42401</c:v>
                </c:pt>
                <c:pt idx="448">
                  <c:v>42430</c:v>
                </c:pt>
                <c:pt idx="449">
                  <c:v>42461</c:v>
                </c:pt>
                <c:pt idx="450">
                  <c:v>42491</c:v>
                </c:pt>
                <c:pt idx="451">
                  <c:v>42522</c:v>
                </c:pt>
                <c:pt idx="452">
                  <c:v>42552</c:v>
                </c:pt>
                <c:pt idx="453">
                  <c:v>42583</c:v>
                </c:pt>
                <c:pt idx="454">
                  <c:v>42614</c:v>
                </c:pt>
                <c:pt idx="455">
                  <c:v>42644</c:v>
                </c:pt>
                <c:pt idx="456">
                  <c:v>42675</c:v>
                </c:pt>
                <c:pt idx="457">
                  <c:v>42705</c:v>
                </c:pt>
              </c:numCache>
            </c:numRef>
          </c:cat>
          <c:val>
            <c:numRef>
              <c:f>'Heat Oil-M'!$C$41:$C$498</c:f>
              <c:numCache>
                <c:formatCode>0.00</c:formatCode>
                <c:ptCount val="458"/>
                <c:pt idx="0">
                  <c:v>0.53300000000000003</c:v>
                </c:pt>
                <c:pt idx="1">
                  <c:v>0.54500000000000004</c:v>
                </c:pt>
                <c:pt idx="2">
                  <c:v>0.55500000000000005</c:v>
                </c:pt>
                <c:pt idx="3">
                  <c:v>0.57699999999999996</c:v>
                </c:pt>
                <c:pt idx="4">
                  <c:v>0.60499999999999998</c:v>
                </c:pt>
                <c:pt idx="5">
                  <c:v>0.627</c:v>
                </c:pt>
                <c:pt idx="6">
                  <c:v>0.65600000000000003</c:v>
                </c:pt>
                <c:pt idx="7">
                  <c:v>0.70899999999999996</c:v>
                </c:pt>
                <c:pt idx="8">
                  <c:v>0.752</c:v>
                </c:pt>
                <c:pt idx="9">
                  <c:v>0.8</c:v>
                </c:pt>
                <c:pt idx="10">
                  <c:v>0.84799999999999998</c:v>
                </c:pt>
                <c:pt idx="11">
                  <c:v>0.85599999999999998</c:v>
                </c:pt>
                <c:pt idx="12">
                  <c:v>0.86699999999999999</c:v>
                </c:pt>
                <c:pt idx="13">
                  <c:v>0.88300000000000001</c:v>
                </c:pt>
                <c:pt idx="14">
                  <c:v>0.92900000000000005</c:v>
                </c:pt>
                <c:pt idx="15">
                  <c:v>0.97699999999999998</c:v>
                </c:pt>
                <c:pt idx="16">
                  <c:v>1.006</c:v>
                </c:pt>
                <c:pt idx="17">
                  <c:v>1.01</c:v>
                </c:pt>
                <c:pt idx="18">
                  <c:v>1.0109999999999999</c:v>
                </c:pt>
                <c:pt idx="19">
                  <c:v>1.0169999999999999</c:v>
                </c:pt>
                <c:pt idx="20">
                  <c:v>1.022</c:v>
                </c:pt>
                <c:pt idx="21">
                  <c:v>1.0209999999999999</c:v>
                </c:pt>
                <c:pt idx="22">
                  <c:v>1.0189999999999999</c:v>
                </c:pt>
                <c:pt idx="23">
                  <c:v>1.0129999999999999</c:v>
                </c:pt>
                <c:pt idx="24">
                  <c:v>1.0249999999999999</c:v>
                </c:pt>
                <c:pt idx="25">
                  <c:v>1.0660000000000001</c:v>
                </c:pt>
                <c:pt idx="26">
                  <c:v>1.1499999999999999</c:v>
                </c:pt>
                <c:pt idx="27">
                  <c:v>1.26</c:v>
                </c:pt>
                <c:pt idx="28">
                  <c:v>1.29</c:v>
                </c:pt>
                <c:pt idx="29">
                  <c:v>1.28</c:v>
                </c:pt>
                <c:pt idx="30">
                  <c:v>1.2669999999999999</c:v>
                </c:pt>
                <c:pt idx="31">
                  <c:v>1.2589999999999999</c:v>
                </c:pt>
                <c:pt idx="32">
                  <c:v>1.2509999999999999</c:v>
                </c:pt>
                <c:pt idx="33">
                  <c:v>1.246</c:v>
                </c:pt>
                <c:pt idx="34">
                  <c:v>1.2390000000000001</c:v>
                </c:pt>
                <c:pt idx="35">
                  <c:v>1.232</c:v>
                </c:pt>
                <c:pt idx="36">
                  <c:v>1.2350000000000001</c:v>
                </c:pt>
                <c:pt idx="37">
                  <c:v>1.2470000000000001</c:v>
                </c:pt>
                <c:pt idx="38">
                  <c:v>1.254</c:v>
                </c:pt>
                <c:pt idx="39">
                  <c:v>1.248</c:v>
                </c:pt>
                <c:pt idx="40">
                  <c:v>1.208</c:v>
                </c:pt>
                <c:pt idx="41">
                  <c:v>1.1619999999999999</c:v>
                </c:pt>
                <c:pt idx="42">
                  <c:v>1.171</c:v>
                </c:pt>
                <c:pt idx="43">
                  <c:v>1.194</c:v>
                </c:pt>
                <c:pt idx="44">
                  <c:v>1.2</c:v>
                </c:pt>
                <c:pt idx="45">
                  <c:v>1.1950000000000001</c:v>
                </c:pt>
                <c:pt idx="46">
                  <c:v>1.1910000000000001</c:v>
                </c:pt>
                <c:pt idx="47">
                  <c:v>1.214</c:v>
                </c:pt>
                <c:pt idx="48">
                  <c:v>1.2370000000000001</c:v>
                </c:pt>
                <c:pt idx="49">
                  <c:v>1.2290000000000001</c:v>
                </c:pt>
                <c:pt idx="50">
                  <c:v>1.194</c:v>
                </c:pt>
                <c:pt idx="51">
                  <c:v>1.1599999999999999</c:v>
                </c:pt>
                <c:pt idx="52">
                  <c:v>1.101</c:v>
                </c:pt>
                <c:pt idx="53">
                  <c:v>1.07</c:v>
                </c:pt>
                <c:pt idx="54">
                  <c:v>1.089</c:v>
                </c:pt>
                <c:pt idx="55">
                  <c:v>1.087</c:v>
                </c:pt>
                <c:pt idx="56">
                  <c:v>1.083</c:v>
                </c:pt>
                <c:pt idx="57">
                  <c:v>1.083</c:v>
                </c:pt>
                <c:pt idx="58">
                  <c:v>1.087</c:v>
                </c:pt>
                <c:pt idx="59">
                  <c:v>1.089</c:v>
                </c:pt>
                <c:pt idx="60">
                  <c:v>1.0860000000000001</c:v>
                </c:pt>
                <c:pt idx="61">
                  <c:v>1.085</c:v>
                </c:pt>
                <c:pt idx="62">
                  <c:v>1.1220000000000001</c:v>
                </c:pt>
                <c:pt idx="63">
                  <c:v>1.22</c:v>
                </c:pt>
                <c:pt idx="64">
                  <c:v>1.1579999999999999</c:v>
                </c:pt>
                <c:pt idx="65">
                  <c:v>1.137</c:v>
                </c:pt>
                <c:pt idx="66">
                  <c:v>1.1339999999999999</c:v>
                </c:pt>
                <c:pt idx="67">
                  <c:v>1.127</c:v>
                </c:pt>
                <c:pt idx="68">
                  <c:v>1.109</c:v>
                </c:pt>
                <c:pt idx="69">
                  <c:v>1.0880000000000001</c:v>
                </c:pt>
                <c:pt idx="70">
                  <c:v>1.081</c:v>
                </c:pt>
                <c:pt idx="71">
                  <c:v>1.091</c:v>
                </c:pt>
                <c:pt idx="72">
                  <c:v>1.089</c:v>
                </c:pt>
                <c:pt idx="73">
                  <c:v>1.085</c:v>
                </c:pt>
                <c:pt idx="74">
                  <c:v>1.0780000000000001</c:v>
                </c:pt>
                <c:pt idx="75">
                  <c:v>1.085</c:v>
                </c:pt>
                <c:pt idx="76">
                  <c:v>1.081</c:v>
                </c:pt>
                <c:pt idx="77">
                  <c:v>1.087</c:v>
                </c:pt>
                <c:pt idx="78">
                  <c:v>1.0820000000000001</c:v>
                </c:pt>
                <c:pt idx="79">
                  <c:v>1.0629999999999999</c:v>
                </c:pt>
                <c:pt idx="80">
                  <c:v>1.04</c:v>
                </c:pt>
                <c:pt idx="81">
                  <c:v>1.024</c:v>
                </c:pt>
                <c:pt idx="82">
                  <c:v>1.046</c:v>
                </c:pt>
                <c:pt idx="83">
                  <c:v>1.0680000000000001</c:v>
                </c:pt>
                <c:pt idx="84">
                  <c:v>1.119</c:v>
                </c:pt>
                <c:pt idx="85">
                  <c:v>1.143</c:v>
                </c:pt>
                <c:pt idx="86">
                  <c:v>1.1259999999999999</c:v>
                </c:pt>
                <c:pt idx="87">
                  <c:v>1.0109999999999999</c:v>
                </c:pt>
                <c:pt idx="88">
                  <c:v>0.93700000000000006</c:v>
                </c:pt>
                <c:pt idx="89">
                  <c:v>0.875</c:v>
                </c:pt>
                <c:pt idx="90">
                  <c:v>0.83</c:v>
                </c:pt>
                <c:pt idx="91">
                  <c:v>0.80600000000000005</c:v>
                </c:pt>
                <c:pt idx="92">
                  <c:v>0.751</c:v>
                </c:pt>
                <c:pt idx="93">
                  <c:v>0.72599999999999998</c:v>
                </c:pt>
                <c:pt idx="94">
                  <c:v>0.73599999999999999</c:v>
                </c:pt>
                <c:pt idx="95">
                  <c:v>0.73299999999999998</c:v>
                </c:pt>
                <c:pt idx="96">
                  <c:v>0.73299999999999998</c:v>
                </c:pt>
                <c:pt idx="97">
                  <c:v>0.75</c:v>
                </c:pt>
                <c:pt idx="98">
                  <c:v>0.81699999999999995</c:v>
                </c:pt>
                <c:pt idx="99">
                  <c:v>0.85099999999999998</c:v>
                </c:pt>
                <c:pt idx="100">
                  <c:v>0.84299999999999997</c:v>
                </c:pt>
                <c:pt idx="101">
                  <c:v>0.84299999999999997</c:v>
                </c:pt>
                <c:pt idx="102">
                  <c:v>0.83899999999999997</c:v>
                </c:pt>
                <c:pt idx="103">
                  <c:v>0.84099999999999997</c:v>
                </c:pt>
                <c:pt idx="104">
                  <c:v>0.84199999999999997</c:v>
                </c:pt>
                <c:pt idx="105">
                  <c:v>0.85</c:v>
                </c:pt>
                <c:pt idx="106">
                  <c:v>0.85199999999999998</c:v>
                </c:pt>
                <c:pt idx="107">
                  <c:v>0.86299999999999999</c:v>
                </c:pt>
                <c:pt idx="108">
                  <c:v>0.88800000000000001</c:v>
                </c:pt>
                <c:pt idx="109">
                  <c:v>0.88900000000000001</c:v>
                </c:pt>
                <c:pt idx="110">
                  <c:v>0.89</c:v>
                </c:pt>
                <c:pt idx="111">
                  <c:v>0.88800000000000001</c:v>
                </c:pt>
                <c:pt idx="112">
                  <c:v>0.88100000000000001</c:v>
                </c:pt>
                <c:pt idx="113">
                  <c:v>0.876</c:v>
                </c:pt>
                <c:pt idx="114">
                  <c:v>0.874</c:v>
                </c:pt>
                <c:pt idx="115">
                  <c:v>0.86199999999999999</c:v>
                </c:pt>
                <c:pt idx="116">
                  <c:v>0.83199999999999996</c:v>
                </c:pt>
                <c:pt idx="117">
                  <c:v>0.82199999999999995</c:v>
                </c:pt>
                <c:pt idx="118">
                  <c:v>0.81699999999999995</c:v>
                </c:pt>
                <c:pt idx="119">
                  <c:v>0.79</c:v>
                </c:pt>
                <c:pt idx="120">
                  <c:v>0.79800000000000004</c:v>
                </c:pt>
                <c:pt idx="121">
                  <c:v>0.82599999999999996</c:v>
                </c:pt>
                <c:pt idx="122">
                  <c:v>0.88300000000000001</c:v>
                </c:pt>
                <c:pt idx="123">
                  <c:v>0.88800000000000001</c:v>
                </c:pt>
                <c:pt idx="124">
                  <c:v>0.89100000000000001</c:v>
                </c:pt>
                <c:pt idx="125">
                  <c:v>0.90400000000000003</c:v>
                </c:pt>
                <c:pt idx="126">
                  <c:v>0.88700000000000001</c:v>
                </c:pt>
                <c:pt idx="127">
                  <c:v>0.86699999999999999</c:v>
                </c:pt>
                <c:pt idx="128">
                  <c:v>0.85699999999999998</c:v>
                </c:pt>
                <c:pt idx="129">
                  <c:v>0.84599999999999997</c:v>
                </c:pt>
                <c:pt idx="130">
                  <c:v>0.85</c:v>
                </c:pt>
                <c:pt idx="131">
                  <c:v>0.88700000000000001</c:v>
                </c:pt>
                <c:pt idx="132">
                  <c:v>0.91300000000000003</c:v>
                </c:pt>
                <c:pt idx="133">
                  <c:v>0.97799999999999998</c:v>
                </c:pt>
                <c:pt idx="134">
                  <c:v>1.2589999999999999</c:v>
                </c:pt>
                <c:pt idx="135">
                  <c:v>1.0229999999999999</c:v>
                </c:pt>
                <c:pt idx="136">
                  <c:v>0.98699999999999999</c:v>
                </c:pt>
                <c:pt idx="137">
                  <c:v>0.96799999999999997</c:v>
                </c:pt>
                <c:pt idx="138">
                  <c:v>0.95199999999999996</c:v>
                </c:pt>
                <c:pt idx="139">
                  <c:v>0.90900000000000003</c:v>
                </c:pt>
                <c:pt idx="140">
                  <c:v>0.88</c:v>
                </c:pt>
                <c:pt idx="141">
                  <c:v>0.998</c:v>
                </c:pt>
                <c:pt idx="142">
                  <c:v>1.165</c:v>
                </c:pt>
                <c:pt idx="143">
                  <c:v>1.33</c:v>
                </c:pt>
                <c:pt idx="144">
                  <c:v>1.3049999999999999</c:v>
                </c:pt>
                <c:pt idx="145">
                  <c:v>1.2729999999999999</c:v>
                </c:pt>
                <c:pt idx="146">
                  <c:v>1.2350000000000001</c:v>
                </c:pt>
                <c:pt idx="147">
                  <c:v>1.17</c:v>
                </c:pt>
                <c:pt idx="148">
                  <c:v>1.0860000000000001</c:v>
                </c:pt>
                <c:pt idx="149">
                  <c:v>1.016</c:v>
                </c:pt>
                <c:pt idx="150">
                  <c:v>0.96799999999999997</c:v>
                </c:pt>
                <c:pt idx="151">
                  <c:v>0.94499999999999995</c:v>
                </c:pt>
                <c:pt idx="152">
                  <c:v>0.92600000000000005</c:v>
                </c:pt>
                <c:pt idx="153">
                  <c:v>0.92700000000000005</c:v>
                </c:pt>
                <c:pt idx="154">
                  <c:v>0.94199999999999995</c:v>
                </c:pt>
                <c:pt idx="155">
                  <c:v>0.96599999999999997</c:v>
                </c:pt>
                <c:pt idx="156">
                  <c:v>1.02</c:v>
                </c:pt>
                <c:pt idx="157">
                  <c:v>1.0169999999999999</c:v>
                </c:pt>
                <c:pt idx="158">
                  <c:v>0.98499999999999999</c:v>
                </c:pt>
                <c:pt idx="159">
                  <c:v>0.97499999999999998</c:v>
                </c:pt>
                <c:pt idx="160">
                  <c:v>0.96099999999999997</c:v>
                </c:pt>
                <c:pt idx="161">
                  <c:v>0.95099999999999996</c:v>
                </c:pt>
                <c:pt idx="162">
                  <c:v>0.95199999999999996</c:v>
                </c:pt>
                <c:pt idx="163">
                  <c:v>0.95399999999999996</c:v>
                </c:pt>
                <c:pt idx="164">
                  <c:v>0.94699999999999995</c:v>
                </c:pt>
                <c:pt idx="165">
                  <c:v>0.94299999999999995</c:v>
                </c:pt>
                <c:pt idx="166">
                  <c:v>0.94499999999999995</c:v>
                </c:pt>
                <c:pt idx="167">
                  <c:v>0.96899999999999997</c:v>
                </c:pt>
                <c:pt idx="168">
                  <c:v>0.97799999999999998</c:v>
                </c:pt>
                <c:pt idx="169">
                  <c:v>0.97099999999999997</c:v>
                </c:pt>
                <c:pt idx="170">
                  <c:v>0.96899999999999997</c:v>
                </c:pt>
                <c:pt idx="171">
                  <c:v>0.97299999999999998</c:v>
                </c:pt>
                <c:pt idx="172">
                  <c:v>0.97699999999999998</c:v>
                </c:pt>
                <c:pt idx="173">
                  <c:v>0.97699999999999998</c:v>
                </c:pt>
                <c:pt idx="174">
                  <c:v>0.96299999999999997</c:v>
                </c:pt>
                <c:pt idx="175">
                  <c:v>0.95</c:v>
                </c:pt>
                <c:pt idx="176">
                  <c:v>0.93700000000000006</c:v>
                </c:pt>
                <c:pt idx="177">
                  <c:v>0.90600000000000003</c:v>
                </c:pt>
                <c:pt idx="178">
                  <c:v>0.90700000000000003</c:v>
                </c:pt>
                <c:pt idx="179">
                  <c:v>0.92400000000000004</c:v>
                </c:pt>
                <c:pt idx="180">
                  <c:v>0.92700000000000005</c:v>
                </c:pt>
                <c:pt idx="181">
                  <c:v>0.91400000000000003</c:v>
                </c:pt>
                <c:pt idx="182">
                  <c:v>0.91900000000000004</c:v>
                </c:pt>
                <c:pt idx="183">
                  <c:v>0.97799999999999998</c:v>
                </c:pt>
                <c:pt idx="184">
                  <c:v>0.96599999999999997</c:v>
                </c:pt>
                <c:pt idx="185">
                  <c:v>0.93500000000000005</c:v>
                </c:pt>
                <c:pt idx="186">
                  <c:v>0.91900000000000004</c:v>
                </c:pt>
                <c:pt idx="187">
                  <c:v>0.90600000000000003</c:v>
                </c:pt>
                <c:pt idx="188">
                  <c:v>0.89800000000000002</c:v>
                </c:pt>
                <c:pt idx="189">
                  <c:v>0.89400000000000002</c:v>
                </c:pt>
                <c:pt idx="190">
                  <c:v>0.89400000000000002</c:v>
                </c:pt>
                <c:pt idx="191">
                  <c:v>0.89</c:v>
                </c:pt>
                <c:pt idx="192">
                  <c:v>0.89400000000000002</c:v>
                </c:pt>
                <c:pt idx="193">
                  <c:v>0.9</c:v>
                </c:pt>
                <c:pt idx="194">
                  <c:v>0.91300000000000003</c:v>
                </c:pt>
                <c:pt idx="195">
                  <c:v>0.91500000000000004</c:v>
                </c:pt>
                <c:pt idx="196">
                  <c:v>0.90600000000000003</c:v>
                </c:pt>
                <c:pt idx="197">
                  <c:v>0.9</c:v>
                </c:pt>
                <c:pt idx="198">
                  <c:v>0.90100000000000002</c:v>
                </c:pt>
                <c:pt idx="199">
                  <c:v>0.89500000000000002</c:v>
                </c:pt>
                <c:pt idx="200">
                  <c:v>0.88500000000000001</c:v>
                </c:pt>
                <c:pt idx="201">
                  <c:v>0.879</c:v>
                </c:pt>
                <c:pt idx="202">
                  <c:v>0.87</c:v>
                </c:pt>
                <c:pt idx="203">
                  <c:v>0.873</c:v>
                </c:pt>
                <c:pt idx="204">
                  <c:v>0.879</c:v>
                </c:pt>
                <c:pt idx="205">
                  <c:v>0.90500000000000003</c:v>
                </c:pt>
                <c:pt idx="206">
                  <c:v>1.0069999999999999</c:v>
                </c:pt>
                <c:pt idx="207">
                  <c:v>1.0009999999999999</c:v>
                </c:pt>
                <c:pt idx="208">
                  <c:v>1.02</c:v>
                </c:pt>
                <c:pt idx="209">
                  <c:v>1.0649999999999999</c:v>
                </c:pt>
                <c:pt idx="210">
                  <c:v>1.038</c:v>
                </c:pt>
                <c:pt idx="211">
                  <c:v>0.96899999999999997</c:v>
                </c:pt>
                <c:pt idx="212">
                  <c:v>0.93500000000000005</c:v>
                </c:pt>
                <c:pt idx="213">
                  <c:v>0.93400000000000005</c:v>
                </c:pt>
                <c:pt idx="214">
                  <c:v>0.98</c:v>
                </c:pt>
                <c:pt idx="215">
                  <c:v>1.0629999999999999</c:v>
                </c:pt>
                <c:pt idx="216">
                  <c:v>1.097</c:v>
                </c:pt>
                <c:pt idx="217">
                  <c:v>1.121</c:v>
                </c:pt>
                <c:pt idx="218">
                  <c:v>1.1359999999999999</c:v>
                </c:pt>
                <c:pt idx="219">
                  <c:v>1.127</c:v>
                </c:pt>
                <c:pt idx="220">
                  <c:v>1.079</c:v>
                </c:pt>
                <c:pt idx="221">
                  <c:v>1.046</c:v>
                </c:pt>
                <c:pt idx="222">
                  <c:v>1.0309999999999999</c:v>
                </c:pt>
                <c:pt idx="223">
                  <c:v>1.0009999999999999</c:v>
                </c:pt>
                <c:pt idx="224">
                  <c:v>0.95699999999999996</c:v>
                </c:pt>
                <c:pt idx="225">
                  <c:v>0.94499999999999995</c:v>
                </c:pt>
                <c:pt idx="226">
                  <c:v>0.94499999999999995</c:v>
                </c:pt>
                <c:pt idx="227">
                  <c:v>0.95599999999999996</c:v>
                </c:pt>
                <c:pt idx="228">
                  <c:v>0.97</c:v>
                </c:pt>
                <c:pt idx="229">
                  <c:v>0.97899999999999998</c:v>
                </c:pt>
                <c:pt idx="230">
                  <c:v>0.96599999999999997</c:v>
                </c:pt>
                <c:pt idx="231">
                  <c:v>0.94799999999999995</c:v>
                </c:pt>
                <c:pt idx="232">
                  <c:v>0.93300000000000005</c:v>
                </c:pt>
                <c:pt idx="233">
                  <c:v>0.91500000000000004</c:v>
                </c:pt>
                <c:pt idx="234">
                  <c:v>0.90300000000000002</c:v>
                </c:pt>
                <c:pt idx="235">
                  <c:v>0.874</c:v>
                </c:pt>
                <c:pt idx="236">
                  <c:v>0.85299999999999998</c:v>
                </c:pt>
                <c:pt idx="237">
                  <c:v>0.83799999999999997</c:v>
                </c:pt>
                <c:pt idx="238">
                  <c:v>0.82699999999999996</c:v>
                </c:pt>
                <c:pt idx="239">
                  <c:v>0.83399999999999996</c:v>
                </c:pt>
                <c:pt idx="240">
                  <c:v>0.84099999999999997</c:v>
                </c:pt>
                <c:pt idx="241">
                  <c:v>0.82699999999999996</c:v>
                </c:pt>
                <c:pt idx="242">
                  <c:v>0.83399999999999996</c:v>
                </c:pt>
                <c:pt idx="243">
                  <c:v>0.82799999999999996</c:v>
                </c:pt>
                <c:pt idx="244">
                  <c:v>0.82799999999999996</c:v>
                </c:pt>
                <c:pt idx="245">
                  <c:v>0.85299999999999998</c:v>
                </c:pt>
                <c:pt idx="246">
                  <c:v>0.85199999999999998</c:v>
                </c:pt>
                <c:pt idx="247">
                  <c:v>0.84499999999999997</c:v>
                </c:pt>
                <c:pt idx="248">
                  <c:v>0.85699999999999998</c:v>
                </c:pt>
                <c:pt idx="249">
                  <c:v>0.877</c:v>
                </c:pt>
                <c:pt idx="250">
                  <c:v>0.93899999999999995</c:v>
                </c:pt>
                <c:pt idx="251">
                  <c:v>0.97599999999999998</c:v>
                </c:pt>
                <c:pt idx="252">
                  <c:v>1.018</c:v>
                </c:pt>
                <c:pt idx="253">
                  <c:v>1.0880000000000001</c:v>
                </c:pt>
                <c:pt idx="254">
                  <c:v>1.1890000000000001</c:v>
                </c:pt>
                <c:pt idx="255">
                  <c:v>1.6140000000000001</c:v>
                </c:pt>
                <c:pt idx="256">
                  <c:v>1.359</c:v>
                </c:pt>
                <c:pt idx="257">
                  <c:v>1.286</c:v>
                </c:pt>
                <c:pt idx="258">
                  <c:v>1.2629999999999999</c:v>
                </c:pt>
                <c:pt idx="259">
                  <c:v>1.2490000000000001</c:v>
                </c:pt>
                <c:pt idx="260">
                  <c:v>1.25</c:v>
                </c:pt>
                <c:pt idx="261">
                  <c:v>1.246</c:v>
                </c:pt>
                <c:pt idx="262">
                  <c:v>1.407</c:v>
                </c:pt>
                <c:pt idx="263">
                  <c:v>1.4530000000000001</c:v>
                </c:pt>
                <c:pt idx="264">
                  <c:v>1.4770000000000001</c:v>
                </c:pt>
                <c:pt idx="265">
                  <c:v>1.528</c:v>
                </c:pt>
                <c:pt idx="266">
                  <c:v>1.5089999999999999</c:v>
                </c:pt>
                <c:pt idx="267">
                  <c:v>1.4630000000000001</c:v>
                </c:pt>
                <c:pt idx="268">
                  <c:v>1.3939999999999999</c:v>
                </c:pt>
                <c:pt idx="269">
                  <c:v>1.367</c:v>
                </c:pt>
                <c:pt idx="270">
                  <c:v>1.343</c:v>
                </c:pt>
                <c:pt idx="271">
                  <c:v>1.3220000000000001</c:v>
                </c:pt>
                <c:pt idx="272">
                  <c:v>1.2569999999999999</c:v>
                </c:pt>
                <c:pt idx="273">
                  <c:v>1.238</c:v>
                </c:pt>
                <c:pt idx="274">
                  <c:v>1.2849999999999999</c:v>
                </c:pt>
                <c:pt idx="275">
                  <c:v>1.2270000000000001</c:v>
                </c:pt>
                <c:pt idx="276">
                  <c:v>1.1930000000000001</c:v>
                </c:pt>
                <c:pt idx="277">
                  <c:v>1.117</c:v>
                </c:pt>
                <c:pt idx="278">
                  <c:v>1.123</c:v>
                </c:pt>
                <c:pt idx="279">
                  <c:v>1.1120000000000001</c:v>
                </c:pt>
                <c:pt idx="280">
                  <c:v>1.119</c:v>
                </c:pt>
                <c:pt idx="281">
                  <c:v>1.1579999999999999</c:v>
                </c:pt>
                <c:pt idx="282">
                  <c:v>1.163</c:v>
                </c:pt>
                <c:pt idx="283">
                  <c:v>1.1359999999999999</c:v>
                </c:pt>
                <c:pt idx="284">
                  <c:v>1.127</c:v>
                </c:pt>
                <c:pt idx="285">
                  <c:v>1.135</c:v>
                </c:pt>
                <c:pt idx="286">
                  <c:v>1.1739999999999999</c:v>
                </c:pt>
                <c:pt idx="287">
                  <c:v>1.2030000000000001</c:v>
                </c:pt>
                <c:pt idx="288">
                  <c:v>1.2210000000000001</c:v>
                </c:pt>
                <c:pt idx="289">
                  <c:v>1.2669999999999999</c:v>
                </c:pt>
                <c:pt idx="290">
                  <c:v>1.3959999999999999</c:v>
                </c:pt>
                <c:pt idx="291">
                  <c:v>1.641</c:v>
                </c:pt>
                <c:pt idx="292">
                  <c:v>1.766</c:v>
                </c:pt>
                <c:pt idx="293">
                  <c:v>1.4910000000000001</c:v>
                </c:pt>
                <c:pt idx="294">
                  <c:v>1.3720000000000001</c:v>
                </c:pt>
                <c:pt idx="295">
                  <c:v>1.3049999999999999</c:v>
                </c:pt>
                <c:pt idx="296">
                  <c:v>1.2789999999999999</c:v>
                </c:pt>
                <c:pt idx="297">
                  <c:v>1.2829999999999999</c:v>
                </c:pt>
                <c:pt idx="298">
                  <c:v>1.284</c:v>
                </c:pt>
                <c:pt idx="299">
                  <c:v>1.2969999999999999</c:v>
                </c:pt>
                <c:pt idx="300">
                  <c:v>1.331</c:v>
                </c:pt>
                <c:pt idx="301">
                  <c:v>1.36</c:v>
                </c:pt>
                <c:pt idx="302">
                  <c:v>1.508</c:v>
                </c:pt>
                <c:pt idx="303">
                  <c:v>1.5580000000000001</c:v>
                </c:pt>
                <c:pt idx="304">
                  <c:v>1.5409999999999999</c:v>
                </c:pt>
                <c:pt idx="305">
                  <c:v>1.5189999999999999</c:v>
                </c:pt>
                <c:pt idx="306">
                  <c:v>1.5329999999999999</c:v>
                </c:pt>
                <c:pt idx="307">
                  <c:v>1.5369999999999999</c:v>
                </c:pt>
                <c:pt idx="308">
                  <c:v>1.536</c:v>
                </c:pt>
                <c:pt idx="309">
                  <c:v>1.607</c:v>
                </c:pt>
                <c:pt idx="310">
                  <c:v>1.671</c:v>
                </c:pt>
                <c:pt idx="311">
                  <c:v>1.8819999999999999</c:v>
                </c:pt>
                <c:pt idx="312">
                  <c:v>1.958</c:v>
                </c:pt>
                <c:pt idx="313">
                  <c:v>1.895</c:v>
                </c:pt>
                <c:pt idx="314">
                  <c:v>1.859</c:v>
                </c:pt>
                <c:pt idx="315">
                  <c:v>1.962</c:v>
                </c:pt>
                <c:pt idx="316">
                  <c:v>2.0779999999999998</c:v>
                </c:pt>
                <c:pt idx="317">
                  <c:v>2.12</c:v>
                </c:pt>
                <c:pt idx="318">
                  <c:v>2.036</c:v>
                </c:pt>
                <c:pt idx="319">
                  <c:v>2.0590000000000002</c:v>
                </c:pt>
                <c:pt idx="320">
                  <c:v>2.173</c:v>
                </c:pt>
                <c:pt idx="321">
                  <c:v>2.2759999999999998</c:v>
                </c:pt>
                <c:pt idx="322">
                  <c:v>2.593</c:v>
                </c:pt>
                <c:pt idx="323">
                  <c:v>2.6259999999999999</c:v>
                </c:pt>
                <c:pt idx="324">
                  <c:v>2.4580000000000002</c:v>
                </c:pt>
                <c:pt idx="325">
                  <c:v>2.407</c:v>
                </c:pt>
                <c:pt idx="326">
                  <c:v>2.4180000000000001</c:v>
                </c:pt>
                <c:pt idx="327">
                  <c:v>2.423</c:v>
                </c:pt>
                <c:pt idx="328">
                  <c:v>2.4289999999999998</c:v>
                </c:pt>
                <c:pt idx="329">
                  <c:v>2.5259999999999998</c:v>
                </c:pt>
                <c:pt idx="330">
                  <c:v>2.5720000000000001</c:v>
                </c:pt>
                <c:pt idx="331">
                  <c:v>2.5659999999999998</c:v>
                </c:pt>
                <c:pt idx="332">
                  <c:v>2.597</c:v>
                </c:pt>
                <c:pt idx="333">
                  <c:v>2.649</c:v>
                </c:pt>
                <c:pt idx="334">
                  <c:v>2.5310000000000001</c:v>
                </c:pt>
                <c:pt idx="335">
                  <c:v>2.3959999999999999</c:v>
                </c:pt>
                <c:pt idx="336">
                  <c:v>2.375</c:v>
                </c:pt>
                <c:pt idx="337">
                  <c:v>2.46</c:v>
                </c:pt>
                <c:pt idx="338">
                  <c:v>2.3679999999999999</c:v>
                </c:pt>
                <c:pt idx="339">
                  <c:v>2.4249999999999998</c:v>
                </c:pt>
                <c:pt idx="340">
                  <c:v>2.5049999999999999</c:v>
                </c:pt>
                <c:pt idx="341">
                  <c:v>2.5550000000000002</c:v>
                </c:pt>
                <c:pt idx="342">
                  <c:v>2.5670000000000002</c:v>
                </c:pt>
                <c:pt idx="343">
                  <c:v>2.5609999999999999</c:v>
                </c:pt>
                <c:pt idx="344">
                  <c:v>2.621</c:v>
                </c:pt>
                <c:pt idx="345">
                  <c:v>2.6339999999999999</c:v>
                </c:pt>
                <c:pt idx="346">
                  <c:v>2.706</c:v>
                </c:pt>
                <c:pt idx="347">
                  <c:v>2.8079999999999998</c:v>
                </c:pt>
                <c:pt idx="348">
                  <c:v>3.169</c:v>
                </c:pt>
                <c:pt idx="349">
                  <c:v>3.2469999999999999</c:v>
                </c:pt>
                <c:pt idx="350">
                  <c:v>3.3370000000000002</c:v>
                </c:pt>
                <c:pt idx="351">
                  <c:v>3.3380000000000001</c:v>
                </c:pt>
                <c:pt idx="352">
                  <c:v>3.6989999999999998</c:v>
                </c:pt>
                <c:pt idx="353">
                  <c:v>3.875</c:v>
                </c:pt>
                <c:pt idx="354">
                  <c:v>4.1849999999999996</c:v>
                </c:pt>
                <c:pt idx="355">
                  <c:v>4.5890000000000004</c:v>
                </c:pt>
                <c:pt idx="356">
                  <c:v>4.649</c:v>
                </c:pt>
                <c:pt idx="357">
                  <c:v>4.2169999999999996</c:v>
                </c:pt>
                <c:pt idx="358">
                  <c:v>3.952</c:v>
                </c:pt>
                <c:pt idx="359">
                  <c:v>3.544</c:v>
                </c:pt>
                <c:pt idx="360">
                  <c:v>3.0030000000000001</c:v>
                </c:pt>
                <c:pt idx="361">
                  <c:v>2.637</c:v>
                </c:pt>
                <c:pt idx="362">
                  <c:v>2.5089999999999999</c:v>
                </c:pt>
                <c:pt idx="363">
                  <c:v>2.4510000000000001</c:v>
                </c:pt>
                <c:pt idx="364">
                  <c:v>2.319</c:v>
                </c:pt>
                <c:pt idx="365">
                  <c:v>2.3540000000000001</c:v>
                </c:pt>
                <c:pt idx="366">
                  <c:v>2.3439999999999999</c:v>
                </c:pt>
                <c:pt idx="367">
                  <c:v>2.4489999999999998</c:v>
                </c:pt>
                <c:pt idx="368">
                  <c:v>2.452</c:v>
                </c:pt>
                <c:pt idx="369">
                  <c:v>2.5590000000000002</c:v>
                </c:pt>
                <c:pt idx="370">
                  <c:v>2.5529999999999999</c:v>
                </c:pt>
                <c:pt idx="371">
                  <c:v>2.6030000000000002</c:v>
                </c:pt>
                <c:pt idx="372">
                  <c:v>2.79</c:v>
                </c:pt>
                <c:pt idx="373">
                  <c:v>2.7879999999999998</c:v>
                </c:pt>
                <c:pt idx="374">
                  <c:v>2.9670000000000001</c:v>
                </c:pt>
                <c:pt idx="375">
                  <c:v>2.89</c:v>
                </c:pt>
                <c:pt idx="376">
                  <c:v>2.9079999999999999</c:v>
                </c:pt>
                <c:pt idx="377">
                  <c:v>2.9809999999999999</c:v>
                </c:pt>
                <c:pt idx="378">
                  <c:v>2.9129999999999998</c:v>
                </c:pt>
                <c:pt idx="379">
                  <c:v>2.8279999999999998</c:v>
                </c:pt>
                <c:pt idx="380">
                  <c:v>2.8</c:v>
                </c:pt>
                <c:pt idx="381">
                  <c:v>2.8140000000000001</c:v>
                </c:pt>
                <c:pt idx="382">
                  <c:v>2.83</c:v>
                </c:pt>
                <c:pt idx="383">
                  <c:v>2.9359999999999999</c:v>
                </c:pt>
                <c:pt idx="384">
                  <c:v>3.044</c:v>
                </c:pt>
                <c:pt idx="385">
                  <c:v>3.1930000000000001</c:v>
                </c:pt>
                <c:pt idx="386">
                  <c:v>3.415</c:v>
                </c:pt>
                <c:pt idx="387">
                  <c:v>3.6070000000000002</c:v>
                </c:pt>
                <c:pt idx="388">
                  <c:v>3.827</c:v>
                </c:pt>
                <c:pt idx="389">
                  <c:v>3.9750000000000001</c:v>
                </c:pt>
                <c:pt idx="390">
                  <c:v>3.9140000000000001</c:v>
                </c:pt>
                <c:pt idx="391">
                  <c:v>3.8239999999999998</c:v>
                </c:pt>
                <c:pt idx="392">
                  <c:v>3.6890000000000001</c:v>
                </c:pt>
                <c:pt idx="393">
                  <c:v>3.6709999999999998</c:v>
                </c:pt>
                <c:pt idx="394">
                  <c:v>3.6539999999999999</c:v>
                </c:pt>
                <c:pt idx="395">
                  <c:v>3.6419999999999999</c:v>
                </c:pt>
                <c:pt idx="396">
                  <c:v>3.6819999999999999</c:v>
                </c:pt>
                <c:pt idx="397">
                  <c:v>3.6459999999999999</c:v>
                </c:pt>
                <c:pt idx="398">
                  <c:v>3.6970000000000001</c:v>
                </c:pt>
                <c:pt idx="399">
                  <c:v>3.8039999999999998</c:v>
                </c:pt>
                <c:pt idx="400">
                  <c:v>3.9089999999999998</c:v>
                </c:pt>
                <c:pt idx="401">
                  <c:v>3.8580000000000001</c:v>
                </c:pt>
                <c:pt idx="402">
                  <c:v>3.7490000000000001</c:v>
                </c:pt>
                <c:pt idx="403">
                  <c:v>3.5129999999999999</c:v>
                </c:pt>
                <c:pt idx="404">
                  <c:v>3.492</c:v>
                </c:pt>
                <c:pt idx="405">
                  <c:v>3.66</c:v>
                </c:pt>
                <c:pt idx="406">
                  <c:v>3.8170000000000002</c:v>
                </c:pt>
                <c:pt idx="407">
                  <c:v>3.847</c:v>
                </c:pt>
                <c:pt idx="408">
                  <c:v>3.847</c:v>
                </c:pt>
                <c:pt idx="409">
                  <c:v>3.8439999999999999</c:v>
                </c:pt>
                <c:pt idx="410">
                  <c:v>3.8410000000000002</c:v>
                </c:pt>
                <c:pt idx="411">
                  <c:v>3.9649999999999999</c:v>
                </c:pt>
                <c:pt idx="412">
                  <c:v>3.879</c:v>
                </c:pt>
                <c:pt idx="413">
                  <c:v>3.7010000000000001</c:v>
                </c:pt>
                <c:pt idx="414">
                  <c:v>3.5990000000000002</c:v>
                </c:pt>
                <c:pt idx="415">
                  <c:v>3.569</c:v>
                </c:pt>
                <c:pt idx="416">
                  <c:v>3.6040000000000001</c:v>
                </c:pt>
                <c:pt idx="417">
                  <c:v>3.6509999999999998</c:v>
                </c:pt>
                <c:pt idx="418">
                  <c:v>3.694</c:v>
                </c:pt>
                <c:pt idx="419">
                  <c:v>3.6840000000000002</c:v>
                </c:pt>
                <c:pt idx="420">
                  <c:v>3.6829999999999998</c:v>
                </c:pt>
                <c:pt idx="421">
                  <c:v>3.7719999999999998</c:v>
                </c:pt>
                <c:pt idx="422">
                  <c:v>3.9039999999999999</c:v>
                </c:pt>
                <c:pt idx="423">
                  <c:v>4.0720000000000001</c:v>
                </c:pt>
                <c:pt idx="424">
                  <c:v>3.952</c:v>
                </c:pt>
                <c:pt idx="425">
                  <c:v>3.83</c:v>
                </c:pt>
                <c:pt idx="426">
                  <c:v>3.8149999999999999</c:v>
                </c:pt>
                <c:pt idx="427">
                  <c:v>3.7789999999999999</c:v>
                </c:pt>
                <c:pt idx="428">
                  <c:v>3.7530000000000001</c:v>
                </c:pt>
                <c:pt idx="429">
                  <c:v>3.7050000000000001</c:v>
                </c:pt>
                <c:pt idx="430">
                  <c:v>3.6419999999999999</c:v>
                </c:pt>
                <c:pt idx="431">
                  <c:v>3.5150000000000001</c:v>
                </c:pt>
                <c:pt idx="432">
                  <c:v>3.3839999999999999</c:v>
                </c:pt>
                <c:pt idx="433">
                  <c:v>3.1379999999999999</c:v>
                </c:pt>
                <c:pt idx="434">
                  <c:v>2.8109999999999999</c:v>
                </c:pt>
                <c:pt idx="435">
                  <c:v>2.8639999999999999</c:v>
                </c:pt>
                <c:pt idx="436">
                  <c:v>3.0190000000000001</c:v>
                </c:pt>
                <c:pt idx="437">
                  <c:v>2.7549999999999999</c:v>
                </c:pt>
                <c:pt idx="438">
                  <c:v>2.7879999999999998</c:v>
                </c:pt>
                <c:pt idx="439">
                  <c:v>2.7429999999999999</c:v>
                </c:pt>
                <c:pt idx="440">
                  <c:v>2.6509999999999998</c:v>
                </c:pt>
                <c:pt idx="441">
                  <c:v>2.4369999999999998</c:v>
                </c:pt>
                <c:pt idx="442">
                  <c:v>2.4236170000000001</c:v>
                </c:pt>
                <c:pt idx="443">
                  <c:v>2.4514749999999998</c:v>
                </c:pt>
                <c:pt idx="444">
                  <c:v>2.5180039999999999</c:v>
                </c:pt>
                <c:pt idx="445">
                  <c:v>2.5553659999999998</c:v>
                </c:pt>
                <c:pt idx="446">
                  <c:v>2.6033789999999999</c:v>
                </c:pt>
                <c:pt idx="447">
                  <c:v>2.6041050000000001</c:v>
                </c:pt>
                <c:pt idx="448">
                  <c:v>2.620533</c:v>
                </c:pt>
                <c:pt idx="449">
                  <c:v>2.6192530000000001</c:v>
                </c:pt>
                <c:pt idx="450">
                  <c:v>2.6341969999999999</c:v>
                </c:pt>
                <c:pt idx="451">
                  <c:v>2.6696749999999998</c:v>
                </c:pt>
                <c:pt idx="452">
                  <c:v>2.641667</c:v>
                </c:pt>
                <c:pt idx="453">
                  <c:v>2.620371</c:v>
                </c:pt>
                <c:pt idx="454">
                  <c:v>2.6670739999999999</c:v>
                </c:pt>
                <c:pt idx="455">
                  <c:v>2.7044640000000002</c:v>
                </c:pt>
                <c:pt idx="456">
                  <c:v>2.7336740000000002</c:v>
                </c:pt>
                <c:pt idx="457">
                  <c:v>2.7478479999999998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'Heat Oil-M'!$A$503</c:f>
              <c:strCache>
                <c:ptCount val="1"/>
                <c:pt idx="0">
                  <c:v>Real Price (Oct 2015 $)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'Heat Oil-M'!$A$41:$A$498</c:f>
              <c:numCache>
                <c:formatCode>mmmm\ yyyy</c:formatCode>
                <c:ptCount val="458"/>
                <c:pt idx="0">
                  <c:v>28795</c:v>
                </c:pt>
                <c:pt idx="1">
                  <c:v>28825</c:v>
                </c:pt>
                <c:pt idx="2">
                  <c:v>28856</c:v>
                </c:pt>
                <c:pt idx="3">
                  <c:v>28887</c:v>
                </c:pt>
                <c:pt idx="4">
                  <c:v>28915</c:v>
                </c:pt>
                <c:pt idx="5">
                  <c:v>28946</c:v>
                </c:pt>
                <c:pt idx="6">
                  <c:v>28976</c:v>
                </c:pt>
                <c:pt idx="7">
                  <c:v>29007</c:v>
                </c:pt>
                <c:pt idx="8">
                  <c:v>29037</c:v>
                </c:pt>
                <c:pt idx="9">
                  <c:v>29068</c:v>
                </c:pt>
                <c:pt idx="10">
                  <c:v>29099</c:v>
                </c:pt>
                <c:pt idx="11">
                  <c:v>29129</c:v>
                </c:pt>
                <c:pt idx="12">
                  <c:v>29160</c:v>
                </c:pt>
                <c:pt idx="13">
                  <c:v>29190</c:v>
                </c:pt>
                <c:pt idx="14">
                  <c:v>29221</c:v>
                </c:pt>
                <c:pt idx="15">
                  <c:v>29252</c:v>
                </c:pt>
                <c:pt idx="16">
                  <c:v>29281</c:v>
                </c:pt>
                <c:pt idx="17">
                  <c:v>29312</c:v>
                </c:pt>
                <c:pt idx="18">
                  <c:v>29342</c:v>
                </c:pt>
                <c:pt idx="19">
                  <c:v>29373</c:v>
                </c:pt>
                <c:pt idx="20">
                  <c:v>29403</c:v>
                </c:pt>
                <c:pt idx="21">
                  <c:v>29434</c:v>
                </c:pt>
                <c:pt idx="22">
                  <c:v>29465</c:v>
                </c:pt>
                <c:pt idx="23">
                  <c:v>29495</c:v>
                </c:pt>
                <c:pt idx="24">
                  <c:v>29526</c:v>
                </c:pt>
                <c:pt idx="25">
                  <c:v>29556</c:v>
                </c:pt>
                <c:pt idx="26">
                  <c:v>29587</c:v>
                </c:pt>
                <c:pt idx="27">
                  <c:v>29618</c:v>
                </c:pt>
                <c:pt idx="28">
                  <c:v>29646</c:v>
                </c:pt>
                <c:pt idx="29">
                  <c:v>29677</c:v>
                </c:pt>
                <c:pt idx="30">
                  <c:v>29707</c:v>
                </c:pt>
                <c:pt idx="31">
                  <c:v>29738</c:v>
                </c:pt>
                <c:pt idx="32">
                  <c:v>29768</c:v>
                </c:pt>
                <c:pt idx="33">
                  <c:v>29799</c:v>
                </c:pt>
                <c:pt idx="34">
                  <c:v>29830</c:v>
                </c:pt>
                <c:pt idx="35">
                  <c:v>29860</c:v>
                </c:pt>
                <c:pt idx="36">
                  <c:v>29891</c:v>
                </c:pt>
                <c:pt idx="37">
                  <c:v>29921</c:v>
                </c:pt>
                <c:pt idx="38">
                  <c:v>29952</c:v>
                </c:pt>
                <c:pt idx="39">
                  <c:v>29983</c:v>
                </c:pt>
                <c:pt idx="40">
                  <c:v>30011</c:v>
                </c:pt>
                <c:pt idx="41">
                  <c:v>30042</c:v>
                </c:pt>
                <c:pt idx="42">
                  <c:v>30072</c:v>
                </c:pt>
                <c:pt idx="43">
                  <c:v>30103</c:v>
                </c:pt>
                <c:pt idx="44">
                  <c:v>30133</c:v>
                </c:pt>
                <c:pt idx="45">
                  <c:v>30164</c:v>
                </c:pt>
                <c:pt idx="46">
                  <c:v>30195</c:v>
                </c:pt>
                <c:pt idx="47">
                  <c:v>30225</c:v>
                </c:pt>
                <c:pt idx="48">
                  <c:v>30256</c:v>
                </c:pt>
                <c:pt idx="49">
                  <c:v>30286</c:v>
                </c:pt>
                <c:pt idx="50">
                  <c:v>30317</c:v>
                </c:pt>
                <c:pt idx="51">
                  <c:v>30348</c:v>
                </c:pt>
                <c:pt idx="52">
                  <c:v>30376</c:v>
                </c:pt>
                <c:pt idx="53">
                  <c:v>30407</c:v>
                </c:pt>
                <c:pt idx="54">
                  <c:v>30437</c:v>
                </c:pt>
                <c:pt idx="55">
                  <c:v>30468</c:v>
                </c:pt>
                <c:pt idx="56">
                  <c:v>30498</c:v>
                </c:pt>
                <c:pt idx="57">
                  <c:v>30529</c:v>
                </c:pt>
                <c:pt idx="58">
                  <c:v>30560</c:v>
                </c:pt>
                <c:pt idx="59">
                  <c:v>30590</c:v>
                </c:pt>
                <c:pt idx="60">
                  <c:v>30621</c:v>
                </c:pt>
                <c:pt idx="61">
                  <c:v>30651</c:v>
                </c:pt>
                <c:pt idx="62">
                  <c:v>30682</c:v>
                </c:pt>
                <c:pt idx="63">
                  <c:v>30713</c:v>
                </c:pt>
                <c:pt idx="64">
                  <c:v>30742</c:v>
                </c:pt>
                <c:pt idx="65">
                  <c:v>30773</c:v>
                </c:pt>
                <c:pt idx="66">
                  <c:v>30803</c:v>
                </c:pt>
                <c:pt idx="67">
                  <c:v>30834</c:v>
                </c:pt>
                <c:pt idx="68">
                  <c:v>30864</c:v>
                </c:pt>
                <c:pt idx="69">
                  <c:v>30895</c:v>
                </c:pt>
                <c:pt idx="70">
                  <c:v>30926</c:v>
                </c:pt>
                <c:pt idx="71">
                  <c:v>30956</c:v>
                </c:pt>
                <c:pt idx="72">
                  <c:v>30987</c:v>
                </c:pt>
                <c:pt idx="73">
                  <c:v>31017</c:v>
                </c:pt>
                <c:pt idx="74">
                  <c:v>31048</c:v>
                </c:pt>
                <c:pt idx="75">
                  <c:v>31079</c:v>
                </c:pt>
                <c:pt idx="76">
                  <c:v>31107</c:v>
                </c:pt>
                <c:pt idx="77">
                  <c:v>31138</c:v>
                </c:pt>
                <c:pt idx="78">
                  <c:v>31168</c:v>
                </c:pt>
                <c:pt idx="79">
                  <c:v>31199</c:v>
                </c:pt>
                <c:pt idx="80">
                  <c:v>31229</c:v>
                </c:pt>
                <c:pt idx="81">
                  <c:v>31260</c:v>
                </c:pt>
                <c:pt idx="82">
                  <c:v>31291</c:v>
                </c:pt>
                <c:pt idx="83">
                  <c:v>31321</c:v>
                </c:pt>
                <c:pt idx="84">
                  <c:v>31352</c:v>
                </c:pt>
                <c:pt idx="85">
                  <c:v>31382</c:v>
                </c:pt>
                <c:pt idx="86">
                  <c:v>31413</c:v>
                </c:pt>
                <c:pt idx="87">
                  <c:v>31444</c:v>
                </c:pt>
                <c:pt idx="88">
                  <c:v>31472</c:v>
                </c:pt>
                <c:pt idx="89">
                  <c:v>31503</c:v>
                </c:pt>
                <c:pt idx="90">
                  <c:v>31533</c:v>
                </c:pt>
                <c:pt idx="91">
                  <c:v>31564</c:v>
                </c:pt>
                <c:pt idx="92">
                  <c:v>31594</c:v>
                </c:pt>
                <c:pt idx="93">
                  <c:v>31625</c:v>
                </c:pt>
                <c:pt idx="94">
                  <c:v>31656</c:v>
                </c:pt>
                <c:pt idx="95">
                  <c:v>31686</c:v>
                </c:pt>
                <c:pt idx="96">
                  <c:v>31717</c:v>
                </c:pt>
                <c:pt idx="97">
                  <c:v>31747</c:v>
                </c:pt>
                <c:pt idx="98">
                  <c:v>31778</c:v>
                </c:pt>
                <c:pt idx="99">
                  <c:v>31809</c:v>
                </c:pt>
                <c:pt idx="100">
                  <c:v>31837</c:v>
                </c:pt>
                <c:pt idx="101">
                  <c:v>31868</c:v>
                </c:pt>
                <c:pt idx="102">
                  <c:v>31898</c:v>
                </c:pt>
                <c:pt idx="103">
                  <c:v>31929</c:v>
                </c:pt>
                <c:pt idx="104">
                  <c:v>31959</c:v>
                </c:pt>
                <c:pt idx="105">
                  <c:v>31990</c:v>
                </c:pt>
                <c:pt idx="106">
                  <c:v>32021</c:v>
                </c:pt>
                <c:pt idx="107">
                  <c:v>32051</c:v>
                </c:pt>
                <c:pt idx="108">
                  <c:v>32082</c:v>
                </c:pt>
                <c:pt idx="109">
                  <c:v>32112</c:v>
                </c:pt>
                <c:pt idx="110">
                  <c:v>32143</c:v>
                </c:pt>
                <c:pt idx="111">
                  <c:v>32174</c:v>
                </c:pt>
                <c:pt idx="112">
                  <c:v>32203</c:v>
                </c:pt>
                <c:pt idx="113">
                  <c:v>32234</c:v>
                </c:pt>
                <c:pt idx="114">
                  <c:v>32264</c:v>
                </c:pt>
                <c:pt idx="115">
                  <c:v>32295</c:v>
                </c:pt>
                <c:pt idx="116">
                  <c:v>32325</c:v>
                </c:pt>
                <c:pt idx="117">
                  <c:v>32356</c:v>
                </c:pt>
                <c:pt idx="118">
                  <c:v>32387</c:v>
                </c:pt>
                <c:pt idx="119">
                  <c:v>32417</c:v>
                </c:pt>
                <c:pt idx="120">
                  <c:v>32448</c:v>
                </c:pt>
                <c:pt idx="121">
                  <c:v>32478</c:v>
                </c:pt>
                <c:pt idx="122">
                  <c:v>32509</c:v>
                </c:pt>
                <c:pt idx="123">
                  <c:v>32540</c:v>
                </c:pt>
                <c:pt idx="124">
                  <c:v>32568</c:v>
                </c:pt>
                <c:pt idx="125">
                  <c:v>32599</c:v>
                </c:pt>
                <c:pt idx="126">
                  <c:v>32629</c:v>
                </c:pt>
                <c:pt idx="127">
                  <c:v>32660</c:v>
                </c:pt>
                <c:pt idx="128">
                  <c:v>32690</c:v>
                </c:pt>
                <c:pt idx="129">
                  <c:v>32721</c:v>
                </c:pt>
                <c:pt idx="130">
                  <c:v>32752</c:v>
                </c:pt>
                <c:pt idx="131">
                  <c:v>32782</c:v>
                </c:pt>
                <c:pt idx="132">
                  <c:v>32813</c:v>
                </c:pt>
                <c:pt idx="133">
                  <c:v>32843</c:v>
                </c:pt>
                <c:pt idx="134">
                  <c:v>32874</c:v>
                </c:pt>
                <c:pt idx="135">
                  <c:v>32905</c:v>
                </c:pt>
                <c:pt idx="136">
                  <c:v>32933</c:v>
                </c:pt>
                <c:pt idx="137">
                  <c:v>32964</c:v>
                </c:pt>
                <c:pt idx="138">
                  <c:v>32994</c:v>
                </c:pt>
                <c:pt idx="139">
                  <c:v>33025</c:v>
                </c:pt>
                <c:pt idx="140">
                  <c:v>33055</c:v>
                </c:pt>
                <c:pt idx="141">
                  <c:v>33086</c:v>
                </c:pt>
                <c:pt idx="142">
                  <c:v>33117</c:v>
                </c:pt>
                <c:pt idx="143">
                  <c:v>33147</c:v>
                </c:pt>
                <c:pt idx="144">
                  <c:v>33178</c:v>
                </c:pt>
                <c:pt idx="145">
                  <c:v>33208</c:v>
                </c:pt>
                <c:pt idx="146">
                  <c:v>33239</c:v>
                </c:pt>
                <c:pt idx="147">
                  <c:v>33270</c:v>
                </c:pt>
                <c:pt idx="148">
                  <c:v>33298</c:v>
                </c:pt>
                <c:pt idx="149">
                  <c:v>33329</c:v>
                </c:pt>
                <c:pt idx="150">
                  <c:v>33359</c:v>
                </c:pt>
                <c:pt idx="151">
                  <c:v>33390</c:v>
                </c:pt>
                <c:pt idx="152">
                  <c:v>33420</c:v>
                </c:pt>
                <c:pt idx="153">
                  <c:v>33451</c:v>
                </c:pt>
                <c:pt idx="154">
                  <c:v>33482</c:v>
                </c:pt>
                <c:pt idx="155">
                  <c:v>33512</c:v>
                </c:pt>
                <c:pt idx="156">
                  <c:v>33543</c:v>
                </c:pt>
                <c:pt idx="157">
                  <c:v>33573</c:v>
                </c:pt>
                <c:pt idx="158">
                  <c:v>33604</c:v>
                </c:pt>
                <c:pt idx="159">
                  <c:v>33635</c:v>
                </c:pt>
                <c:pt idx="160">
                  <c:v>33664</c:v>
                </c:pt>
                <c:pt idx="161">
                  <c:v>33695</c:v>
                </c:pt>
                <c:pt idx="162">
                  <c:v>33725</c:v>
                </c:pt>
                <c:pt idx="163">
                  <c:v>33756</c:v>
                </c:pt>
                <c:pt idx="164">
                  <c:v>33786</c:v>
                </c:pt>
                <c:pt idx="165">
                  <c:v>33817</c:v>
                </c:pt>
                <c:pt idx="166">
                  <c:v>33848</c:v>
                </c:pt>
                <c:pt idx="167">
                  <c:v>33878</c:v>
                </c:pt>
                <c:pt idx="168">
                  <c:v>33909</c:v>
                </c:pt>
                <c:pt idx="169">
                  <c:v>33939</c:v>
                </c:pt>
                <c:pt idx="170">
                  <c:v>33970</c:v>
                </c:pt>
                <c:pt idx="171">
                  <c:v>34001</c:v>
                </c:pt>
                <c:pt idx="172">
                  <c:v>34029</c:v>
                </c:pt>
                <c:pt idx="173">
                  <c:v>34060</c:v>
                </c:pt>
                <c:pt idx="174">
                  <c:v>34090</c:v>
                </c:pt>
                <c:pt idx="175">
                  <c:v>34121</c:v>
                </c:pt>
                <c:pt idx="176">
                  <c:v>34151</c:v>
                </c:pt>
                <c:pt idx="177">
                  <c:v>34182</c:v>
                </c:pt>
                <c:pt idx="178">
                  <c:v>34213</c:v>
                </c:pt>
                <c:pt idx="179">
                  <c:v>34243</c:v>
                </c:pt>
                <c:pt idx="180">
                  <c:v>34274</c:v>
                </c:pt>
                <c:pt idx="181">
                  <c:v>34304</c:v>
                </c:pt>
                <c:pt idx="182">
                  <c:v>34335</c:v>
                </c:pt>
                <c:pt idx="183">
                  <c:v>34366</c:v>
                </c:pt>
                <c:pt idx="184">
                  <c:v>34394</c:v>
                </c:pt>
                <c:pt idx="185">
                  <c:v>34425</c:v>
                </c:pt>
                <c:pt idx="186">
                  <c:v>34455</c:v>
                </c:pt>
                <c:pt idx="187">
                  <c:v>34486</c:v>
                </c:pt>
                <c:pt idx="188">
                  <c:v>34516</c:v>
                </c:pt>
                <c:pt idx="189">
                  <c:v>34547</c:v>
                </c:pt>
                <c:pt idx="190">
                  <c:v>34578</c:v>
                </c:pt>
                <c:pt idx="191">
                  <c:v>34608</c:v>
                </c:pt>
                <c:pt idx="192">
                  <c:v>34639</c:v>
                </c:pt>
                <c:pt idx="193">
                  <c:v>34669</c:v>
                </c:pt>
                <c:pt idx="194">
                  <c:v>34700</c:v>
                </c:pt>
                <c:pt idx="195">
                  <c:v>34731</c:v>
                </c:pt>
                <c:pt idx="196">
                  <c:v>34759</c:v>
                </c:pt>
                <c:pt idx="197">
                  <c:v>34790</c:v>
                </c:pt>
                <c:pt idx="198">
                  <c:v>34820</c:v>
                </c:pt>
                <c:pt idx="199">
                  <c:v>34851</c:v>
                </c:pt>
                <c:pt idx="200">
                  <c:v>34881</c:v>
                </c:pt>
                <c:pt idx="201">
                  <c:v>34912</c:v>
                </c:pt>
                <c:pt idx="202">
                  <c:v>34943</c:v>
                </c:pt>
                <c:pt idx="203">
                  <c:v>34973</c:v>
                </c:pt>
                <c:pt idx="204">
                  <c:v>35004</c:v>
                </c:pt>
                <c:pt idx="205">
                  <c:v>35034</c:v>
                </c:pt>
                <c:pt idx="206">
                  <c:v>35065</c:v>
                </c:pt>
                <c:pt idx="207">
                  <c:v>35096</c:v>
                </c:pt>
                <c:pt idx="208">
                  <c:v>35125</c:v>
                </c:pt>
                <c:pt idx="209">
                  <c:v>35156</c:v>
                </c:pt>
                <c:pt idx="210">
                  <c:v>35186</c:v>
                </c:pt>
                <c:pt idx="211">
                  <c:v>35217</c:v>
                </c:pt>
                <c:pt idx="212">
                  <c:v>35247</c:v>
                </c:pt>
                <c:pt idx="213">
                  <c:v>35278</c:v>
                </c:pt>
                <c:pt idx="214">
                  <c:v>35309</c:v>
                </c:pt>
                <c:pt idx="215">
                  <c:v>35339</c:v>
                </c:pt>
                <c:pt idx="216">
                  <c:v>35370</c:v>
                </c:pt>
                <c:pt idx="217">
                  <c:v>35400</c:v>
                </c:pt>
                <c:pt idx="218">
                  <c:v>35431</c:v>
                </c:pt>
                <c:pt idx="219">
                  <c:v>35462</c:v>
                </c:pt>
                <c:pt idx="220">
                  <c:v>35490</c:v>
                </c:pt>
                <c:pt idx="221">
                  <c:v>35521</c:v>
                </c:pt>
                <c:pt idx="222">
                  <c:v>35551</c:v>
                </c:pt>
                <c:pt idx="223">
                  <c:v>35582</c:v>
                </c:pt>
                <c:pt idx="224">
                  <c:v>35612</c:v>
                </c:pt>
                <c:pt idx="225">
                  <c:v>35643</c:v>
                </c:pt>
                <c:pt idx="226">
                  <c:v>35674</c:v>
                </c:pt>
                <c:pt idx="227">
                  <c:v>35704</c:v>
                </c:pt>
                <c:pt idx="228">
                  <c:v>35735</c:v>
                </c:pt>
                <c:pt idx="229">
                  <c:v>35765</c:v>
                </c:pt>
                <c:pt idx="230">
                  <c:v>35796</c:v>
                </c:pt>
                <c:pt idx="231">
                  <c:v>35827</c:v>
                </c:pt>
                <c:pt idx="232">
                  <c:v>35855</c:v>
                </c:pt>
                <c:pt idx="233">
                  <c:v>35886</c:v>
                </c:pt>
                <c:pt idx="234">
                  <c:v>35916</c:v>
                </c:pt>
                <c:pt idx="235">
                  <c:v>35947</c:v>
                </c:pt>
                <c:pt idx="236">
                  <c:v>35977</c:v>
                </c:pt>
                <c:pt idx="237">
                  <c:v>36008</c:v>
                </c:pt>
                <c:pt idx="238">
                  <c:v>36039</c:v>
                </c:pt>
                <c:pt idx="239">
                  <c:v>36069</c:v>
                </c:pt>
                <c:pt idx="240">
                  <c:v>36100</c:v>
                </c:pt>
                <c:pt idx="241">
                  <c:v>36130</c:v>
                </c:pt>
                <c:pt idx="242">
                  <c:v>36161</c:v>
                </c:pt>
                <c:pt idx="243">
                  <c:v>36192</c:v>
                </c:pt>
                <c:pt idx="244">
                  <c:v>36220</c:v>
                </c:pt>
                <c:pt idx="245">
                  <c:v>36251</c:v>
                </c:pt>
                <c:pt idx="246">
                  <c:v>36281</c:v>
                </c:pt>
                <c:pt idx="247">
                  <c:v>36312</c:v>
                </c:pt>
                <c:pt idx="248">
                  <c:v>36342</c:v>
                </c:pt>
                <c:pt idx="249">
                  <c:v>36373</c:v>
                </c:pt>
                <c:pt idx="250">
                  <c:v>36404</c:v>
                </c:pt>
                <c:pt idx="251">
                  <c:v>36434</c:v>
                </c:pt>
                <c:pt idx="252">
                  <c:v>36465</c:v>
                </c:pt>
                <c:pt idx="253">
                  <c:v>36495</c:v>
                </c:pt>
                <c:pt idx="254">
                  <c:v>36526</c:v>
                </c:pt>
                <c:pt idx="255">
                  <c:v>36557</c:v>
                </c:pt>
                <c:pt idx="256">
                  <c:v>36586</c:v>
                </c:pt>
                <c:pt idx="257">
                  <c:v>36617</c:v>
                </c:pt>
                <c:pt idx="258">
                  <c:v>36647</c:v>
                </c:pt>
                <c:pt idx="259">
                  <c:v>36678</c:v>
                </c:pt>
                <c:pt idx="260">
                  <c:v>36708</c:v>
                </c:pt>
                <c:pt idx="261">
                  <c:v>36739</c:v>
                </c:pt>
                <c:pt idx="262">
                  <c:v>36770</c:v>
                </c:pt>
                <c:pt idx="263">
                  <c:v>36800</c:v>
                </c:pt>
                <c:pt idx="264">
                  <c:v>36831</c:v>
                </c:pt>
                <c:pt idx="265">
                  <c:v>36861</c:v>
                </c:pt>
                <c:pt idx="266">
                  <c:v>36892</c:v>
                </c:pt>
                <c:pt idx="267">
                  <c:v>36923</c:v>
                </c:pt>
                <c:pt idx="268">
                  <c:v>36951</c:v>
                </c:pt>
                <c:pt idx="269">
                  <c:v>36982</c:v>
                </c:pt>
                <c:pt idx="270">
                  <c:v>37012</c:v>
                </c:pt>
                <c:pt idx="271">
                  <c:v>37043</c:v>
                </c:pt>
                <c:pt idx="272">
                  <c:v>37073</c:v>
                </c:pt>
                <c:pt idx="273">
                  <c:v>37104</c:v>
                </c:pt>
                <c:pt idx="274">
                  <c:v>37135</c:v>
                </c:pt>
                <c:pt idx="275">
                  <c:v>37165</c:v>
                </c:pt>
                <c:pt idx="276">
                  <c:v>37196</c:v>
                </c:pt>
                <c:pt idx="277">
                  <c:v>37226</c:v>
                </c:pt>
                <c:pt idx="278">
                  <c:v>37257</c:v>
                </c:pt>
                <c:pt idx="279">
                  <c:v>37288</c:v>
                </c:pt>
                <c:pt idx="280">
                  <c:v>37316</c:v>
                </c:pt>
                <c:pt idx="281">
                  <c:v>37347</c:v>
                </c:pt>
                <c:pt idx="282">
                  <c:v>37377</c:v>
                </c:pt>
                <c:pt idx="283">
                  <c:v>37408</c:v>
                </c:pt>
                <c:pt idx="284">
                  <c:v>37438</c:v>
                </c:pt>
                <c:pt idx="285">
                  <c:v>37469</c:v>
                </c:pt>
                <c:pt idx="286">
                  <c:v>37500</c:v>
                </c:pt>
                <c:pt idx="287">
                  <c:v>37530</c:v>
                </c:pt>
                <c:pt idx="288">
                  <c:v>37561</c:v>
                </c:pt>
                <c:pt idx="289">
                  <c:v>37591</c:v>
                </c:pt>
                <c:pt idx="290">
                  <c:v>37622</c:v>
                </c:pt>
                <c:pt idx="291">
                  <c:v>37653</c:v>
                </c:pt>
                <c:pt idx="292">
                  <c:v>37681</c:v>
                </c:pt>
                <c:pt idx="293">
                  <c:v>37712</c:v>
                </c:pt>
                <c:pt idx="294">
                  <c:v>37742</c:v>
                </c:pt>
                <c:pt idx="295">
                  <c:v>37773</c:v>
                </c:pt>
                <c:pt idx="296">
                  <c:v>37803</c:v>
                </c:pt>
                <c:pt idx="297">
                  <c:v>37834</c:v>
                </c:pt>
                <c:pt idx="298">
                  <c:v>37865</c:v>
                </c:pt>
                <c:pt idx="299">
                  <c:v>37895</c:v>
                </c:pt>
                <c:pt idx="300">
                  <c:v>37926</c:v>
                </c:pt>
                <c:pt idx="301">
                  <c:v>37956</c:v>
                </c:pt>
                <c:pt idx="302">
                  <c:v>37987</c:v>
                </c:pt>
                <c:pt idx="303">
                  <c:v>38018</c:v>
                </c:pt>
                <c:pt idx="304">
                  <c:v>38047</c:v>
                </c:pt>
                <c:pt idx="305">
                  <c:v>38078</c:v>
                </c:pt>
                <c:pt idx="306">
                  <c:v>38108</c:v>
                </c:pt>
                <c:pt idx="307">
                  <c:v>38139</c:v>
                </c:pt>
                <c:pt idx="308">
                  <c:v>38169</c:v>
                </c:pt>
                <c:pt idx="309">
                  <c:v>38200</c:v>
                </c:pt>
                <c:pt idx="310">
                  <c:v>38231</c:v>
                </c:pt>
                <c:pt idx="311">
                  <c:v>38261</c:v>
                </c:pt>
                <c:pt idx="312">
                  <c:v>38292</c:v>
                </c:pt>
                <c:pt idx="313">
                  <c:v>38322</c:v>
                </c:pt>
                <c:pt idx="314">
                  <c:v>38353</c:v>
                </c:pt>
                <c:pt idx="315">
                  <c:v>38384</c:v>
                </c:pt>
                <c:pt idx="316">
                  <c:v>38412</c:v>
                </c:pt>
                <c:pt idx="317">
                  <c:v>38443</c:v>
                </c:pt>
                <c:pt idx="318">
                  <c:v>38473</c:v>
                </c:pt>
                <c:pt idx="319">
                  <c:v>38504</c:v>
                </c:pt>
                <c:pt idx="320">
                  <c:v>38534</c:v>
                </c:pt>
                <c:pt idx="321">
                  <c:v>38565</c:v>
                </c:pt>
                <c:pt idx="322">
                  <c:v>38596</c:v>
                </c:pt>
                <c:pt idx="323">
                  <c:v>38626</c:v>
                </c:pt>
                <c:pt idx="324">
                  <c:v>38657</c:v>
                </c:pt>
                <c:pt idx="325">
                  <c:v>38687</c:v>
                </c:pt>
                <c:pt idx="326">
                  <c:v>38718</c:v>
                </c:pt>
                <c:pt idx="327">
                  <c:v>38749</c:v>
                </c:pt>
                <c:pt idx="328">
                  <c:v>38777</c:v>
                </c:pt>
                <c:pt idx="329">
                  <c:v>38808</c:v>
                </c:pt>
                <c:pt idx="330">
                  <c:v>38838</c:v>
                </c:pt>
                <c:pt idx="331">
                  <c:v>38869</c:v>
                </c:pt>
                <c:pt idx="332">
                  <c:v>38899</c:v>
                </c:pt>
                <c:pt idx="333">
                  <c:v>38930</c:v>
                </c:pt>
                <c:pt idx="334">
                  <c:v>38961</c:v>
                </c:pt>
                <c:pt idx="335">
                  <c:v>38991</c:v>
                </c:pt>
                <c:pt idx="336">
                  <c:v>39022</c:v>
                </c:pt>
                <c:pt idx="337">
                  <c:v>39052</c:v>
                </c:pt>
                <c:pt idx="338">
                  <c:v>39083</c:v>
                </c:pt>
                <c:pt idx="339">
                  <c:v>39114</c:v>
                </c:pt>
                <c:pt idx="340">
                  <c:v>39142</c:v>
                </c:pt>
                <c:pt idx="341">
                  <c:v>39173</c:v>
                </c:pt>
                <c:pt idx="342">
                  <c:v>39203</c:v>
                </c:pt>
                <c:pt idx="343">
                  <c:v>39234</c:v>
                </c:pt>
                <c:pt idx="344">
                  <c:v>39264</c:v>
                </c:pt>
                <c:pt idx="345">
                  <c:v>39295</c:v>
                </c:pt>
                <c:pt idx="346">
                  <c:v>39326</c:v>
                </c:pt>
                <c:pt idx="347">
                  <c:v>39356</c:v>
                </c:pt>
                <c:pt idx="348">
                  <c:v>39387</c:v>
                </c:pt>
                <c:pt idx="349">
                  <c:v>39417</c:v>
                </c:pt>
                <c:pt idx="350">
                  <c:v>39448</c:v>
                </c:pt>
                <c:pt idx="351">
                  <c:v>39479</c:v>
                </c:pt>
                <c:pt idx="352">
                  <c:v>39508</c:v>
                </c:pt>
                <c:pt idx="353">
                  <c:v>39539</c:v>
                </c:pt>
                <c:pt idx="354">
                  <c:v>39569</c:v>
                </c:pt>
                <c:pt idx="355">
                  <c:v>39600</c:v>
                </c:pt>
                <c:pt idx="356">
                  <c:v>39630</c:v>
                </c:pt>
                <c:pt idx="357">
                  <c:v>39661</c:v>
                </c:pt>
                <c:pt idx="358">
                  <c:v>39692</c:v>
                </c:pt>
                <c:pt idx="359">
                  <c:v>39722</c:v>
                </c:pt>
                <c:pt idx="360">
                  <c:v>39753</c:v>
                </c:pt>
                <c:pt idx="361">
                  <c:v>39783</c:v>
                </c:pt>
                <c:pt idx="362">
                  <c:v>39814</c:v>
                </c:pt>
                <c:pt idx="363">
                  <c:v>39845</c:v>
                </c:pt>
                <c:pt idx="364">
                  <c:v>39873</c:v>
                </c:pt>
                <c:pt idx="365">
                  <c:v>39904</c:v>
                </c:pt>
                <c:pt idx="366">
                  <c:v>39934</c:v>
                </c:pt>
                <c:pt idx="367">
                  <c:v>39965</c:v>
                </c:pt>
                <c:pt idx="368">
                  <c:v>39995</c:v>
                </c:pt>
                <c:pt idx="369">
                  <c:v>40026</c:v>
                </c:pt>
                <c:pt idx="370">
                  <c:v>40057</c:v>
                </c:pt>
                <c:pt idx="371">
                  <c:v>40087</c:v>
                </c:pt>
                <c:pt idx="372">
                  <c:v>40118</c:v>
                </c:pt>
                <c:pt idx="373">
                  <c:v>40148</c:v>
                </c:pt>
                <c:pt idx="374">
                  <c:v>40179</c:v>
                </c:pt>
                <c:pt idx="375">
                  <c:v>40210</c:v>
                </c:pt>
                <c:pt idx="376">
                  <c:v>40238</c:v>
                </c:pt>
                <c:pt idx="377">
                  <c:v>40269</c:v>
                </c:pt>
                <c:pt idx="378">
                  <c:v>40299</c:v>
                </c:pt>
                <c:pt idx="379">
                  <c:v>40330</c:v>
                </c:pt>
                <c:pt idx="380">
                  <c:v>40360</c:v>
                </c:pt>
                <c:pt idx="381">
                  <c:v>40391</c:v>
                </c:pt>
                <c:pt idx="382">
                  <c:v>40422</c:v>
                </c:pt>
                <c:pt idx="383">
                  <c:v>40452</c:v>
                </c:pt>
                <c:pt idx="384">
                  <c:v>40483</c:v>
                </c:pt>
                <c:pt idx="385">
                  <c:v>40513</c:v>
                </c:pt>
                <c:pt idx="386">
                  <c:v>40544</c:v>
                </c:pt>
                <c:pt idx="387">
                  <c:v>40575</c:v>
                </c:pt>
                <c:pt idx="388">
                  <c:v>40603</c:v>
                </c:pt>
                <c:pt idx="389">
                  <c:v>40634</c:v>
                </c:pt>
                <c:pt idx="390">
                  <c:v>40664</c:v>
                </c:pt>
                <c:pt idx="391">
                  <c:v>40695</c:v>
                </c:pt>
                <c:pt idx="392">
                  <c:v>40725</c:v>
                </c:pt>
                <c:pt idx="393">
                  <c:v>40756</c:v>
                </c:pt>
                <c:pt idx="394">
                  <c:v>40787</c:v>
                </c:pt>
                <c:pt idx="395">
                  <c:v>40817</c:v>
                </c:pt>
                <c:pt idx="396">
                  <c:v>40848</c:v>
                </c:pt>
                <c:pt idx="397">
                  <c:v>40878</c:v>
                </c:pt>
                <c:pt idx="398">
                  <c:v>40909</c:v>
                </c:pt>
                <c:pt idx="399">
                  <c:v>40940</c:v>
                </c:pt>
                <c:pt idx="400">
                  <c:v>40969</c:v>
                </c:pt>
                <c:pt idx="401">
                  <c:v>41000</c:v>
                </c:pt>
                <c:pt idx="402">
                  <c:v>41030</c:v>
                </c:pt>
                <c:pt idx="403">
                  <c:v>41061</c:v>
                </c:pt>
                <c:pt idx="404">
                  <c:v>41091</c:v>
                </c:pt>
                <c:pt idx="405">
                  <c:v>41122</c:v>
                </c:pt>
                <c:pt idx="406">
                  <c:v>41153</c:v>
                </c:pt>
                <c:pt idx="407">
                  <c:v>41183</c:v>
                </c:pt>
                <c:pt idx="408">
                  <c:v>41214</c:v>
                </c:pt>
                <c:pt idx="409">
                  <c:v>41244</c:v>
                </c:pt>
                <c:pt idx="410">
                  <c:v>41275</c:v>
                </c:pt>
                <c:pt idx="411">
                  <c:v>41306</c:v>
                </c:pt>
                <c:pt idx="412">
                  <c:v>41334</c:v>
                </c:pt>
                <c:pt idx="413">
                  <c:v>41365</c:v>
                </c:pt>
                <c:pt idx="414">
                  <c:v>41395</c:v>
                </c:pt>
                <c:pt idx="415">
                  <c:v>41426</c:v>
                </c:pt>
                <c:pt idx="416">
                  <c:v>41456</c:v>
                </c:pt>
                <c:pt idx="417">
                  <c:v>41487</c:v>
                </c:pt>
                <c:pt idx="418">
                  <c:v>41518</c:v>
                </c:pt>
                <c:pt idx="419">
                  <c:v>41548</c:v>
                </c:pt>
                <c:pt idx="420">
                  <c:v>41579</c:v>
                </c:pt>
                <c:pt idx="421">
                  <c:v>41609</c:v>
                </c:pt>
                <c:pt idx="422">
                  <c:v>41640</c:v>
                </c:pt>
                <c:pt idx="423">
                  <c:v>41671</c:v>
                </c:pt>
                <c:pt idx="424">
                  <c:v>41699</c:v>
                </c:pt>
                <c:pt idx="425">
                  <c:v>41730</c:v>
                </c:pt>
                <c:pt idx="426">
                  <c:v>41760</c:v>
                </c:pt>
                <c:pt idx="427">
                  <c:v>41791</c:v>
                </c:pt>
                <c:pt idx="428">
                  <c:v>41821</c:v>
                </c:pt>
                <c:pt idx="429">
                  <c:v>41852</c:v>
                </c:pt>
                <c:pt idx="430">
                  <c:v>41883</c:v>
                </c:pt>
                <c:pt idx="431">
                  <c:v>41913</c:v>
                </c:pt>
                <c:pt idx="432">
                  <c:v>41944</c:v>
                </c:pt>
                <c:pt idx="433">
                  <c:v>41974</c:v>
                </c:pt>
                <c:pt idx="434">
                  <c:v>42005</c:v>
                </c:pt>
                <c:pt idx="435">
                  <c:v>42036</c:v>
                </c:pt>
                <c:pt idx="436">
                  <c:v>42064</c:v>
                </c:pt>
                <c:pt idx="437">
                  <c:v>42095</c:v>
                </c:pt>
                <c:pt idx="438">
                  <c:v>42125</c:v>
                </c:pt>
                <c:pt idx="439">
                  <c:v>42156</c:v>
                </c:pt>
                <c:pt idx="440">
                  <c:v>42186</c:v>
                </c:pt>
                <c:pt idx="441">
                  <c:v>42217</c:v>
                </c:pt>
                <c:pt idx="442">
                  <c:v>42248</c:v>
                </c:pt>
                <c:pt idx="443">
                  <c:v>42278</c:v>
                </c:pt>
                <c:pt idx="444">
                  <c:v>42309</c:v>
                </c:pt>
                <c:pt idx="445">
                  <c:v>42339</c:v>
                </c:pt>
                <c:pt idx="446">
                  <c:v>42370</c:v>
                </c:pt>
                <c:pt idx="447">
                  <c:v>42401</c:v>
                </c:pt>
                <c:pt idx="448">
                  <c:v>42430</c:v>
                </c:pt>
                <c:pt idx="449">
                  <c:v>42461</c:v>
                </c:pt>
                <c:pt idx="450">
                  <c:v>42491</c:v>
                </c:pt>
                <c:pt idx="451">
                  <c:v>42522</c:v>
                </c:pt>
                <c:pt idx="452">
                  <c:v>42552</c:v>
                </c:pt>
                <c:pt idx="453">
                  <c:v>42583</c:v>
                </c:pt>
                <c:pt idx="454">
                  <c:v>42614</c:v>
                </c:pt>
                <c:pt idx="455">
                  <c:v>42644</c:v>
                </c:pt>
                <c:pt idx="456">
                  <c:v>42675</c:v>
                </c:pt>
                <c:pt idx="457">
                  <c:v>42705</c:v>
                </c:pt>
              </c:numCache>
            </c:numRef>
          </c:cat>
          <c:val>
            <c:numRef>
              <c:f>'Heat Oil-M'!$D$41:$D$498</c:f>
              <c:numCache>
                <c:formatCode>0.00</c:formatCode>
                <c:ptCount val="458"/>
                <c:pt idx="0">
                  <c:v>1.8793358903703703</c:v>
                </c:pt>
                <c:pt idx="1">
                  <c:v>1.9103269366715758</c:v>
                </c:pt>
                <c:pt idx="2">
                  <c:v>1.9283389927007299</c:v>
                </c:pt>
                <c:pt idx="3">
                  <c:v>1.9844981127167627</c:v>
                </c:pt>
                <c:pt idx="4">
                  <c:v>2.059961816881259</c:v>
                </c:pt>
                <c:pt idx="5">
                  <c:v>2.1137022577903681</c:v>
                </c:pt>
                <c:pt idx="6">
                  <c:v>2.1866868795518206</c:v>
                </c:pt>
                <c:pt idx="7">
                  <c:v>2.3371684182825483</c:v>
                </c:pt>
                <c:pt idx="8">
                  <c:v>2.4517486904109589</c:v>
                </c:pt>
                <c:pt idx="9">
                  <c:v>2.5834702849389415</c:v>
                </c:pt>
                <c:pt idx="10">
                  <c:v>2.7127132473118278</c:v>
                </c:pt>
                <c:pt idx="11">
                  <c:v>2.7091739787234039</c:v>
                </c:pt>
                <c:pt idx="12">
                  <c:v>2.715104044736842</c:v>
                </c:pt>
                <c:pt idx="13">
                  <c:v>2.7328471079323791</c:v>
                </c:pt>
                <c:pt idx="14">
                  <c:v>2.8346672282051282</c:v>
                </c:pt>
                <c:pt idx="15">
                  <c:v>2.9433942962025315</c:v>
                </c:pt>
                <c:pt idx="16">
                  <c:v>2.9891412384519347</c:v>
                </c:pt>
                <c:pt idx="17">
                  <c:v>2.9713500865265758</c:v>
                </c:pt>
                <c:pt idx="18">
                  <c:v>2.9451679828641368</c:v>
                </c:pt>
                <c:pt idx="19">
                  <c:v>2.933918029090909</c:v>
                </c:pt>
                <c:pt idx="20">
                  <c:v>2.9447729830508478</c:v>
                </c:pt>
                <c:pt idx="21">
                  <c:v>2.9206760360576918</c:v>
                </c:pt>
                <c:pt idx="22">
                  <c:v>2.8906345864123955</c:v>
                </c:pt>
                <c:pt idx="23">
                  <c:v>2.8464725926800472</c:v>
                </c:pt>
                <c:pt idx="24">
                  <c:v>2.849909521028037</c:v>
                </c:pt>
                <c:pt idx="25">
                  <c:v>2.9364623287037039</c:v>
                </c:pt>
                <c:pt idx="26">
                  <c:v>3.1387904816513754</c:v>
                </c:pt>
                <c:pt idx="27">
                  <c:v>3.4077587727272727</c:v>
                </c:pt>
                <c:pt idx="28">
                  <c:v>3.4652690519187361</c:v>
                </c:pt>
                <c:pt idx="29">
                  <c:v>3.4191112906846239</c:v>
                </c:pt>
                <c:pt idx="30">
                  <c:v>3.3617479085841691</c:v>
                </c:pt>
                <c:pt idx="31">
                  <c:v>3.3109919314917118</c:v>
                </c:pt>
                <c:pt idx="32">
                  <c:v>3.253997291803278</c:v>
                </c:pt>
                <c:pt idx="33">
                  <c:v>3.2163854793926245</c:v>
                </c:pt>
                <c:pt idx="34">
                  <c:v>3.1673976992481205</c:v>
                </c:pt>
                <c:pt idx="35">
                  <c:v>3.1393866209850101</c:v>
                </c:pt>
                <c:pt idx="36">
                  <c:v>3.1336110554371004</c:v>
                </c:pt>
                <c:pt idx="37">
                  <c:v>3.1539717683315622</c:v>
                </c:pt>
                <c:pt idx="38">
                  <c:v>3.1615970211864406</c:v>
                </c:pt>
                <c:pt idx="39">
                  <c:v>3.1365020654699047</c:v>
                </c:pt>
                <c:pt idx="40">
                  <c:v>3.0359731531151</c:v>
                </c:pt>
                <c:pt idx="41">
                  <c:v>2.9111426989473683</c:v>
                </c:pt>
                <c:pt idx="42">
                  <c:v>2.9061582502606882</c:v>
                </c:pt>
                <c:pt idx="43">
                  <c:v>2.9296353278350513</c:v>
                </c:pt>
                <c:pt idx="44">
                  <c:v>2.9292578461538459</c:v>
                </c:pt>
                <c:pt idx="45">
                  <c:v>2.9110811566018424</c:v>
                </c:pt>
                <c:pt idx="46">
                  <c:v>2.9013369518935517</c:v>
                </c:pt>
                <c:pt idx="47">
                  <c:v>2.9453075514780833</c:v>
                </c:pt>
                <c:pt idx="48">
                  <c:v>3.0041706265306125</c:v>
                </c:pt>
                <c:pt idx="49">
                  <c:v>2.9939068966223137</c:v>
                </c:pt>
                <c:pt idx="50">
                  <c:v>2.9027030316649638</c:v>
                </c:pt>
                <c:pt idx="51">
                  <c:v>2.8171688979591831</c:v>
                </c:pt>
                <c:pt idx="52">
                  <c:v>2.6711561896024465</c:v>
                </c:pt>
                <c:pt idx="53">
                  <c:v>2.5775541902834012</c:v>
                </c:pt>
                <c:pt idx="54">
                  <c:v>2.6127459254032255</c:v>
                </c:pt>
                <c:pt idx="55">
                  <c:v>2.6027001146881288</c:v>
                </c:pt>
                <c:pt idx="56">
                  <c:v>2.5827292845691376</c:v>
                </c:pt>
                <c:pt idx="57">
                  <c:v>2.5749888371628371</c:v>
                </c:pt>
                <c:pt idx="58">
                  <c:v>2.5767768067729082</c:v>
                </c:pt>
                <c:pt idx="59">
                  <c:v>2.5712737678571425</c:v>
                </c:pt>
                <c:pt idx="60">
                  <c:v>2.5565814955489614</c:v>
                </c:pt>
                <c:pt idx="61">
                  <c:v>2.5466704832347138</c:v>
                </c:pt>
                <c:pt idx="62">
                  <c:v>2.6154600235063667</c:v>
                </c:pt>
                <c:pt idx="63">
                  <c:v>2.8300456530214424</c:v>
                </c:pt>
                <c:pt idx="64">
                  <c:v>2.6783921049562682</c:v>
                </c:pt>
                <c:pt idx="65">
                  <c:v>2.6196369932236205</c:v>
                </c:pt>
                <c:pt idx="66">
                  <c:v>2.6076762782608691</c:v>
                </c:pt>
                <c:pt idx="67">
                  <c:v>2.5865812864030855</c:v>
                </c:pt>
                <c:pt idx="68">
                  <c:v>2.5354893352545629</c:v>
                </c:pt>
                <c:pt idx="69">
                  <c:v>2.4803294406130267</c:v>
                </c:pt>
                <c:pt idx="70">
                  <c:v>2.4573102024832854</c:v>
                </c:pt>
                <c:pt idx="71">
                  <c:v>2.4706032369172215</c:v>
                </c:pt>
                <c:pt idx="72">
                  <c:v>2.4613902735042732</c:v>
                </c:pt>
                <c:pt idx="73">
                  <c:v>2.4477003507109005</c:v>
                </c:pt>
                <c:pt idx="74">
                  <c:v>2.4273072052980136</c:v>
                </c:pt>
                <c:pt idx="75">
                  <c:v>2.429279275634995</c:v>
                </c:pt>
                <c:pt idx="76">
                  <c:v>2.4089923052434452</c:v>
                </c:pt>
                <c:pt idx="77">
                  <c:v>2.4178354336448598</c:v>
                </c:pt>
                <c:pt idx="78">
                  <c:v>2.4022236977611939</c:v>
                </c:pt>
                <c:pt idx="79">
                  <c:v>2.3534543125581395</c:v>
                </c:pt>
                <c:pt idx="80">
                  <c:v>2.2982570844939647</c:v>
                </c:pt>
                <c:pt idx="81">
                  <c:v>2.2587048452270619</c:v>
                </c:pt>
                <c:pt idx="82">
                  <c:v>2.3029630083256247</c:v>
                </c:pt>
                <c:pt idx="83">
                  <c:v>2.3427313327188939</c:v>
                </c:pt>
                <c:pt idx="84">
                  <c:v>2.4433436862385318</c:v>
                </c:pt>
                <c:pt idx="85">
                  <c:v>2.4843517315068491</c:v>
                </c:pt>
                <c:pt idx="86">
                  <c:v>2.4384938780709731</c:v>
                </c:pt>
                <c:pt idx="87">
                  <c:v>2.1934386891522331</c:v>
                </c:pt>
                <c:pt idx="88">
                  <c:v>2.044070223648029</c:v>
                </c:pt>
                <c:pt idx="89">
                  <c:v>1.9158410763569456</c:v>
                </c:pt>
                <c:pt idx="90">
                  <c:v>1.812310330275229</c:v>
                </c:pt>
                <c:pt idx="91">
                  <c:v>1.7534714186471663</c:v>
                </c:pt>
                <c:pt idx="92">
                  <c:v>1.6323255908675798</c:v>
                </c:pt>
                <c:pt idx="93">
                  <c:v>1.5765474197080289</c:v>
                </c:pt>
                <c:pt idx="94">
                  <c:v>1.5924510836363635</c:v>
                </c:pt>
                <c:pt idx="95">
                  <c:v>1.5830817840290379</c:v>
                </c:pt>
                <c:pt idx="96">
                  <c:v>1.5802138822463765</c:v>
                </c:pt>
                <c:pt idx="97">
                  <c:v>1.6110257220216604</c:v>
                </c:pt>
                <c:pt idx="98">
                  <c:v>1.7454918976660678</c:v>
                </c:pt>
                <c:pt idx="99">
                  <c:v>1.8116267638640426</c:v>
                </c:pt>
                <c:pt idx="100">
                  <c:v>1.7881983475935828</c:v>
                </c:pt>
                <c:pt idx="101">
                  <c:v>1.7802649032830524</c:v>
                </c:pt>
                <c:pt idx="102">
                  <c:v>1.7671136796460176</c:v>
                </c:pt>
                <c:pt idx="103">
                  <c:v>1.7635229092511011</c:v>
                </c:pt>
                <c:pt idx="104">
                  <c:v>1.7609653110720562</c:v>
                </c:pt>
                <c:pt idx="105">
                  <c:v>1.7699201224846892</c:v>
                </c:pt>
                <c:pt idx="106">
                  <c:v>1.7678977715780295</c:v>
                </c:pt>
                <c:pt idx="107">
                  <c:v>1.7860512921739131</c:v>
                </c:pt>
                <c:pt idx="108">
                  <c:v>1.8314207417677641</c:v>
                </c:pt>
                <c:pt idx="109">
                  <c:v>1.83031103633218</c:v>
                </c:pt>
                <c:pt idx="110">
                  <c:v>1.8260513620689656</c:v>
                </c:pt>
                <c:pt idx="111">
                  <c:v>1.8188119931153184</c:v>
                </c:pt>
                <c:pt idx="112">
                  <c:v>1.7998277957081543</c:v>
                </c:pt>
                <c:pt idx="113">
                  <c:v>1.7789242935153584</c:v>
                </c:pt>
                <c:pt idx="114">
                  <c:v>1.77033125787234</c:v>
                </c:pt>
                <c:pt idx="115">
                  <c:v>1.7386262406779662</c:v>
                </c:pt>
                <c:pt idx="116">
                  <c:v>1.6710365434599155</c:v>
                </c:pt>
                <c:pt idx="117">
                  <c:v>1.6440151966386554</c:v>
                </c:pt>
                <c:pt idx="118">
                  <c:v>1.6271782209205019</c:v>
                </c:pt>
                <c:pt idx="119">
                  <c:v>1.568154612176814</c:v>
                </c:pt>
                <c:pt idx="120">
                  <c:v>1.5787677107231919</c:v>
                </c:pt>
                <c:pt idx="121">
                  <c:v>1.6287474498757246</c:v>
                </c:pt>
                <c:pt idx="122">
                  <c:v>1.733959922442244</c:v>
                </c:pt>
                <c:pt idx="123">
                  <c:v>1.7380423815789472</c:v>
                </c:pt>
                <c:pt idx="124">
                  <c:v>1.7353515564648119</c:v>
                </c:pt>
                <c:pt idx="125">
                  <c:v>1.7477984467912264</c:v>
                </c:pt>
                <c:pt idx="126">
                  <c:v>1.7066123799514954</c:v>
                </c:pt>
                <c:pt idx="127">
                  <c:v>1.6627550958904107</c:v>
                </c:pt>
                <c:pt idx="128">
                  <c:v>1.6382962682730922</c:v>
                </c:pt>
                <c:pt idx="129">
                  <c:v>1.6172679614457828</c:v>
                </c:pt>
                <c:pt idx="130">
                  <c:v>1.6210085737179485</c:v>
                </c:pt>
                <c:pt idx="131">
                  <c:v>1.6834764864433811</c:v>
                </c:pt>
                <c:pt idx="132">
                  <c:v>1.7259412915011914</c:v>
                </c:pt>
                <c:pt idx="133">
                  <c:v>1.8429624038004748</c:v>
                </c:pt>
                <c:pt idx="134">
                  <c:v>2.3501550572549017</c:v>
                </c:pt>
                <c:pt idx="135">
                  <c:v>1.9021582078124999</c:v>
                </c:pt>
                <c:pt idx="136">
                  <c:v>1.826657631415241</c:v>
                </c:pt>
                <c:pt idx="137">
                  <c:v>1.7873245120248256</c:v>
                </c:pt>
                <c:pt idx="138">
                  <c:v>1.7550588257164987</c:v>
                </c:pt>
                <c:pt idx="139">
                  <c:v>1.665465741339492</c:v>
                </c:pt>
                <c:pt idx="140">
                  <c:v>1.6049190498084291</c:v>
                </c:pt>
                <c:pt idx="141">
                  <c:v>1.8049103009118537</c:v>
                </c:pt>
                <c:pt idx="142">
                  <c:v>2.092623116981132</c:v>
                </c:pt>
                <c:pt idx="143">
                  <c:v>2.3728855022488751</c:v>
                </c:pt>
                <c:pt idx="144">
                  <c:v>2.3230581226626774</c:v>
                </c:pt>
                <c:pt idx="145">
                  <c:v>2.2576512712369592</c:v>
                </c:pt>
                <c:pt idx="146">
                  <c:v>2.1821285597624351</c:v>
                </c:pt>
                <c:pt idx="147">
                  <c:v>2.0657460979228484</c:v>
                </c:pt>
                <c:pt idx="148">
                  <c:v>1.9174361216617208</c:v>
                </c:pt>
                <c:pt idx="149">
                  <c:v>1.7898611043671355</c:v>
                </c:pt>
                <c:pt idx="150">
                  <c:v>1.6990127551622418</c:v>
                </c:pt>
                <c:pt idx="151">
                  <c:v>1.6537652867647055</c:v>
                </c:pt>
                <c:pt idx="152">
                  <c:v>1.6181353685756241</c:v>
                </c:pt>
                <c:pt idx="153">
                  <c:v>1.6151393806734993</c:v>
                </c:pt>
                <c:pt idx="154">
                  <c:v>1.6364822802919705</c:v>
                </c:pt>
                <c:pt idx="155">
                  <c:v>1.6757297755102039</c:v>
                </c:pt>
                <c:pt idx="156">
                  <c:v>1.7616998838896953</c:v>
                </c:pt>
                <c:pt idx="157">
                  <c:v>1.7514344240231547</c:v>
                </c:pt>
                <c:pt idx="158">
                  <c:v>1.6950988214027476</c:v>
                </c:pt>
                <c:pt idx="159">
                  <c:v>1.6742579004329003</c:v>
                </c:pt>
                <c:pt idx="160">
                  <c:v>1.6442855082674332</c:v>
                </c:pt>
                <c:pt idx="161">
                  <c:v>1.6236735451936872</c:v>
                </c:pt>
                <c:pt idx="162">
                  <c:v>1.6218904395132425</c:v>
                </c:pt>
                <c:pt idx="163">
                  <c:v>1.620657379014989</c:v>
                </c:pt>
                <c:pt idx="164">
                  <c:v>1.6041856469750888</c:v>
                </c:pt>
                <c:pt idx="165">
                  <c:v>1.5940062116477274</c:v>
                </c:pt>
                <c:pt idx="166">
                  <c:v>1.5939906378454993</c:v>
                </c:pt>
                <c:pt idx="167">
                  <c:v>1.6275520945659843</c:v>
                </c:pt>
                <c:pt idx="168">
                  <c:v>1.6380446980999293</c:v>
                </c:pt>
                <c:pt idx="169">
                  <c:v>1.6240346886858747</c:v>
                </c:pt>
                <c:pt idx="170">
                  <c:v>1.6150149285714284</c:v>
                </c:pt>
                <c:pt idx="171">
                  <c:v>1.6182819049615653</c:v>
                </c:pt>
                <c:pt idx="172">
                  <c:v>1.622666778785764</c:v>
                </c:pt>
                <c:pt idx="173">
                  <c:v>1.6170246828929069</c:v>
                </c:pt>
                <c:pt idx="174">
                  <c:v>1.5894321678224688</c:v>
                </c:pt>
                <c:pt idx="175">
                  <c:v>1.5668890505890503</c:v>
                </c:pt>
                <c:pt idx="176">
                  <c:v>1.5433083833910033</c:v>
                </c:pt>
                <c:pt idx="177">
                  <c:v>1.4891574116022099</c:v>
                </c:pt>
                <c:pt idx="178">
                  <c:v>1.4887447958620692</c:v>
                </c:pt>
                <c:pt idx="179">
                  <c:v>1.510398576923077</c:v>
                </c:pt>
                <c:pt idx="180">
                  <c:v>1.5111509547945208</c:v>
                </c:pt>
                <c:pt idx="181">
                  <c:v>1.4869036965140121</c:v>
                </c:pt>
                <c:pt idx="182">
                  <c:v>1.4950377429938482</c:v>
                </c:pt>
                <c:pt idx="183">
                  <c:v>1.5866813333333329</c:v>
                </c:pt>
                <c:pt idx="184">
                  <c:v>1.562951225016995</c:v>
                </c:pt>
                <c:pt idx="185">
                  <c:v>1.511766691576087</c:v>
                </c:pt>
                <c:pt idx="186">
                  <c:v>1.4828747240677964</c:v>
                </c:pt>
                <c:pt idx="187">
                  <c:v>1.4579445111561866</c:v>
                </c:pt>
                <c:pt idx="188">
                  <c:v>1.4402019919137465</c:v>
                </c:pt>
                <c:pt idx="189">
                  <c:v>1.4280131999999999</c:v>
                </c:pt>
                <c:pt idx="190">
                  <c:v>1.4251437829872737</c:v>
                </c:pt>
                <c:pt idx="191">
                  <c:v>1.4178176572958501</c:v>
                </c:pt>
                <c:pt idx="192">
                  <c:v>1.4203869612817088</c:v>
                </c:pt>
                <c:pt idx="193">
                  <c:v>1.4270618254497003</c:v>
                </c:pt>
                <c:pt idx="194">
                  <c:v>1.4438272996677741</c:v>
                </c:pt>
                <c:pt idx="195">
                  <c:v>1.4431544930417495</c:v>
                </c:pt>
                <c:pt idx="196">
                  <c:v>1.4261242936507936</c:v>
                </c:pt>
                <c:pt idx="197">
                  <c:v>1.4110802371541502</c:v>
                </c:pt>
                <c:pt idx="198">
                  <c:v>1.4098618159105851</c:v>
                </c:pt>
                <c:pt idx="199">
                  <c:v>1.3977163320209973</c:v>
                </c:pt>
                <c:pt idx="200">
                  <c:v>1.3802879882044561</c:v>
                </c:pt>
                <c:pt idx="201">
                  <c:v>1.3682402472204054</c:v>
                </c:pt>
                <c:pt idx="202">
                  <c:v>1.3524618811234486</c:v>
                </c:pt>
                <c:pt idx="203">
                  <c:v>1.3535890592833877</c:v>
                </c:pt>
                <c:pt idx="204">
                  <c:v>1.3611186324007807</c:v>
                </c:pt>
                <c:pt idx="205">
                  <c:v>1.3995580961663419</c:v>
                </c:pt>
                <c:pt idx="206">
                  <c:v>1.549245089851325</c:v>
                </c:pt>
                <c:pt idx="207">
                  <c:v>1.5370335625806448</c:v>
                </c:pt>
                <c:pt idx="208">
                  <c:v>1.5611719871382637</c:v>
                </c:pt>
                <c:pt idx="209">
                  <c:v>1.6237818257527226</c:v>
                </c:pt>
                <c:pt idx="210">
                  <c:v>1.5795798184143222</c:v>
                </c:pt>
                <c:pt idx="211">
                  <c:v>1.4717557868538607</c:v>
                </c:pt>
                <c:pt idx="212">
                  <c:v>1.4174016369426752</c:v>
                </c:pt>
                <c:pt idx="213">
                  <c:v>1.4140843180661578</c:v>
                </c:pt>
                <c:pt idx="214">
                  <c:v>1.4790244514901711</c:v>
                </c:pt>
                <c:pt idx="215">
                  <c:v>1.5992183223767382</c:v>
                </c:pt>
                <c:pt idx="216">
                  <c:v>1.645169586641462</c:v>
                </c:pt>
                <c:pt idx="217">
                  <c:v>1.6769356769327468</c:v>
                </c:pt>
                <c:pt idx="218">
                  <c:v>1.696176281053952</c:v>
                </c:pt>
                <c:pt idx="219">
                  <c:v>1.6795772035065746</c:v>
                </c:pt>
                <c:pt idx="220">
                  <c:v>1.6070361314142676</c:v>
                </c:pt>
                <c:pt idx="221">
                  <c:v>1.5569124527829894</c:v>
                </c:pt>
                <c:pt idx="222">
                  <c:v>1.5345857923702311</c:v>
                </c:pt>
                <c:pt idx="223">
                  <c:v>1.4871423358302118</c:v>
                </c:pt>
                <c:pt idx="224">
                  <c:v>1.4200006571072317</c:v>
                </c:pt>
                <c:pt idx="225">
                  <c:v>1.3987069589552237</c:v>
                </c:pt>
                <c:pt idx="226">
                  <c:v>1.395236222084367</c:v>
                </c:pt>
                <c:pt idx="227">
                  <c:v>1.4088551281733745</c:v>
                </c:pt>
                <c:pt idx="228">
                  <c:v>1.4277188249845392</c:v>
                </c:pt>
                <c:pt idx="229">
                  <c:v>1.4400751161928305</c:v>
                </c:pt>
                <c:pt idx="230">
                  <c:v>1.4191983037037035</c:v>
                </c:pt>
                <c:pt idx="231">
                  <c:v>1.3927536148148147</c:v>
                </c:pt>
                <c:pt idx="232">
                  <c:v>1.370716374074074</c:v>
                </c:pt>
                <c:pt idx="233">
                  <c:v>1.342614136868064</c:v>
                </c:pt>
                <c:pt idx="234">
                  <c:v>1.3217465350553506</c:v>
                </c:pt>
                <c:pt idx="235">
                  <c:v>1.2777267985257985</c:v>
                </c:pt>
                <c:pt idx="236">
                  <c:v>1.2439698321078432</c:v>
                </c:pt>
                <c:pt idx="237">
                  <c:v>1.2205987980416155</c:v>
                </c:pt>
                <c:pt idx="238">
                  <c:v>1.203839874006116</c:v>
                </c:pt>
                <c:pt idx="239">
                  <c:v>1.211066716290421</c:v>
                </c:pt>
                <c:pt idx="240">
                  <c:v>1.2197431456429004</c:v>
                </c:pt>
                <c:pt idx="241">
                  <c:v>1.1972495097323601</c:v>
                </c:pt>
                <c:pt idx="242">
                  <c:v>1.2051841821493623</c:v>
                </c:pt>
                <c:pt idx="243">
                  <c:v>1.1965137923497267</c:v>
                </c:pt>
                <c:pt idx="244">
                  <c:v>1.1957877524271843</c:v>
                </c:pt>
                <c:pt idx="245">
                  <c:v>1.2237243918022904</c:v>
                </c:pt>
                <c:pt idx="246">
                  <c:v>1.2215534602409639</c:v>
                </c:pt>
                <c:pt idx="247">
                  <c:v>1.211517222891566</c:v>
                </c:pt>
                <c:pt idx="248">
                  <c:v>1.2235625998800239</c:v>
                </c:pt>
                <c:pt idx="249">
                  <c:v>1.2491198647516457</c:v>
                </c:pt>
                <c:pt idx="250">
                  <c:v>1.3318478295589986</c:v>
                </c:pt>
                <c:pt idx="251">
                  <c:v>1.3818569137418202</c:v>
                </c:pt>
                <c:pt idx="252">
                  <c:v>1.4387543919239905</c:v>
                </c:pt>
                <c:pt idx="253">
                  <c:v>1.5340426161137442</c:v>
                </c:pt>
                <c:pt idx="254">
                  <c:v>1.6714980259893679</c:v>
                </c:pt>
                <c:pt idx="255">
                  <c:v>2.2596208870588237</c:v>
                </c:pt>
                <c:pt idx="256">
                  <c:v>1.8914911684210525</c:v>
                </c:pt>
                <c:pt idx="257">
                  <c:v>1.7909352205968401</c:v>
                </c:pt>
                <c:pt idx="258">
                  <c:v>1.7558223049065418</c:v>
                </c:pt>
                <c:pt idx="259">
                  <c:v>1.7262761196283394</c:v>
                </c:pt>
                <c:pt idx="260">
                  <c:v>1.7226563404748116</c:v>
                </c:pt>
                <c:pt idx="261">
                  <c:v>1.7171438401852923</c:v>
                </c:pt>
                <c:pt idx="262">
                  <c:v>1.9289694435483871</c:v>
                </c:pt>
                <c:pt idx="263">
                  <c:v>1.9885980253018976</c:v>
                </c:pt>
                <c:pt idx="264">
                  <c:v>2.0179635442020665</c:v>
                </c:pt>
                <c:pt idx="265">
                  <c:v>2.0828600320733104</c:v>
                </c:pt>
                <c:pt idx="266">
                  <c:v>2.0452466958997717</c:v>
                </c:pt>
                <c:pt idx="267">
                  <c:v>1.9783932875000001</c:v>
                </c:pt>
                <c:pt idx="268">
                  <c:v>1.8840151436683701</c:v>
                </c:pt>
                <c:pt idx="269">
                  <c:v>1.8443821281179136</c:v>
                </c:pt>
                <c:pt idx="270">
                  <c:v>1.8028029024252679</c:v>
                </c:pt>
                <c:pt idx="271">
                  <c:v>1.770618505346089</c:v>
                </c:pt>
                <c:pt idx="272">
                  <c:v>1.6864079222096955</c:v>
                </c:pt>
                <c:pt idx="273">
                  <c:v>1.660917269447576</c:v>
                </c:pt>
                <c:pt idx="274">
                  <c:v>1.7171972318921953</c:v>
                </c:pt>
                <c:pt idx="275">
                  <c:v>1.6443057398648648</c:v>
                </c:pt>
                <c:pt idx="276">
                  <c:v>1.5996429554929579</c:v>
                </c:pt>
                <c:pt idx="277">
                  <c:v>1.498582059751973</c:v>
                </c:pt>
                <c:pt idx="278">
                  <c:v>1.5040881857062465</c:v>
                </c:pt>
                <c:pt idx="279">
                  <c:v>1.4868452044943821</c:v>
                </c:pt>
                <c:pt idx="280">
                  <c:v>1.4920137915966385</c:v>
                </c:pt>
                <c:pt idx="281">
                  <c:v>1.5371251957612939</c:v>
                </c:pt>
                <c:pt idx="282">
                  <c:v>1.5420421091922005</c:v>
                </c:pt>
                <c:pt idx="283">
                  <c:v>1.5054036703786189</c:v>
                </c:pt>
                <c:pt idx="284">
                  <c:v>1.4901582188888887</c:v>
                </c:pt>
                <c:pt idx="285">
                  <c:v>1.4965789307479225</c:v>
                </c:pt>
                <c:pt idx="286">
                  <c:v>1.5454346393805307</c:v>
                </c:pt>
                <c:pt idx="287">
                  <c:v>1.5801139437086091</c:v>
                </c:pt>
                <c:pt idx="288">
                  <c:v>1.6011057090909091</c:v>
                </c:pt>
                <c:pt idx="289">
                  <c:v>1.6586841991199117</c:v>
                </c:pt>
                <c:pt idx="290">
                  <c:v>1.8195567973713032</c:v>
                </c:pt>
                <c:pt idx="291">
                  <c:v>2.127241885620915</c:v>
                </c:pt>
                <c:pt idx="292">
                  <c:v>2.2855458684067425</c:v>
                </c:pt>
                <c:pt idx="293">
                  <c:v>1.9370157216157204</c:v>
                </c:pt>
                <c:pt idx="294">
                  <c:v>1.7853418173865501</c:v>
                </c:pt>
                <c:pt idx="295">
                  <c:v>1.6963018623702892</c:v>
                </c:pt>
                <c:pt idx="296">
                  <c:v>1.6570757419706039</c:v>
                </c:pt>
                <c:pt idx="297">
                  <c:v>1.6550505289972897</c:v>
                </c:pt>
                <c:pt idx="298">
                  <c:v>1.6509715008103727</c:v>
                </c:pt>
                <c:pt idx="299">
                  <c:v>1.6694908242293132</c:v>
                </c:pt>
                <c:pt idx="300">
                  <c:v>1.7123293416216214</c:v>
                </c:pt>
                <c:pt idx="301">
                  <c:v>1.7449217897574123</c:v>
                </c:pt>
                <c:pt idx="302">
                  <c:v>1.9265019731615673</c:v>
                </c:pt>
                <c:pt idx="303">
                  <c:v>1.9861136989823247</c:v>
                </c:pt>
                <c:pt idx="304">
                  <c:v>1.9602425986103686</c:v>
                </c:pt>
                <c:pt idx="305">
                  <c:v>1.9291640437566699</c:v>
                </c:pt>
                <c:pt idx="306">
                  <c:v>1.9386682922422953</c:v>
                </c:pt>
                <c:pt idx="307">
                  <c:v>1.936523988353626</c:v>
                </c:pt>
                <c:pt idx="308">
                  <c:v>1.9332172353252246</c:v>
                </c:pt>
                <c:pt idx="309">
                  <c:v>2.0215091723044396</c:v>
                </c:pt>
                <c:pt idx="310">
                  <c:v>2.0953723719704951</c:v>
                </c:pt>
                <c:pt idx="311">
                  <c:v>2.3475898343815511</c:v>
                </c:pt>
                <c:pt idx="312">
                  <c:v>2.4309249222743867</c:v>
                </c:pt>
                <c:pt idx="313">
                  <c:v>2.3527082368283776</c:v>
                </c:pt>
                <c:pt idx="314">
                  <c:v>2.3092175876826722</c:v>
                </c:pt>
                <c:pt idx="315">
                  <c:v>2.4270286715176717</c:v>
                </c:pt>
                <c:pt idx="316">
                  <c:v>2.5612044101501805</c:v>
                </c:pt>
                <c:pt idx="317">
                  <c:v>2.6048769437274135</c:v>
                </c:pt>
                <c:pt idx="318">
                  <c:v>2.5029570206611567</c:v>
                </c:pt>
                <c:pt idx="319">
                  <c:v>2.5299252958182756</c:v>
                </c:pt>
                <c:pt idx="320">
                  <c:v>2.6535596747049768</c:v>
                </c:pt>
                <c:pt idx="321">
                  <c:v>2.7623304803671593</c:v>
                </c:pt>
                <c:pt idx="322">
                  <c:v>3.1043244698189132</c:v>
                </c:pt>
                <c:pt idx="323">
                  <c:v>3.1390948126569556</c:v>
                </c:pt>
                <c:pt idx="324">
                  <c:v>2.9531015022715801</c:v>
                </c:pt>
                <c:pt idx="325">
                  <c:v>2.8918288510853101</c:v>
                </c:pt>
                <c:pt idx="326">
                  <c:v>2.8875530336176616</c:v>
                </c:pt>
                <c:pt idx="327">
                  <c:v>2.8920728716148441</c:v>
                </c:pt>
                <c:pt idx="328">
                  <c:v>2.894879037556334</c:v>
                </c:pt>
                <c:pt idx="329">
                  <c:v>2.9954835934230188</c:v>
                </c:pt>
                <c:pt idx="330">
                  <c:v>3.040942167908594</c:v>
                </c:pt>
                <c:pt idx="331">
                  <c:v>3.0263312447968285</c:v>
                </c:pt>
                <c:pt idx="332">
                  <c:v>3.0462873997042879</c:v>
                </c:pt>
                <c:pt idx="333">
                  <c:v>3.0935614710500494</c:v>
                </c:pt>
                <c:pt idx="334">
                  <c:v>2.9703331765285994</c:v>
                </c:pt>
                <c:pt idx="335">
                  <c:v>2.8244342308073298</c:v>
                </c:pt>
                <c:pt idx="336">
                  <c:v>2.7982931930693065</c:v>
                </c:pt>
                <c:pt idx="337">
                  <c:v>2.8827445199409154</c:v>
                </c:pt>
                <c:pt idx="338">
                  <c:v>2.7703377930268336</c:v>
                </c:pt>
                <c:pt idx="339">
                  <c:v>2.8260619852516324</c:v>
                </c:pt>
                <c:pt idx="340">
                  <c:v>2.904190751529558</c:v>
                </c:pt>
                <c:pt idx="341">
                  <c:v>2.9532967839381459</c:v>
                </c:pt>
                <c:pt idx="342">
                  <c:v>2.954954643902203</c:v>
                </c:pt>
                <c:pt idx="343">
                  <c:v>2.9412337463929661</c:v>
                </c:pt>
                <c:pt idx="344">
                  <c:v>3.0047916754574842</c:v>
                </c:pt>
                <c:pt idx="345">
                  <c:v>3.0187646318384718</c:v>
                </c:pt>
                <c:pt idx="346">
                  <c:v>3.0881957218276934</c:v>
                </c:pt>
                <c:pt idx="347">
                  <c:v>3.1947520321239065</c:v>
                </c:pt>
                <c:pt idx="348">
                  <c:v>3.5773593054251207</c:v>
                </c:pt>
                <c:pt idx="349">
                  <c:v>3.6548187159781498</c:v>
                </c:pt>
                <c:pt idx="350">
                  <c:v>3.7432170831487364</c:v>
                </c:pt>
                <c:pt idx="351">
                  <c:v>3.7353074875286221</c:v>
                </c:pt>
                <c:pt idx="352">
                  <c:v>4.1245180924628011</c:v>
                </c:pt>
                <c:pt idx="353">
                  <c:v>4.3107876200091617</c:v>
                </c:pt>
                <c:pt idx="354">
                  <c:v>4.628262922382067</c:v>
                </c:pt>
                <c:pt idx="355">
                  <c:v>5.0224272441748719</c:v>
                </c:pt>
                <c:pt idx="356">
                  <c:v>5.0520155048033013</c:v>
                </c:pt>
                <c:pt idx="357">
                  <c:v>4.5893972170652511</c:v>
                </c:pt>
                <c:pt idx="358">
                  <c:v>4.2973208441270661</c:v>
                </c:pt>
                <c:pt idx="359">
                  <c:v>3.8870932362496831</c:v>
                </c:pt>
                <c:pt idx="360">
                  <c:v>3.3530872500035183</c:v>
                </c:pt>
                <c:pt idx="361">
                  <c:v>2.9688634774217348</c:v>
                </c:pt>
                <c:pt idx="362">
                  <c:v>2.8176240594904987</c:v>
                </c:pt>
                <c:pt idx="363">
                  <c:v>2.7424996694953103</c:v>
                </c:pt>
                <c:pt idx="364">
                  <c:v>2.5973651229440691</c:v>
                </c:pt>
                <c:pt idx="365">
                  <c:v>2.6339138390947254</c:v>
                </c:pt>
                <c:pt idx="366">
                  <c:v>2.6188710874933103</c:v>
                </c:pt>
                <c:pt idx="367">
                  <c:v>2.7136616592951253</c:v>
                </c:pt>
                <c:pt idx="368">
                  <c:v>2.7177956763503253</c:v>
                </c:pt>
                <c:pt idx="369">
                  <c:v>2.826928588734944</c:v>
                </c:pt>
                <c:pt idx="370">
                  <c:v>2.8148651984378836</c:v>
                </c:pt>
                <c:pt idx="371">
                  <c:v>2.8614040367836902</c:v>
                </c:pt>
                <c:pt idx="372">
                  <c:v>3.0567320861375289</c:v>
                </c:pt>
                <c:pt idx="373">
                  <c:v>3.0529528063419322</c:v>
                </c:pt>
                <c:pt idx="374">
                  <c:v>3.2468574238578682</c:v>
                </c:pt>
                <c:pt idx="375">
                  <c:v>3.165607476033339</c:v>
                </c:pt>
                <c:pt idx="376">
                  <c:v>3.1842688971396758</c:v>
                </c:pt>
                <c:pt idx="377">
                  <c:v>3.2634533939274064</c:v>
                </c:pt>
                <c:pt idx="378">
                  <c:v>3.1906687311887341</c:v>
                </c:pt>
                <c:pt idx="379">
                  <c:v>3.0988642746973967</c:v>
                </c:pt>
                <c:pt idx="380">
                  <c:v>3.0624579398451317</c:v>
                </c:pt>
                <c:pt idx="381">
                  <c:v>3.073279051775168</c:v>
                </c:pt>
                <c:pt idx="382">
                  <c:v>3.0857689886610924</c:v>
                </c:pt>
                <c:pt idx="383">
                  <c:v>3.1902410993676806</c:v>
                </c:pt>
                <c:pt idx="384">
                  <c:v>3.2992335570836557</c:v>
                </c:pt>
                <c:pt idx="385">
                  <c:v>3.4468822553430818</c:v>
                </c:pt>
                <c:pt idx="386">
                  <c:v>3.6752650397019191</c:v>
                </c:pt>
                <c:pt idx="387">
                  <c:v>3.8686726485326988</c:v>
                </c:pt>
                <c:pt idx="388">
                  <c:v>4.0836535365219406</c:v>
                </c:pt>
                <c:pt idx="389">
                  <c:v>4.2223455547621169</c:v>
                </c:pt>
                <c:pt idx="390">
                  <c:v>4.1425924017983808</c:v>
                </c:pt>
                <c:pt idx="391">
                  <c:v>4.0478400861052926</c:v>
                </c:pt>
                <c:pt idx="392">
                  <c:v>3.8949250764132568</c:v>
                </c:pt>
                <c:pt idx="393">
                  <c:v>3.8645539061048644</c:v>
                </c:pt>
                <c:pt idx="394">
                  <c:v>3.8365774885739992</c:v>
                </c:pt>
                <c:pt idx="395">
                  <c:v>3.8217018239856086</c:v>
                </c:pt>
                <c:pt idx="396">
                  <c:v>3.8577904286462661</c:v>
                </c:pt>
                <c:pt idx="397">
                  <c:v>3.8202734869796822</c:v>
                </c:pt>
                <c:pt idx="398">
                  <c:v>3.8632683380239641</c:v>
                </c:pt>
                <c:pt idx="399">
                  <c:v>3.9659214087653591</c:v>
                </c:pt>
                <c:pt idx="400">
                  <c:v>4.0650450473202655</c:v>
                </c:pt>
                <c:pt idx="401">
                  <c:v>4.0066521547134899</c:v>
                </c:pt>
                <c:pt idx="402">
                  <c:v>3.9000382358983323</c:v>
                </c:pt>
                <c:pt idx="403">
                  <c:v>3.6570719367001123</c:v>
                </c:pt>
                <c:pt idx="404">
                  <c:v>3.6358786371749559</c:v>
                </c:pt>
                <c:pt idx="405">
                  <c:v>3.7888054595038945</c:v>
                </c:pt>
                <c:pt idx="406">
                  <c:v>3.9309332482345609</c:v>
                </c:pt>
                <c:pt idx="407">
                  <c:v>3.9509386055984907</c:v>
                </c:pt>
                <c:pt idx="408">
                  <c:v>3.9601494078770942</c:v>
                </c:pt>
                <c:pt idx="409">
                  <c:v>3.9576945333419844</c:v>
                </c:pt>
                <c:pt idx="410">
                  <c:v>3.9498386227337932</c:v>
                </c:pt>
                <c:pt idx="411">
                  <c:v>4.0535505255516462</c:v>
                </c:pt>
                <c:pt idx="412">
                  <c:v>3.9751578453788028</c:v>
                </c:pt>
                <c:pt idx="413">
                  <c:v>3.8021260324942152</c:v>
                </c:pt>
                <c:pt idx="414">
                  <c:v>3.6922708642613902</c:v>
                </c:pt>
                <c:pt idx="415">
                  <c:v>3.6521579470554597</c:v>
                </c:pt>
                <c:pt idx="416">
                  <c:v>3.6816891097948319</c:v>
                </c:pt>
                <c:pt idx="417">
                  <c:v>3.7227833591102462</c:v>
                </c:pt>
                <c:pt idx="418">
                  <c:v>3.7608283540015308</c:v>
                </c:pt>
                <c:pt idx="419">
                  <c:v>3.7485628863246729</c:v>
                </c:pt>
                <c:pt idx="420">
                  <c:v>3.7453836667549711</c:v>
                </c:pt>
                <c:pt idx="421">
                  <c:v>3.8251204676668218</c:v>
                </c:pt>
                <c:pt idx="422">
                  <c:v>3.9517224184274093</c:v>
                </c:pt>
                <c:pt idx="423">
                  <c:v>4.1177830962456872</c:v>
                </c:pt>
                <c:pt idx="424">
                  <c:v>3.9890779693795322</c:v>
                </c:pt>
                <c:pt idx="425">
                  <c:v>3.8585693616661016</c:v>
                </c:pt>
                <c:pt idx="426">
                  <c:v>3.8319408862629247</c:v>
                </c:pt>
                <c:pt idx="427">
                  <c:v>3.7894160212009371</c:v>
                </c:pt>
                <c:pt idx="428">
                  <c:v>3.7594162216535629</c:v>
                </c:pt>
                <c:pt idx="429">
                  <c:v>3.7142574670715938</c:v>
                </c:pt>
                <c:pt idx="430">
                  <c:v>3.6477658690547328</c:v>
                </c:pt>
                <c:pt idx="431">
                  <c:v>3.5186842353198484</c:v>
                </c:pt>
                <c:pt idx="432">
                  <c:v>3.3973494615446262</c:v>
                </c:pt>
                <c:pt idx="433">
                  <c:v>3.1608187757105854</c:v>
                </c:pt>
                <c:pt idx="434">
                  <c:v>2.8508297966992933</c:v>
                </c:pt>
                <c:pt idx="435">
                  <c:v>2.8982945447433095</c:v>
                </c:pt>
                <c:pt idx="436">
                  <c:v>3.0479708229405271</c:v>
                </c:pt>
                <c:pt idx="437">
                  <c:v>2.7785850658101037</c:v>
                </c:pt>
                <c:pt idx="438">
                  <c:v>2.7994234239403282</c:v>
                </c:pt>
                <c:pt idx="439">
                  <c:v>2.7454939929180018</c:v>
                </c:pt>
                <c:pt idx="440">
                  <c:v>2.6499222264688211</c:v>
                </c:pt>
                <c:pt idx="441">
                  <c:v>2.4377292635259797</c:v>
                </c:pt>
                <c:pt idx="442">
                  <c:v>2.4216878830510002</c:v>
                </c:pt>
                <c:pt idx="443">
                  <c:v>2.4514749999999998</c:v>
                </c:pt>
                <c:pt idx="444">
                  <c:v>2.5157356307733121</c:v>
                </c:pt>
                <c:pt idx="445">
                  <c:v>2.5494434191731803</c:v>
                </c:pt>
                <c:pt idx="446">
                  <c:v>2.590588360324328</c:v>
                </c:pt>
                <c:pt idx="447">
                  <c:v>2.5862761593646213</c:v>
                </c:pt>
                <c:pt idx="448">
                  <c:v>2.5975070765834274</c:v>
                </c:pt>
                <c:pt idx="449">
                  <c:v>2.59079479735014</c:v>
                </c:pt>
                <c:pt idx="450">
                  <c:v>2.6006866967634563</c:v>
                </c:pt>
                <c:pt idx="451">
                  <c:v>2.6309985730280916</c:v>
                </c:pt>
                <c:pt idx="452">
                  <c:v>2.5995288090698674</c:v>
                </c:pt>
                <c:pt idx="453">
                  <c:v>2.573988799481119</c:v>
                </c:pt>
                <c:pt idx="454">
                  <c:v>2.6150115784619463</c:v>
                </c:pt>
                <c:pt idx="455">
                  <c:v>2.6465637257026984</c:v>
                </c:pt>
                <c:pt idx="456">
                  <c:v>2.6697936087114775</c:v>
                </c:pt>
                <c:pt idx="457">
                  <c:v>2.6780648026735037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9912320"/>
        <c:axId val="865436800"/>
      </c:lineChart>
      <c:dateAx>
        <c:axId val="929912320"/>
        <c:scaling>
          <c:orientation val="minMax"/>
        </c:scaling>
        <c:delete val="0"/>
        <c:axPos val="b"/>
        <c:numFmt formatCode="mmm\ yyyy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5436800"/>
        <c:crosses val="autoZero"/>
        <c:auto val="1"/>
        <c:lblOffset val="100"/>
        <c:baseTimeUnit val="months"/>
        <c:majorUnit val="4"/>
        <c:majorTimeUnit val="years"/>
        <c:minorUnit val="1"/>
        <c:minorTimeUnit val="years"/>
      </c:dateAx>
      <c:valAx>
        <c:axId val="865436800"/>
        <c:scaling>
          <c:orientation val="minMax"/>
          <c:max val="5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9912320"/>
        <c:crosses val="autoZero"/>
        <c:crossBetween val="between"/>
        <c:majorUnit val="0.5"/>
      </c:valAx>
      <c:dateAx>
        <c:axId val="929913856"/>
        <c:scaling>
          <c:orientation val="minMax"/>
        </c:scaling>
        <c:delete val="1"/>
        <c:axPos val="b"/>
        <c:numFmt formatCode="mmmm\ yyyy" sourceLinked="1"/>
        <c:majorTickMark val="out"/>
        <c:minorTickMark val="none"/>
        <c:tickLblPos val="none"/>
        <c:crossAx val="865437376"/>
        <c:crosses val="autoZero"/>
        <c:auto val="1"/>
        <c:lblOffset val="100"/>
        <c:baseTimeUnit val="months"/>
      </c:dateAx>
      <c:valAx>
        <c:axId val="865437376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929913856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082774049217008"/>
          <c:y val="0.15277777777777779"/>
          <c:w val="0.3970917225950783"/>
          <c:h val="4.340277777777769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Annual Residential Natural Gas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million cubic feet (Mcf)</a:t>
            </a:r>
          </a:p>
        </c:rich>
      </c:tx>
      <c:layout>
        <c:manualLayout>
          <c:xMode val="edge"/>
          <c:yMode val="edge"/>
          <c:x val="2.3863023833430187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062722908280922E-2"/>
          <c:y val="0.1417827719451735"/>
          <c:w val="0.87919559126336455"/>
          <c:h val="0.68807979731700264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'Natural Gas-A'!$A$41:$A$90</c:f>
              <c:numCache>
                <c:formatCode>General</c:formatCode>
                <c:ptCount val="50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1996</c:v>
                </c:pt>
                <c:pt idx="30">
                  <c:v>1997</c:v>
                </c:pt>
                <c:pt idx="31">
                  <c:v>1998</c:v>
                </c:pt>
                <c:pt idx="32">
                  <c:v>1999</c:v>
                </c:pt>
                <c:pt idx="33">
                  <c:v>2000</c:v>
                </c:pt>
                <c:pt idx="34">
                  <c:v>2001</c:v>
                </c:pt>
                <c:pt idx="35">
                  <c:v>2002</c:v>
                </c:pt>
                <c:pt idx="36">
                  <c:v>2003</c:v>
                </c:pt>
                <c:pt idx="37">
                  <c:v>2004</c:v>
                </c:pt>
                <c:pt idx="38">
                  <c:v>2005</c:v>
                </c:pt>
                <c:pt idx="39">
                  <c:v>2006</c:v>
                </c:pt>
                <c:pt idx="40">
                  <c:v>2007</c:v>
                </c:pt>
                <c:pt idx="41">
                  <c:v>2008</c:v>
                </c:pt>
                <c:pt idx="42">
                  <c:v>2009</c:v>
                </c:pt>
                <c:pt idx="43">
                  <c:v>2010</c:v>
                </c:pt>
                <c:pt idx="44">
                  <c:v>2011</c:v>
                </c:pt>
                <c:pt idx="45">
                  <c:v>2012</c:v>
                </c:pt>
                <c:pt idx="46">
                  <c:v>2013</c:v>
                </c:pt>
                <c:pt idx="47">
                  <c:v>2014</c:v>
                </c:pt>
                <c:pt idx="48">
                  <c:v>2015</c:v>
                </c:pt>
                <c:pt idx="49">
                  <c:v>2016</c:v>
                </c:pt>
              </c:numCache>
            </c:numRef>
          </c:cat>
          <c:val>
            <c:numRef>
              <c:f>'Natural Gas-A'!$E$41:$E$90</c:f>
              <c:numCache>
                <c:formatCode>General</c:formatCode>
                <c:ptCount val="50"/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33431296"/>
        <c:axId val="865441408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'Natural Gas-A'!$A$41:$A$90</c:f>
              <c:numCache>
                <c:formatCode>General</c:formatCode>
                <c:ptCount val="50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1996</c:v>
                </c:pt>
                <c:pt idx="30">
                  <c:v>1997</c:v>
                </c:pt>
                <c:pt idx="31">
                  <c:v>1998</c:v>
                </c:pt>
                <c:pt idx="32">
                  <c:v>1999</c:v>
                </c:pt>
                <c:pt idx="33">
                  <c:v>2000</c:v>
                </c:pt>
                <c:pt idx="34">
                  <c:v>2001</c:v>
                </c:pt>
                <c:pt idx="35">
                  <c:v>2002</c:v>
                </c:pt>
                <c:pt idx="36">
                  <c:v>2003</c:v>
                </c:pt>
                <c:pt idx="37">
                  <c:v>2004</c:v>
                </c:pt>
                <c:pt idx="38">
                  <c:v>2005</c:v>
                </c:pt>
                <c:pt idx="39">
                  <c:v>2006</c:v>
                </c:pt>
                <c:pt idx="40">
                  <c:v>2007</c:v>
                </c:pt>
                <c:pt idx="41">
                  <c:v>2008</c:v>
                </c:pt>
                <c:pt idx="42">
                  <c:v>2009</c:v>
                </c:pt>
                <c:pt idx="43">
                  <c:v>2010</c:v>
                </c:pt>
                <c:pt idx="44">
                  <c:v>2011</c:v>
                </c:pt>
                <c:pt idx="45">
                  <c:v>2012</c:v>
                </c:pt>
                <c:pt idx="46">
                  <c:v>2013</c:v>
                </c:pt>
                <c:pt idx="47">
                  <c:v>2014</c:v>
                </c:pt>
                <c:pt idx="48">
                  <c:v>2015</c:v>
                </c:pt>
                <c:pt idx="49">
                  <c:v>2016</c:v>
                </c:pt>
              </c:numCache>
            </c:numRef>
          </c:cat>
          <c:val>
            <c:numRef>
              <c:f>'Natural Gas-A'!$C$41:$C$90</c:f>
              <c:numCache>
                <c:formatCode>0.00</c:formatCode>
                <c:ptCount val="50"/>
                <c:pt idx="0">
                  <c:v>1.04</c:v>
                </c:pt>
                <c:pt idx="1">
                  <c:v>1.04</c:v>
                </c:pt>
                <c:pt idx="2">
                  <c:v>1.05</c:v>
                </c:pt>
                <c:pt idx="3">
                  <c:v>1.0900000000000001</c:v>
                </c:pt>
                <c:pt idx="4">
                  <c:v>1.1499999999999999</c:v>
                </c:pt>
                <c:pt idx="5">
                  <c:v>1.21</c:v>
                </c:pt>
                <c:pt idx="6">
                  <c:v>1.29</c:v>
                </c:pt>
                <c:pt idx="7">
                  <c:v>1.43</c:v>
                </c:pt>
                <c:pt idx="8">
                  <c:v>1.71</c:v>
                </c:pt>
                <c:pt idx="9">
                  <c:v>1.98</c:v>
                </c:pt>
                <c:pt idx="10">
                  <c:v>2.35</c:v>
                </c:pt>
                <c:pt idx="11">
                  <c:v>2.56</c:v>
                </c:pt>
                <c:pt idx="12">
                  <c:v>2.98</c:v>
                </c:pt>
                <c:pt idx="13">
                  <c:v>3.68</c:v>
                </c:pt>
                <c:pt idx="14">
                  <c:v>4.2039515951000004</c:v>
                </c:pt>
                <c:pt idx="15">
                  <c:v>5.0530628103000002</c:v>
                </c:pt>
                <c:pt idx="16">
                  <c:v>6.0382965756000004</c:v>
                </c:pt>
                <c:pt idx="17">
                  <c:v>6.1191446041999997</c:v>
                </c:pt>
                <c:pt idx="18">
                  <c:v>6.1205661693</c:v>
                </c:pt>
                <c:pt idx="19">
                  <c:v>5.8299422498000002</c:v>
                </c:pt>
                <c:pt idx="20">
                  <c:v>5.5461170076000004</c:v>
                </c:pt>
                <c:pt idx="21">
                  <c:v>5.4705541647000002</c:v>
                </c:pt>
                <c:pt idx="22">
                  <c:v>5.6367852937</c:v>
                </c:pt>
                <c:pt idx="23">
                  <c:v>5.7964966126000004</c:v>
                </c:pt>
                <c:pt idx="24">
                  <c:v>5.8244283716999998</c:v>
                </c:pt>
                <c:pt idx="25">
                  <c:v>5.8908905048999998</c:v>
                </c:pt>
                <c:pt idx="26">
                  <c:v>6.1662314160999996</c:v>
                </c:pt>
                <c:pt idx="27">
                  <c:v>6.4054976545000004</c:v>
                </c:pt>
                <c:pt idx="28">
                  <c:v>6.0641935512999998</c:v>
                </c:pt>
                <c:pt idx="29">
                  <c:v>6.3493423491999996</c:v>
                </c:pt>
                <c:pt idx="30">
                  <c:v>6.9462838544999999</c:v>
                </c:pt>
                <c:pt idx="31">
                  <c:v>6.8255898137999997</c:v>
                </c:pt>
                <c:pt idx="32">
                  <c:v>6.6949664090000001</c:v>
                </c:pt>
                <c:pt idx="33">
                  <c:v>7.7683835006999997</c:v>
                </c:pt>
                <c:pt idx="34">
                  <c:v>9.6307919243000004</c:v>
                </c:pt>
                <c:pt idx="35">
                  <c:v>7.8968603146999996</c:v>
                </c:pt>
                <c:pt idx="36">
                  <c:v>9.6320075833000001</c:v>
                </c:pt>
                <c:pt idx="37">
                  <c:v>10.750917429999999</c:v>
                </c:pt>
                <c:pt idx="38">
                  <c:v>12.700083261</c:v>
                </c:pt>
                <c:pt idx="39">
                  <c:v>13.732421025000001</c:v>
                </c:pt>
                <c:pt idx="40">
                  <c:v>13.083873873</c:v>
                </c:pt>
                <c:pt idx="41">
                  <c:v>13.895861755</c:v>
                </c:pt>
                <c:pt idx="42">
                  <c:v>12.142955502</c:v>
                </c:pt>
                <c:pt idx="43">
                  <c:v>11.391013954</c:v>
                </c:pt>
                <c:pt idx="44">
                  <c:v>11.026940066</c:v>
                </c:pt>
                <c:pt idx="45">
                  <c:v>10.652290561999999</c:v>
                </c:pt>
                <c:pt idx="46">
                  <c:v>10.294024816</c:v>
                </c:pt>
                <c:pt idx="47">
                  <c:v>10.940260629000001</c:v>
                </c:pt>
                <c:pt idx="48">
                  <c:v>10.346139118</c:v>
                </c:pt>
                <c:pt idx="49">
                  <c:v>10.280004168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'Natural Gas-A'!$A$94</c:f>
              <c:strCache>
                <c:ptCount val="1"/>
                <c:pt idx="0">
                  <c:v>Real Price (Oct 2015 $)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'Natural Gas-A'!$A$41:$A$90</c:f>
              <c:numCache>
                <c:formatCode>General</c:formatCode>
                <c:ptCount val="50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1996</c:v>
                </c:pt>
                <c:pt idx="30">
                  <c:v>1997</c:v>
                </c:pt>
                <c:pt idx="31">
                  <c:v>1998</c:v>
                </c:pt>
                <c:pt idx="32">
                  <c:v>1999</c:v>
                </c:pt>
                <c:pt idx="33">
                  <c:v>2000</c:v>
                </c:pt>
                <c:pt idx="34">
                  <c:v>2001</c:v>
                </c:pt>
                <c:pt idx="35">
                  <c:v>2002</c:v>
                </c:pt>
                <c:pt idx="36">
                  <c:v>2003</c:v>
                </c:pt>
                <c:pt idx="37">
                  <c:v>2004</c:v>
                </c:pt>
                <c:pt idx="38">
                  <c:v>2005</c:v>
                </c:pt>
                <c:pt idx="39">
                  <c:v>2006</c:v>
                </c:pt>
                <c:pt idx="40">
                  <c:v>2007</c:v>
                </c:pt>
                <c:pt idx="41">
                  <c:v>2008</c:v>
                </c:pt>
                <c:pt idx="42">
                  <c:v>2009</c:v>
                </c:pt>
                <c:pt idx="43">
                  <c:v>2010</c:v>
                </c:pt>
                <c:pt idx="44">
                  <c:v>2011</c:v>
                </c:pt>
                <c:pt idx="45">
                  <c:v>2012</c:v>
                </c:pt>
                <c:pt idx="46">
                  <c:v>2013</c:v>
                </c:pt>
                <c:pt idx="47">
                  <c:v>2014</c:v>
                </c:pt>
                <c:pt idx="48">
                  <c:v>2015</c:v>
                </c:pt>
                <c:pt idx="49">
                  <c:v>2016</c:v>
                </c:pt>
              </c:numCache>
            </c:numRef>
          </c:cat>
          <c:val>
            <c:numRef>
              <c:f>'Natural Gas-A'!$D$41:$D$90</c:f>
              <c:numCache>
                <c:formatCode>0.00</c:formatCode>
                <c:ptCount val="50"/>
                <c:pt idx="0">
                  <c:v>7.4108469461077844</c:v>
                </c:pt>
                <c:pt idx="1">
                  <c:v>7.1127094252873571</c:v>
                </c:pt>
                <c:pt idx="2">
                  <c:v>6.8093272479564035</c:v>
                </c:pt>
                <c:pt idx="3">
                  <c:v>6.6861442783505156</c:v>
                </c:pt>
                <c:pt idx="4">
                  <c:v>6.758087160493826</c:v>
                </c:pt>
                <c:pt idx="5">
                  <c:v>6.8895373684210526</c:v>
                </c:pt>
                <c:pt idx="6">
                  <c:v>6.9149287837837843</c:v>
                </c:pt>
                <c:pt idx="7">
                  <c:v>6.9035120892494923</c:v>
                </c:pt>
                <c:pt idx="8">
                  <c:v>7.561240352995819</c:v>
                </c:pt>
                <c:pt idx="9">
                  <c:v>8.2771256909149713</c:v>
                </c:pt>
                <c:pt idx="10">
                  <c:v>9.22692059384533</c:v>
                </c:pt>
                <c:pt idx="11">
                  <c:v>9.3389035431889695</c:v>
                </c:pt>
                <c:pt idx="12">
                  <c:v>9.7714795316177803</c:v>
                </c:pt>
                <c:pt idx="13">
                  <c:v>10.631374825048074</c:v>
                </c:pt>
                <c:pt idx="14">
                  <c:v>11.003112848214556</c:v>
                </c:pt>
                <c:pt idx="15">
                  <c:v>12.458287972310794</c:v>
                </c:pt>
                <c:pt idx="16">
                  <c:v>14.431409565691148</c:v>
                </c:pt>
                <c:pt idx="17">
                  <c:v>14.012538915629609</c:v>
                </c:pt>
                <c:pt idx="18">
                  <c:v>13.538180423224649</c:v>
                </c:pt>
                <c:pt idx="19">
                  <c:v>12.649448435309743</c:v>
                </c:pt>
                <c:pt idx="20">
                  <c:v>11.617908604026612</c:v>
                </c:pt>
                <c:pt idx="21">
                  <c:v>11.008276697677127</c:v>
                </c:pt>
                <c:pt idx="22">
                  <c:v>10.824183157067159</c:v>
                </c:pt>
                <c:pt idx="23">
                  <c:v>10.558675523642144</c:v>
                </c:pt>
                <c:pt idx="24">
                  <c:v>10.1803679278317</c:v>
                </c:pt>
                <c:pt idx="25">
                  <c:v>9.9925989201778425</c:v>
                </c:pt>
                <c:pt idx="26">
                  <c:v>10.157997181110332</c:v>
                </c:pt>
                <c:pt idx="27">
                  <c:v>10.285191660420576</c:v>
                </c:pt>
                <c:pt idx="28">
                  <c:v>9.4714518635029048</c:v>
                </c:pt>
                <c:pt idx="29">
                  <c:v>9.6338996824834364</c:v>
                </c:pt>
                <c:pt idx="30">
                  <c:v>10.298899481049553</c:v>
                </c:pt>
                <c:pt idx="31">
                  <c:v>9.9657812505406245</c:v>
                </c:pt>
                <c:pt idx="32">
                  <c:v>9.5652830473235664</c:v>
                </c:pt>
                <c:pt idx="33">
                  <c:v>10.737409070751642</c:v>
                </c:pt>
                <c:pt idx="34">
                  <c:v>12.946950335697681</c:v>
                </c:pt>
                <c:pt idx="35">
                  <c:v>10.449240889305752</c:v>
                </c:pt>
                <c:pt idx="36">
                  <c:v>12.458907582837409</c:v>
                </c:pt>
                <c:pt idx="37">
                  <c:v>13.544886852019033</c:v>
                </c:pt>
                <c:pt idx="38">
                  <c:v>15.479589055562863</c:v>
                </c:pt>
                <c:pt idx="39">
                  <c:v>16.215387184836349</c:v>
                </c:pt>
                <c:pt idx="40">
                  <c:v>15.018463341930488</c:v>
                </c:pt>
                <c:pt idx="41">
                  <c:v>15.364368734117264</c:v>
                </c:pt>
                <c:pt idx="42">
                  <c:v>13.469366456421248</c:v>
                </c:pt>
                <c:pt idx="43">
                  <c:v>12.431832522923989</c:v>
                </c:pt>
                <c:pt idx="44">
                  <c:v>11.667807247616302</c:v>
                </c:pt>
                <c:pt idx="45">
                  <c:v>11.042110578376464</c:v>
                </c:pt>
                <c:pt idx="46">
                  <c:v>10.516750295113233</c:v>
                </c:pt>
                <c:pt idx="47">
                  <c:v>10.999878959687909</c:v>
                </c:pt>
                <c:pt idx="48">
                  <c:v>10.384785388338175</c:v>
                </c:pt>
                <c:pt idx="49">
                  <c:v>10.123706013388215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9912832"/>
        <c:axId val="865440832"/>
      </c:lineChart>
      <c:catAx>
        <c:axId val="929912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544083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865440832"/>
        <c:scaling>
          <c:orientation val="minMax"/>
          <c:max val="18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9912832"/>
        <c:crosses val="autoZero"/>
        <c:crossBetween val="between"/>
      </c:valAx>
      <c:catAx>
        <c:axId val="933431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865441408"/>
        <c:crosses val="autoZero"/>
        <c:auto val="1"/>
        <c:lblAlgn val="ctr"/>
        <c:lblOffset val="100"/>
        <c:noMultiLvlLbl val="0"/>
      </c:catAx>
      <c:valAx>
        <c:axId val="865441408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933431296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0760661628706137"/>
          <c:y val="0.16666703120443291"/>
          <c:w val="0.39709219233502124"/>
          <c:h val="4.340277777777785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Quarterly Residential Natural Gas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million cubic feet (Mcf)</a:t>
            </a:r>
          </a:p>
        </c:rich>
      </c:tx>
      <c:layout>
        <c:manualLayout>
          <c:xMode val="edge"/>
          <c:yMode val="edge"/>
          <c:x val="2.0880175212997752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062722908280922E-2"/>
          <c:y val="0.14409758675998841"/>
          <c:w val="0.87807702180882763"/>
          <c:h val="0.68576498250218765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strRef>
              <c:f>'Natural Gas-Q'!$A$41:$A$184</c:f>
              <c:strCache>
                <c:ptCount val="144"/>
                <c:pt idx="0">
                  <c:v>1981Q1</c:v>
                </c:pt>
                <c:pt idx="1">
                  <c:v>1981Q2</c:v>
                </c:pt>
                <c:pt idx="2">
                  <c:v>1981Q3</c:v>
                </c:pt>
                <c:pt idx="3">
                  <c:v>1981Q4</c:v>
                </c:pt>
                <c:pt idx="4">
                  <c:v>1982Q1</c:v>
                </c:pt>
                <c:pt idx="5">
                  <c:v>1982Q2</c:v>
                </c:pt>
                <c:pt idx="6">
                  <c:v>1982Q3</c:v>
                </c:pt>
                <c:pt idx="7">
                  <c:v>1982Q4</c:v>
                </c:pt>
                <c:pt idx="8">
                  <c:v>1983Q1</c:v>
                </c:pt>
                <c:pt idx="9">
                  <c:v>1983Q2</c:v>
                </c:pt>
                <c:pt idx="10">
                  <c:v>1983Q3</c:v>
                </c:pt>
                <c:pt idx="11">
                  <c:v>1983Q4</c:v>
                </c:pt>
                <c:pt idx="12">
                  <c:v>1984Q1</c:v>
                </c:pt>
                <c:pt idx="13">
                  <c:v>1984Q2</c:v>
                </c:pt>
                <c:pt idx="14">
                  <c:v>1984Q3</c:v>
                </c:pt>
                <c:pt idx="15">
                  <c:v>1984Q4</c:v>
                </c:pt>
                <c:pt idx="16">
                  <c:v>1985Q1</c:v>
                </c:pt>
                <c:pt idx="17">
                  <c:v>1985Q2</c:v>
                </c:pt>
                <c:pt idx="18">
                  <c:v>1985Q3</c:v>
                </c:pt>
                <c:pt idx="19">
                  <c:v>1985Q4</c:v>
                </c:pt>
                <c:pt idx="20">
                  <c:v>1986Q1</c:v>
                </c:pt>
                <c:pt idx="21">
                  <c:v>1986Q2</c:v>
                </c:pt>
                <c:pt idx="22">
                  <c:v>1986Q3</c:v>
                </c:pt>
                <c:pt idx="23">
                  <c:v>1986Q4</c:v>
                </c:pt>
                <c:pt idx="24">
                  <c:v>1987Q1</c:v>
                </c:pt>
                <c:pt idx="25">
                  <c:v>1987Q2</c:v>
                </c:pt>
                <c:pt idx="26">
                  <c:v>1987Q3</c:v>
                </c:pt>
                <c:pt idx="27">
                  <c:v>1987Q4</c:v>
                </c:pt>
                <c:pt idx="28">
                  <c:v>1988Q1</c:v>
                </c:pt>
                <c:pt idx="29">
                  <c:v>1988Q2</c:v>
                </c:pt>
                <c:pt idx="30">
                  <c:v>1988Q3</c:v>
                </c:pt>
                <c:pt idx="31">
                  <c:v>1988Q4</c:v>
                </c:pt>
                <c:pt idx="32">
                  <c:v>1989Q1</c:v>
                </c:pt>
                <c:pt idx="33">
                  <c:v>1989Q2</c:v>
                </c:pt>
                <c:pt idx="34">
                  <c:v>1989Q3</c:v>
                </c:pt>
                <c:pt idx="35">
                  <c:v>1989Q4</c:v>
                </c:pt>
                <c:pt idx="36">
                  <c:v>1990Q1</c:v>
                </c:pt>
                <c:pt idx="37">
                  <c:v>1990Q2</c:v>
                </c:pt>
                <c:pt idx="38">
                  <c:v>1990Q3</c:v>
                </c:pt>
                <c:pt idx="39">
                  <c:v>1990Q4</c:v>
                </c:pt>
                <c:pt idx="40">
                  <c:v>1991Q1</c:v>
                </c:pt>
                <c:pt idx="41">
                  <c:v>1991Q2</c:v>
                </c:pt>
                <c:pt idx="42">
                  <c:v>1991Q3</c:v>
                </c:pt>
                <c:pt idx="43">
                  <c:v>1991Q4</c:v>
                </c:pt>
                <c:pt idx="44">
                  <c:v>1992Q1</c:v>
                </c:pt>
                <c:pt idx="45">
                  <c:v>1992Q2</c:v>
                </c:pt>
                <c:pt idx="46">
                  <c:v>1992Q3</c:v>
                </c:pt>
                <c:pt idx="47">
                  <c:v>1992Q4</c:v>
                </c:pt>
                <c:pt idx="48">
                  <c:v>1993Q1</c:v>
                </c:pt>
                <c:pt idx="49">
                  <c:v>1993Q2</c:v>
                </c:pt>
                <c:pt idx="50">
                  <c:v>1993Q3</c:v>
                </c:pt>
                <c:pt idx="51">
                  <c:v>1993Q4</c:v>
                </c:pt>
                <c:pt idx="52">
                  <c:v>1994Q1</c:v>
                </c:pt>
                <c:pt idx="53">
                  <c:v>1994Q2</c:v>
                </c:pt>
                <c:pt idx="54">
                  <c:v>1994Q3</c:v>
                </c:pt>
                <c:pt idx="55">
                  <c:v>1994Q4</c:v>
                </c:pt>
                <c:pt idx="56">
                  <c:v>1995Q1</c:v>
                </c:pt>
                <c:pt idx="57">
                  <c:v>1995Q2</c:v>
                </c:pt>
                <c:pt idx="58">
                  <c:v>1995Q3</c:v>
                </c:pt>
                <c:pt idx="59">
                  <c:v>1995Q4</c:v>
                </c:pt>
                <c:pt idx="60">
                  <c:v>1996Q1</c:v>
                </c:pt>
                <c:pt idx="61">
                  <c:v>1996Q2</c:v>
                </c:pt>
                <c:pt idx="62">
                  <c:v>1996Q3</c:v>
                </c:pt>
                <c:pt idx="63">
                  <c:v>1996Q4</c:v>
                </c:pt>
                <c:pt idx="64">
                  <c:v>1997Q1</c:v>
                </c:pt>
                <c:pt idx="65">
                  <c:v>1997Q2</c:v>
                </c:pt>
                <c:pt idx="66">
                  <c:v>1997Q3</c:v>
                </c:pt>
                <c:pt idx="67">
                  <c:v>1997Q4</c:v>
                </c:pt>
                <c:pt idx="68">
                  <c:v>1998Q1</c:v>
                </c:pt>
                <c:pt idx="69">
                  <c:v>1998Q2</c:v>
                </c:pt>
                <c:pt idx="70">
                  <c:v>1998Q3</c:v>
                </c:pt>
                <c:pt idx="71">
                  <c:v>1998Q4</c:v>
                </c:pt>
                <c:pt idx="72">
                  <c:v>1999Q1</c:v>
                </c:pt>
                <c:pt idx="73">
                  <c:v>1999Q2</c:v>
                </c:pt>
                <c:pt idx="74">
                  <c:v>1999Q3</c:v>
                </c:pt>
                <c:pt idx="75">
                  <c:v>1999Q4</c:v>
                </c:pt>
                <c:pt idx="76">
                  <c:v>2000Q1</c:v>
                </c:pt>
                <c:pt idx="77">
                  <c:v>2000Q2</c:v>
                </c:pt>
                <c:pt idx="78">
                  <c:v>2000Q3</c:v>
                </c:pt>
                <c:pt idx="79">
                  <c:v>2000Q4</c:v>
                </c:pt>
                <c:pt idx="80">
                  <c:v>2001Q1</c:v>
                </c:pt>
                <c:pt idx="81">
                  <c:v>2001Q2</c:v>
                </c:pt>
                <c:pt idx="82">
                  <c:v>2001Q3</c:v>
                </c:pt>
                <c:pt idx="83">
                  <c:v>2001Q4</c:v>
                </c:pt>
                <c:pt idx="84">
                  <c:v>2002Q1</c:v>
                </c:pt>
                <c:pt idx="85">
                  <c:v>2002Q2</c:v>
                </c:pt>
                <c:pt idx="86">
                  <c:v>2002Q3</c:v>
                </c:pt>
                <c:pt idx="87">
                  <c:v>2002Q4</c:v>
                </c:pt>
                <c:pt idx="88">
                  <c:v>2003Q1</c:v>
                </c:pt>
                <c:pt idx="89">
                  <c:v>2003Q2</c:v>
                </c:pt>
                <c:pt idx="90">
                  <c:v>2003Q3</c:v>
                </c:pt>
                <c:pt idx="91">
                  <c:v>2003Q4</c:v>
                </c:pt>
                <c:pt idx="92">
                  <c:v>2004Q1</c:v>
                </c:pt>
                <c:pt idx="93">
                  <c:v>2004Q2</c:v>
                </c:pt>
                <c:pt idx="94">
                  <c:v>2004Q3</c:v>
                </c:pt>
                <c:pt idx="95">
                  <c:v>2004Q4</c:v>
                </c:pt>
                <c:pt idx="96">
                  <c:v>2005Q1</c:v>
                </c:pt>
                <c:pt idx="97">
                  <c:v>2005Q2</c:v>
                </c:pt>
                <c:pt idx="98">
                  <c:v>2005Q3</c:v>
                </c:pt>
                <c:pt idx="99">
                  <c:v>2005Q4</c:v>
                </c:pt>
                <c:pt idx="100">
                  <c:v>2006Q1</c:v>
                </c:pt>
                <c:pt idx="101">
                  <c:v>2006Q2</c:v>
                </c:pt>
                <c:pt idx="102">
                  <c:v>2006Q3</c:v>
                </c:pt>
                <c:pt idx="103">
                  <c:v>2006Q4</c:v>
                </c:pt>
                <c:pt idx="104">
                  <c:v>2007Q1</c:v>
                </c:pt>
                <c:pt idx="105">
                  <c:v>2007Q2</c:v>
                </c:pt>
                <c:pt idx="106">
                  <c:v>2007Q3</c:v>
                </c:pt>
                <c:pt idx="107">
                  <c:v>2007Q4</c:v>
                </c:pt>
                <c:pt idx="108">
                  <c:v>2008Q1</c:v>
                </c:pt>
                <c:pt idx="109">
                  <c:v>2008Q2</c:v>
                </c:pt>
                <c:pt idx="110">
                  <c:v>2008Q3</c:v>
                </c:pt>
                <c:pt idx="111">
                  <c:v>2008Q4</c:v>
                </c:pt>
                <c:pt idx="112">
                  <c:v>2009Q1</c:v>
                </c:pt>
                <c:pt idx="113">
                  <c:v>2009Q2</c:v>
                </c:pt>
                <c:pt idx="114">
                  <c:v>2009Q3</c:v>
                </c:pt>
                <c:pt idx="115">
                  <c:v>2009Q4</c:v>
                </c:pt>
                <c:pt idx="116">
                  <c:v>2010Q1</c:v>
                </c:pt>
                <c:pt idx="117">
                  <c:v>2010Q2</c:v>
                </c:pt>
                <c:pt idx="118">
                  <c:v>2010Q3</c:v>
                </c:pt>
                <c:pt idx="119">
                  <c:v>2010Q4</c:v>
                </c:pt>
                <c:pt idx="120">
                  <c:v>2011Q1</c:v>
                </c:pt>
                <c:pt idx="121">
                  <c:v>2011Q2</c:v>
                </c:pt>
                <c:pt idx="122">
                  <c:v>2011Q3</c:v>
                </c:pt>
                <c:pt idx="123">
                  <c:v>2011Q4</c:v>
                </c:pt>
                <c:pt idx="124">
                  <c:v>2012Q1</c:v>
                </c:pt>
                <c:pt idx="125">
                  <c:v>2012Q2</c:v>
                </c:pt>
                <c:pt idx="126">
                  <c:v>2012Q3</c:v>
                </c:pt>
                <c:pt idx="127">
                  <c:v>2012Q4</c:v>
                </c:pt>
                <c:pt idx="128">
                  <c:v>2013Q1</c:v>
                </c:pt>
                <c:pt idx="129">
                  <c:v>2013Q2</c:v>
                </c:pt>
                <c:pt idx="130">
                  <c:v>2013Q3</c:v>
                </c:pt>
                <c:pt idx="131">
                  <c:v>2013Q4</c:v>
                </c:pt>
                <c:pt idx="132">
                  <c:v>2014Q1</c:v>
                </c:pt>
                <c:pt idx="133">
                  <c:v>2014Q2</c:v>
                </c:pt>
                <c:pt idx="134">
                  <c:v>2014Q3</c:v>
                </c:pt>
                <c:pt idx="135">
                  <c:v>2014Q4</c:v>
                </c:pt>
                <c:pt idx="136">
                  <c:v>2015Q1</c:v>
                </c:pt>
                <c:pt idx="137">
                  <c:v>2015Q2</c:v>
                </c:pt>
                <c:pt idx="138">
                  <c:v>2015Q3</c:v>
                </c:pt>
                <c:pt idx="139">
                  <c:v>2015Q4</c:v>
                </c:pt>
                <c:pt idx="140">
                  <c:v>2016Q1</c:v>
                </c:pt>
                <c:pt idx="141">
                  <c:v>2016Q2</c:v>
                </c:pt>
                <c:pt idx="142">
                  <c:v>2016Q3</c:v>
                </c:pt>
                <c:pt idx="143">
                  <c:v>2016Q4</c:v>
                </c:pt>
              </c:strCache>
            </c:strRef>
          </c:cat>
          <c:val>
            <c:numRef>
              <c:f>'Natural Gas-Q'!$E$41:$E$184</c:f>
              <c:numCache>
                <c:formatCode>General</c:formatCode>
                <c:ptCount val="144"/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33915648"/>
        <c:axId val="844738496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strRef>
              <c:f>'Natural Gas-Q'!$A$41:$A$184</c:f>
              <c:strCache>
                <c:ptCount val="144"/>
                <c:pt idx="0">
                  <c:v>1981Q1</c:v>
                </c:pt>
                <c:pt idx="1">
                  <c:v>1981Q2</c:v>
                </c:pt>
                <c:pt idx="2">
                  <c:v>1981Q3</c:v>
                </c:pt>
                <c:pt idx="3">
                  <c:v>1981Q4</c:v>
                </c:pt>
                <c:pt idx="4">
                  <c:v>1982Q1</c:v>
                </c:pt>
                <c:pt idx="5">
                  <c:v>1982Q2</c:v>
                </c:pt>
                <c:pt idx="6">
                  <c:v>1982Q3</c:v>
                </c:pt>
                <c:pt idx="7">
                  <c:v>1982Q4</c:v>
                </c:pt>
                <c:pt idx="8">
                  <c:v>1983Q1</c:v>
                </c:pt>
                <c:pt idx="9">
                  <c:v>1983Q2</c:v>
                </c:pt>
                <c:pt idx="10">
                  <c:v>1983Q3</c:v>
                </c:pt>
                <c:pt idx="11">
                  <c:v>1983Q4</c:v>
                </c:pt>
                <c:pt idx="12">
                  <c:v>1984Q1</c:v>
                </c:pt>
                <c:pt idx="13">
                  <c:v>1984Q2</c:v>
                </c:pt>
                <c:pt idx="14">
                  <c:v>1984Q3</c:v>
                </c:pt>
                <c:pt idx="15">
                  <c:v>1984Q4</c:v>
                </c:pt>
                <c:pt idx="16">
                  <c:v>1985Q1</c:v>
                </c:pt>
                <c:pt idx="17">
                  <c:v>1985Q2</c:v>
                </c:pt>
                <c:pt idx="18">
                  <c:v>1985Q3</c:v>
                </c:pt>
                <c:pt idx="19">
                  <c:v>1985Q4</c:v>
                </c:pt>
                <c:pt idx="20">
                  <c:v>1986Q1</c:v>
                </c:pt>
                <c:pt idx="21">
                  <c:v>1986Q2</c:v>
                </c:pt>
                <c:pt idx="22">
                  <c:v>1986Q3</c:v>
                </c:pt>
                <c:pt idx="23">
                  <c:v>1986Q4</c:v>
                </c:pt>
                <c:pt idx="24">
                  <c:v>1987Q1</c:v>
                </c:pt>
                <c:pt idx="25">
                  <c:v>1987Q2</c:v>
                </c:pt>
                <c:pt idx="26">
                  <c:v>1987Q3</c:v>
                </c:pt>
                <c:pt idx="27">
                  <c:v>1987Q4</c:v>
                </c:pt>
                <c:pt idx="28">
                  <c:v>1988Q1</c:v>
                </c:pt>
                <c:pt idx="29">
                  <c:v>1988Q2</c:v>
                </c:pt>
                <c:pt idx="30">
                  <c:v>1988Q3</c:v>
                </c:pt>
                <c:pt idx="31">
                  <c:v>1988Q4</c:v>
                </c:pt>
                <c:pt idx="32">
                  <c:v>1989Q1</c:v>
                </c:pt>
                <c:pt idx="33">
                  <c:v>1989Q2</c:v>
                </c:pt>
                <c:pt idx="34">
                  <c:v>1989Q3</c:v>
                </c:pt>
                <c:pt idx="35">
                  <c:v>1989Q4</c:v>
                </c:pt>
                <c:pt idx="36">
                  <c:v>1990Q1</c:v>
                </c:pt>
                <c:pt idx="37">
                  <c:v>1990Q2</c:v>
                </c:pt>
                <c:pt idx="38">
                  <c:v>1990Q3</c:v>
                </c:pt>
                <c:pt idx="39">
                  <c:v>1990Q4</c:v>
                </c:pt>
                <c:pt idx="40">
                  <c:v>1991Q1</c:v>
                </c:pt>
                <c:pt idx="41">
                  <c:v>1991Q2</c:v>
                </c:pt>
                <c:pt idx="42">
                  <c:v>1991Q3</c:v>
                </c:pt>
                <c:pt idx="43">
                  <c:v>1991Q4</c:v>
                </c:pt>
                <c:pt idx="44">
                  <c:v>1992Q1</c:v>
                </c:pt>
                <c:pt idx="45">
                  <c:v>1992Q2</c:v>
                </c:pt>
                <c:pt idx="46">
                  <c:v>1992Q3</c:v>
                </c:pt>
                <c:pt idx="47">
                  <c:v>1992Q4</c:v>
                </c:pt>
                <c:pt idx="48">
                  <c:v>1993Q1</c:v>
                </c:pt>
                <c:pt idx="49">
                  <c:v>1993Q2</c:v>
                </c:pt>
                <c:pt idx="50">
                  <c:v>1993Q3</c:v>
                </c:pt>
                <c:pt idx="51">
                  <c:v>1993Q4</c:v>
                </c:pt>
                <c:pt idx="52">
                  <c:v>1994Q1</c:v>
                </c:pt>
                <c:pt idx="53">
                  <c:v>1994Q2</c:v>
                </c:pt>
                <c:pt idx="54">
                  <c:v>1994Q3</c:v>
                </c:pt>
                <c:pt idx="55">
                  <c:v>1994Q4</c:v>
                </c:pt>
                <c:pt idx="56">
                  <c:v>1995Q1</c:v>
                </c:pt>
                <c:pt idx="57">
                  <c:v>1995Q2</c:v>
                </c:pt>
                <c:pt idx="58">
                  <c:v>1995Q3</c:v>
                </c:pt>
                <c:pt idx="59">
                  <c:v>1995Q4</c:v>
                </c:pt>
                <c:pt idx="60">
                  <c:v>1996Q1</c:v>
                </c:pt>
                <c:pt idx="61">
                  <c:v>1996Q2</c:v>
                </c:pt>
                <c:pt idx="62">
                  <c:v>1996Q3</c:v>
                </c:pt>
                <c:pt idx="63">
                  <c:v>1996Q4</c:v>
                </c:pt>
                <c:pt idx="64">
                  <c:v>1997Q1</c:v>
                </c:pt>
                <c:pt idx="65">
                  <c:v>1997Q2</c:v>
                </c:pt>
                <c:pt idx="66">
                  <c:v>1997Q3</c:v>
                </c:pt>
                <c:pt idx="67">
                  <c:v>1997Q4</c:v>
                </c:pt>
                <c:pt idx="68">
                  <c:v>1998Q1</c:v>
                </c:pt>
                <c:pt idx="69">
                  <c:v>1998Q2</c:v>
                </c:pt>
                <c:pt idx="70">
                  <c:v>1998Q3</c:v>
                </c:pt>
                <c:pt idx="71">
                  <c:v>1998Q4</c:v>
                </c:pt>
                <c:pt idx="72">
                  <c:v>1999Q1</c:v>
                </c:pt>
                <c:pt idx="73">
                  <c:v>1999Q2</c:v>
                </c:pt>
                <c:pt idx="74">
                  <c:v>1999Q3</c:v>
                </c:pt>
                <c:pt idx="75">
                  <c:v>1999Q4</c:v>
                </c:pt>
                <c:pt idx="76">
                  <c:v>2000Q1</c:v>
                </c:pt>
                <c:pt idx="77">
                  <c:v>2000Q2</c:v>
                </c:pt>
                <c:pt idx="78">
                  <c:v>2000Q3</c:v>
                </c:pt>
                <c:pt idx="79">
                  <c:v>2000Q4</c:v>
                </c:pt>
                <c:pt idx="80">
                  <c:v>2001Q1</c:v>
                </c:pt>
                <c:pt idx="81">
                  <c:v>2001Q2</c:v>
                </c:pt>
                <c:pt idx="82">
                  <c:v>2001Q3</c:v>
                </c:pt>
                <c:pt idx="83">
                  <c:v>2001Q4</c:v>
                </c:pt>
                <c:pt idx="84">
                  <c:v>2002Q1</c:v>
                </c:pt>
                <c:pt idx="85">
                  <c:v>2002Q2</c:v>
                </c:pt>
                <c:pt idx="86">
                  <c:v>2002Q3</c:v>
                </c:pt>
                <c:pt idx="87">
                  <c:v>2002Q4</c:v>
                </c:pt>
                <c:pt idx="88">
                  <c:v>2003Q1</c:v>
                </c:pt>
                <c:pt idx="89">
                  <c:v>2003Q2</c:v>
                </c:pt>
                <c:pt idx="90">
                  <c:v>2003Q3</c:v>
                </c:pt>
                <c:pt idx="91">
                  <c:v>2003Q4</c:v>
                </c:pt>
                <c:pt idx="92">
                  <c:v>2004Q1</c:v>
                </c:pt>
                <c:pt idx="93">
                  <c:v>2004Q2</c:v>
                </c:pt>
                <c:pt idx="94">
                  <c:v>2004Q3</c:v>
                </c:pt>
                <c:pt idx="95">
                  <c:v>2004Q4</c:v>
                </c:pt>
                <c:pt idx="96">
                  <c:v>2005Q1</c:v>
                </c:pt>
                <c:pt idx="97">
                  <c:v>2005Q2</c:v>
                </c:pt>
                <c:pt idx="98">
                  <c:v>2005Q3</c:v>
                </c:pt>
                <c:pt idx="99">
                  <c:v>2005Q4</c:v>
                </c:pt>
                <c:pt idx="100">
                  <c:v>2006Q1</c:v>
                </c:pt>
                <c:pt idx="101">
                  <c:v>2006Q2</c:v>
                </c:pt>
                <c:pt idx="102">
                  <c:v>2006Q3</c:v>
                </c:pt>
                <c:pt idx="103">
                  <c:v>2006Q4</c:v>
                </c:pt>
                <c:pt idx="104">
                  <c:v>2007Q1</c:v>
                </c:pt>
                <c:pt idx="105">
                  <c:v>2007Q2</c:v>
                </c:pt>
                <c:pt idx="106">
                  <c:v>2007Q3</c:v>
                </c:pt>
                <c:pt idx="107">
                  <c:v>2007Q4</c:v>
                </c:pt>
                <c:pt idx="108">
                  <c:v>2008Q1</c:v>
                </c:pt>
                <c:pt idx="109">
                  <c:v>2008Q2</c:v>
                </c:pt>
                <c:pt idx="110">
                  <c:v>2008Q3</c:v>
                </c:pt>
                <c:pt idx="111">
                  <c:v>2008Q4</c:v>
                </c:pt>
                <c:pt idx="112">
                  <c:v>2009Q1</c:v>
                </c:pt>
                <c:pt idx="113">
                  <c:v>2009Q2</c:v>
                </c:pt>
                <c:pt idx="114">
                  <c:v>2009Q3</c:v>
                </c:pt>
                <c:pt idx="115">
                  <c:v>2009Q4</c:v>
                </c:pt>
                <c:pt idx="116">
                  <c:v>2010Q1</c:v>
                </c:pt>
                <c:pt idx="117">
                  <c:v>2010Q2</c:v>
                </c:pt>
                <c:pt idx="118">
                  <c:v>2010Q3</c:v>
                </c:pt>
                <c:pt idx="119">
                  <c:v>2010Q4</c:v>
                </c:pt>
                <c:pt idx="120">
                  <c:v>2011Q1</c:v>
                </c:pt>
                <c:pt idx="121">
                  <c:v>2011Q2</c:v>
                </c:pt>
                <c:pt idx="122">
                  <c:v>2011Q3</c:v>
                </c:pt>
                <c:pt idx="123">
                  <c:v>2011Q4</c:v>
                </c:pt>
                <c:pt idx="124">
                  <c:v>2012Q1</c:v>
                </c:pt>
                <c:pt idx="125">
                  <c:v>2012Q2</c:v>
                </c:pt>
                <c:pt idx="126">
                  <c:v>2012Q3</c:v>
                </c:pt>
                <c:pt idx="127">
                  <c:v>2012Q4</c:v>
                </c:pt>
                <c:pt idx="128">
                  <c:v>2013Q1</c:v>
                </c:pt>
                <c:pt idx="129">
                  <c:v>2013Q2</c:v>
                </c:pt>
                <c:pt idx="130">
                  <c:v>2013Q3</c:v>
                </c:pt>
                <c:pt idx="131">
                  <c:v>2013Q4</c:v>
                </c:pt>
                <c:pt idx="132">
                  <c:v>2014Q1</c:v>
                </c:pt>
                <c:pt idx="133">
                  <c:v>2014Q2</c:v>
                </c:pt>
                <c:pt idx="134">
                  <c:v>2014Q3</c:v>
                </c:pt>
                <c:pt idx="135">
                  <c:v>2014Q4</c:v>
                </c:pt>
                <c:pt idx="136">
                  <c:v>2015Q1</c:v>
                </c:pt>
                <c:pt idx="137">
                  <c:v>2015Q2</c:v>
                </c:pt>
                <c:pt idx="138">
                  <c:v>2015Q3</c:v>
                </c:pt>
                <c:pt idx="139">
                  <c:v>2015Q4</c:v>
                </c:pt>
                <c:pt idx="140">
                  <c:v>2016Q1</c:v>
                </c:pt>
                <c:pt idx="141">
                  <c:v>2016Q2</c:v>
                </c:pt>
                <c:pt idx="142">
                  <c:v>2016Q3</c:v>
                </c:pt>
                <c:pt idx="143">
                  <c:v>2016Q4</c:v>
                </c:pt>
              </c:strCache>
            </c:strRef>
          </c:cat>
          <c:val>
            <c:numRef>
              <c:f>'Natural Gas-Q'!$C$41:$C$184</c:f>
              <c:numCache>
                <c:formatCode>0.00</c:formatCode>
                <c:ptCount val="144"/>
                <c:pt idx="0">
                  <c:v>3.9897217069000002</c:v>
                </c:pt>
                <c:pt idx="1">
                  <c:v>4.2084000000000001</c:v>
                </c:pt>
                <c:pt idx="2">
                  <c:v>4.3646173469000002</c:v>
                </c:pt>
                <c:pt idx="3">
                  <c:v>4.5342272348000003</c:v>
                </c:pt>
                <c:pt idx="4">
                  <c:v>4.6986690327999998</c:v>
                </c:pt>
                <c:pt idx="5">
                  <c:v>5.0111542992000002</c:v>
                </c:pt>
                <c:pt idx="6">
                  <c:v>5.2916624685000002</c:v>
                </c:pt>
                <c:pt idx="7">
                  <c:v>5.7058958517000002</c:v>
                </c:pt>
                <c:pt idx="8">
                  <c:v>5.9018859800000003</c:v>
                </c:pt>
                <c:pt idx="9">
                  <c:v>6.1359682791000001</c:v>
                </c:pt>
                <c:pt idx="10">
                  <c:v>6.1937198525000001</c:v>
                </c:pt>
                <c:pt idx="11">
                  <c:v>6.1779871595999998</c:v>
                </c:pt>
                <c:pt idx="12">
                  <c:v>5.8378332267999999</c:v>
                </c:pt>
                <c:pt idx="13">
                  <c:v>6.2045055806000002</c:v>
                </c:pt>
                <c:pt idx="14">
                  <c:v>7.1683480805000004</c:v>
                </c:pt>
                <c:pt idx="15">
                  <c:v>6.2560850442999998</c:v>
                </c:pt>
                <c:pt idx="16">
                  <c:v>5.9323778439000003</c:v>
                </c:pt>
                <c:pt idx="17">
                  <c:v>6.4169303266000002</c:v>
                </c:pt>
                <c:pt idx="18">
                  <c:v>7.1106174590000002</c:v>
                </c:pt>
                <c:pt idx="19">
                  <c:v>5.9481022004000002</c:v>
                </c:pt>
                <c:pt idx="20">
                  <c:v>5.6658994298999996</c:v>
                </c:pt>
                <c:pt idx="21">
                  <c:v>6.1409546733999996</c:v>
                </c:pt>
                <c:pt idx="22">
                  <c:v>6.8678786588999996</c:v>
                </c:pt>
                <c:pt idx="23">
                  <c:v>5.5765833989000004</c:v>
                </c:pt>
                <c:pt idx="24">
                  <c:v>5.3309503743000004</c:v>
                </c:pt>
                <c:pt idx="25">
                  <c:v>5.8176046752000001</c:v>
                </c:pt>
                <c:pt idx="26">
                  <c:v>6.7511987241</c:v>
                </c:pt>
                <c:pt idx="27">
                  <c:v>5.3551518624999996</c:v>
                </c:pt>
                <c:pt idx="28">
                  <c:v>5.1105111933999998</c:v>
                </c:pt>
                <c:pt idx="29">
                  <c:v>5.7315043999000004</c:v>
                </c:pt>
                <c:pt idx="30">
                  <c:v>6.8141067158000004</c:v>
                </c:pt>
                <c:pt idx="31">
                  <c:v>5.5466549967000001</c:v>
                </c:pt>
                <c:pt idx="32">
                  <c:v>5.4116554858999999</c:v>
                </c:pt>
                <c:pt idx="33">
                  <c:v>5.8566677455000002</c:v>
                </c:pt>
                <c:pt idx="34">
                  <c:v>6.9236309941999998</c:v>
                </c:pt>
                <c:pt idx="35">
                  <c:v>5.495921396</c:v>
                </c:pt>
                <c:pt idx="36">
                  <c:v>5.5486054691</c:v>
                </c:pt>
                <c:pt idx="37">
                  <c:v>5.9334708620000001</c:v>
                </c:pt>
                <c:pt idx="38">
                  <c:v>7.0040816815999998</c:v>
                </c:pt>
                <c:pt idx="39">
                  <c:v>5.7326193126999998</c:v>
                </c:pt>
                <c:pt idx="40">
                  <c:v>5.5629056553999998</c:v>
                </c:pt>
                <c:pt idx="41">
                  <c:v>6.2270297469999996</c:v>
                </c:pt>
                <c:pt idx="42">
                  <c:v>7.1581213548999996</c:v>
                </c:pt>
                <c:pt idx="43">
                  <c:v>5.6256537759</c:v>
                </c:pt>
                <c:pt idx="44">
                  <c:v>5.5250098991999996</c:v>
                </c:pt>
                <c:pt idx="45">
                  <c:v>6.0120418556999997</c:v>
                </c:pt>
                <c:pt idx="46">
                  <c:v>7.2855942233000004</c:v>
                </c:pt>
                <c:pt idx="47">
                  <c:v>5.9622944121000003</c:v>
                </c:pt>
                <c:pt idx="48">
                  <c:v>5.7116754027000001</c:v>
                </c:pt>
                <c:pt idx="49">
                  <c:v>6.4899436544000002</c:v>
                </c:pt>
                <c:pt idx="50">
                  <c:v>7.9031929257</c:v>
                </c:pt>
                <c:pt idx="51">
                  <c:v>6.2316031790000004</c:v>
                </c:pt>
                <c:pt idx="52">
                  <c:v>6.0644059069000003</c:v>
                </c:pt>
                <c:pt idx="53">
                  <c:v>6.8809609610000004</c:v>
                </c:pt>
                <c:pt idx="54">
                  <c:v>8.0491941138000005</c:v>
                </c:pt>
                <c:pt idx="55">
                  <c:v>6.2668882062</c:v>
                </c:pt>
                <c:pt idx="56">
                  <c:v>5.8159437290999998</c:v>
                </c:pt>
                <c:pt idx="57">
                  <c:v>6.4802565131999996</c:v>
                </c:pt>
                <c:pt idx="58">
                  <c:v>7.8817624440999996</c:v>
                </c:pt>
                <c:pt idx="59">
                  <c:v>5.7231371393000003</c:v>
                </c:pt>
                <c:pt idx="60">
                  <c:v>5.7833637267000002</c:v>
                </c:pt>
                <c:pt idx="61">
                  <c:v>6.7194241952000002</c:v>
                </c:pt>
                <c:pt idx="62">
                  <c:v>8.4328458148000003</c:v>
                </c:pt>
                <c:pt idx="63">
                  <c:v>6.5311338789000004</c:v>
                </c:pt>
                <c:pt idx="64">
                  <c:v>6.6978872049999998</c:v>
                </c:pt>
                <c:pt idx="65">
                  <c:v>6.9555752391999999</c:v>
                </c:pt>
                <c:pt idx="66">
                  <c:v>8.8667045042999995</c:v>
                </c:pt>
                <c:pt idx="67">
                  <c:v>6.8329759436000002</c:v>
                </c:pt>
                <c:pt idx="68">
                  <c:v>6.3738797914000003</c:v>
                </c:pt>
                <c:pt idx="69">
                  <c:v>7.3938320441999998</c:v>
                </c:pt>
                <c:pt idx="70">
                  <c:v>8.8976283085999999</c:v>
                </c:pt>
                <c:pt idx="71">
                  <c:v>6.6286739421999998</c:v>
                </c:pt>
                <c:pt idx="72">
                  <c:v>6.1057942029000003</c:v>
                </c:pt>
                <c:pt idx="73">
                  <c:v>7.0307476102999997</c:v>
                </c:pt>
                <c:pt idx="74">
                  <c:v>8.8539887144999998</c:v>
                </c:pt>
                <c:pt idx="75">
                  <c:v>6.8919093562000002</c:v>
                </c:pt>
                <c:pt idx="76">
                  <c:v>6.5660024100000003</c:v>
                </c:pt>
                <c:pt idx="77">
                  <c:v>7.9565428560000004</c:v>
                </c:pt>
                <c:pt idx="78">
                  <c:v>10.256536981</c:v>
                </c:pt>
                <c:pt idx="79">
                  <c:v>8.6930005916000006</c:v>
                </c:pt>
                <c:pt idx="80">
                  <c:v>10.089315342000001</c:v>
                </c:pt>
                <c:pt idx="81">
                  <c:v>10.706509938</c:v>
                </c:pt>
                <c:pt idx="82">
                  <c:v>10.751646935</c:v>
                </c:pt>
                <c:pt idx="83">
                  <c:v>7.6880911721</c:v>
                </c:pt>
                <c:pt idx="84">
                  <c:v>7.2466451072</c:v>
                </c:pt>
                <c:pt idx="85">
                  <c:v>8.3003130616000007</c:v>
                </c:pt>
                <c:pt idx="86">
                  <c:v>10.324056937</c:v>
                </c:pt>
                <c:pt idx="87">
                  <c:v>8.0316893992999994</c:v>
                </c:pt>
                <c:pt idx="88">
                  <c:v>8.7494200843000005</c:v>
                </c:pt>
                <c:pt idx="89">
                  <c:v>10.729331695999999</c:v>
                </c:pt>
                <c:pt idx="90">
                  <c:v>12.625594359000001</c:v>
                </c:pt>
                <c:pt idx="91">
                  <c:v>9.7768076197999996</c:v>
                </c:pt>
                <c:pt idx="92">
                  <c:v>9.8382450862000006</c:v>
                </c:pt>
                <c:pt idx="93">
                  <c:v>11.354012114</c:v>
                </c:pt>
                <c:pt idx="94">
                  <c:v>13.527092732</c:v>
                </c:pt>
                <c:pt idx="95">
                  <c:v>11.291872561</c:v>
                </c:pt>
                <c:pt idx="96">
                  <c:v>10.872760166000001</c:v>
                </c:pt>
                <c:pt idx="97">
                  <c:v>12.522113772000001</c:v>
                </c:pt>
                <c:pt idx="98">
                  <c:v>15.636551425</c:v>
                </c:pt>
                <c:pt idx="99">
                  <c:v>15.169305442000001</c:v>
                </c:pt>
                <c:pt idx="100">
                  <c:v>14.060256932</c:v>
                </c:pt>
                <c:pt idx="101">
                  <c:v>13.964245328000001</c:v>
                </c:pt>
                <c:pt idx="102">
                  <c:v>15.859369933</c:v>
                </c:pt>
                <c:pt idx="103">
                  <c:v>12.500345907</c:v>
                </c:pt>
                <c:pt idx="104">
                  <c:v>12.324631611999999</c:v>
                </c:pt>
                <c:pt idx="105">
                  <c:v>14.237018304999999</c:v>
                </c:pt>
                <c:pt idx="106">
                  <c:v>16.481205973000002</c:v>
                </c:pt>
                <c:pt idx="107">
                  <c:v>12.858624644000001</c:v>
                </c:pt>
                <c:pt idx="108">
                  <c:v>12.605657901000001</c:v>
                </c:pt>
                <c:pt idx="109">
                  <c:v>15.88119442</c:v>
                </c:pt>
                <c:pt idx="110">
                  <c:v>19.776655492</c:v>
                </c:pt>
                <c:pt idx="111">
                  <c:v>13.532172959</c:v>
                </c:pt>
                <c:pt idx="112">
                  <c:v>12.281649222</c:v>
                </c:pt>
                <c:pt idx="113">
                  <c:v>12.501107147000001</c:v>
                </c:pt>
                <c:pt idx="114">
                  <c:v>15.217545757</c:v>
                </c:pt>
                <c:pt idx="115">
                  <c:v>10.952025391999999</c:v>
                </c:pt>
                <c:pt idx="116">
                  <c:v>10.712775365000001</c:v>
                </c:pt>
                <c:pt idx="117">
                  <c:v>12.923139136</c:v>
                </c:pt>
                <c:pt idx="118">
                  <c:v>16.147674498000001</c:v>
                </c:pt>
                <c:pt idx="119">
                  <c:v>10.708874521</c:v>
                </c:pt>
                <c:pt idx="120">
                  <c:v>10.114185715</c:v>
                </c:pt>
                <c:pt idx="121">
                  <c:v>12.312851985</c:v>
                </c:pt>
                <c:pt idx="122">
                  <c:v>16.131138433</c:v>
                </c:pt>
                <c:pt idx="123">
                  <c:v>10.638284912</c:v>
                </c:pt>
                <c:pt idx="124">
                  <c:v>9.7378654604000001</c:v>
                </c:pt>
                <c:pt idx="125">
                  <c:v>12.127978689000001</c:v>
                </c:pt>
                <c:pt idx="126">
                  <c:v>15.203059949</c:v>
                </c:pt>
                <c:pt idx="127">
                  <c:v>10.189924952</c:v>
                </c:pt>
                <c:pt idx="128">
                  <c:v>9.2342405722999992</c:v>
                </c:pt>
                <c:pt idx="129">
                  <c:v>11.895412564000001</c:v>
                </c:pt>
                <c:pt idx="130">
                  <c:v>16.128345428999999</c:v>
                </c:pt>
                <c:pt idx="131">
                  <c:v>9.8874353103000008</c:v>
                </c:pt>
                <c:pt idx="132">
                  <c:v>9.8170892055000003</c:v>
                </c:pt>
                <c:pt idx="133">
                  <c:v>13.107364070999999</c:v>
                </c:pt>
                <c:pt idx="134">
                  <c:v>16.941714072</c:v>
                </c:pt>
                <c:pt idx="135">
                  <c:v>10.522917735</c:v>
                </c:pt>
                <c:pt idx="136">
                  <c:v>9.2948340409999997</c:v>
                </c:pt>
                <c:pt idx="137">
                  <c:v>11.962164295999999</c:v>
                </c:pt>
                <c:pt idx="138">
                  <c:v>16.146922506999999</c:v>
                </c:pt>
                <c:pt idx="139">
                  <c:v>10.031566373</c:v>
                </c:pt>
                <c:pt idx="140">
                  <c:v>8.9616541789999999</c:v>
                </c:pt>
                <c:pt idx="141">
                  <c:v>11.845395672</c:v>
                </c:pt>
                <c:pt idx="142">
                  <c:v>16.082963095</c:v>
                </c:pt>
                <c:pt idx="143">
                  <c:v>10.145643062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'Natural Gas-Q'!$A$189</c:f>
              <c:strCache>
                <c:ptCount val="1"/>
                <c:pt idx="0">
                  <c:v>Real Price (Oct 2015 $)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'Natural Gas-Q'!$A$41:$A$184</c:f>
              <c:strCache>
                <c:ptCount val="144"/>
                <c:pt idx="0">
                  <c:v>1981Q1</c:v>
                </c:pt>
                <c:pt idx="1">
                  <c:v>1981Q2</c:v>
                </c:pt>
                <c:pt idx="2">
                  <c:v>1981Q3</c:v>
                </c:pt>
                <c:pt idx="3">
                  <c:v>1981Q4</c:v>
                </c:pt>
                <c:pt idx="4">
                  <c:v>1982Q1</c:v>
                </c:pt>
                <c:pt idx="5">
                  <c:v>1982Q2</c:v>
                </c:pt>
                <c:pt idx="6">
                  <c:v>1982Q3</c:v>
                </c:pt>
                <c:pt idx="7">
                  <c:v>1982Q4</c:v>
                </c:pt>
                <c:pt idx="8">
                  <c:v>1983Q1</c:v>
                </c:pt>
                <c:pt idx="9">
                  <c:v>1983Q2</c:v>
                </c:pt>
                <c:pt idx="10">
                  <c:v>1983Q3</c:v>
                </c:pt>
                <c:pt idx="11">
                  <c:v>1983Q4</c:v>
                </c:pt>
                <c:pt idx="12">
                  <c:v>1984Q1</c:v>
                </c:pt>
                <c:pt idx="13">
                  <c:v>1984Q2</c:v>
                </c:pt>
                <c:pt idx="14">
                  <c:v>1984Q3</c:v>
                </c:pt>
                <c:pt idx="15">
                  <c:v>1984Q4</c:v>
                </c:pt>
                <c:pt idx="16">
                  <c:v>1985Q1</c:v>
                </c:pt>
                <c:pt idx="17">
                  <c:v>1985Q2</c:v>
                </c:pt>
                <c:pt idx="18">
                  <c:v>1985Q3</c:v>
                </c:pt>
                <c:pt idx="19">
                  <c:v>1985Q4</c:v>
                </c:pt>
                <c:pt idx="20">
                  <c:v>1986Q1</c:v>
                </c:pt>
                <c:pt idx="21">
                  <c:v>1986Q2</c:v>
                </c:pt>
                <c:pt idx="22">
                  <c:v>1986Q3</c:v>
                </c:pt>
                <c:pt idx="23">
                  <c:v>1986Q4</c:v>
                </c:pt>
                <c:pt idx="24">
                  <c:v>1987Q1</c:v>
                </c:pt>
                <c:pt idx="25">
                  <c:v>1987Q2</c:v>
                </c:pt>
                <c:pt idx="26">
                  <c:v>1987Q3</c:v>
                </c:pt>
                <c:pt idx="27">
                  <c:v>1987Q4</c:v>
                </c:pt>
                <c:pt idx="28">
                  <c:v>1988Q1</c:v>
                </c:pt>
                <c:pt idx="29">
                  <c:v>1988Q2</c:v>
                </c:pt>
                <c:pt idx="30">
                  <c:v>1988Q3</c:v>
                </c:pt>
                <c:pt idx="31">
                  <c:v>1988Q4</c:v>
                </c:pt>
                <c:pt idx="32">
                  <c:v>1989Q1</c:v>
                </c:pt>
                <c:pt idx="33">
                  <c:v>1989Q2</c:v>
                </c:pt>
                <c:pt idx="34">
                  <c:v>1989Q3</c:v>
                </c:pt>
                <c:pt idx="35">
                  <c:v>1989Q4</c:v>
                </c:pt>
                <c:pt idx="36">
                  <c:v>1990Q1</c:v>
                </c:pt>
                <c:pt idx="37">
                  <c:v>1990Q2</c:v>
                </c:pt>
                <c:pt idx="38">
                  <c:v>1990Q3</c:v>
                </c:pt>
                <c:pt idx="39">
                  <c:v>1990Q4</c:v>
                </c:pt>
                <c:pt idx="40">
                  <c:v>1991Q1</c:v>
                </c:pt>
                <c:pt idx="41">
                  <c:v>1991Q2</c:v>
                </c:pt>
                <c:pt idx="42">
                  <c:v>1991Q3</c:v>
                </c:pt>
                <c:pt idx="43">
                  <c:v>1991Q4</c:v>
                </c:pt>
                <c:pt idx="44">
                  <c:v>1992Q1</c:v>
                </c:pt>
                <c:pt idx="45">
                  <c:v>1992Q2</c:v>
                </c:pt>
                <c:pt idx="46">
                  <c:v>1992Q3</c:v>
                </c:pt>
                <c:pt idx="47">
                  <c:v>1992Q4</c:v>
                </c:pt>
                <c:pt idx="48">
                  <c:v>1993Q1</c:v>
                </c:pt>
                <c:pt idx="49">
                  <c:v>1993Q2</c:v>
                </c:pt>
                <c:pt idx="50">
                  <c:v>1993Q3</c:v>
                </c:pt>
                <c:pt idx="51">
                  <c:v>1993Q4</c:v>
                </c:pt>
                <c:pt idx="52">
                  <c:v>1994Q1</c:v>
                </c:pt>
                <c:pt idx="53">
                  <c:v>1994Q2</c:v>
                </c:pt>
                <c:pt idx="54">
                  <c:v>1994Q3</c:v>
                </c:pt>
                <c:pt idx="55">
                  <c:v>1994Q4</c:v>
                </c:pt>
                <c:pt idx="56">
                  <c:v>1995Q1</c:v>
                </c:pt>
                <c:pt idx="57">
                  <c:v>1995Q2</c:v>
                </c:pt>
                <c:pt idx="58">
                  <c:v>1995Q3</c:v>
                </c:pt>
                <c:pt idx="59">
                  <c:v>1995Q4</c:v>
                </c:pt>
                <c:pt idx="60">
                  <c:v>1996Q1</c:v>
                </c:pt>
                <c:pt idx="61">
                  <c:v>1996Q2</c:v>
                </c:pt>
                <c:pt idx="62">
                  <c:v>1996Q3</c:v>
                </c:pt>
                <c:pt idx="63">
                  <c:v>1996Q4</c:v>
                </c:pt>
                <c:pt idx="64">
                  <c:v>1997Q1</c:v>
                </c:pt>
                <c:pt idx="65">
                  <c:v>1997Q2</c:v>
                </c:pt>
                <c:pt idx="66">
                  <c:v>1997Q3</c:v>
                </c:pt>
                <c:pt idx="67">
                  <c:v>1997Q4</c:v>
                </c:pt>
                <c:pt idx="68">
                  <c:v>1998Q1</c:v>
                </c:pt>
                <c:pt idx="69">
                  <c:v>1998Q2</c:v>
                </c:pt>
                <c:pt idx="70">
                  <c:v>1998Q3</c:v>
                </c:pt>
                <c:pt idx="71">
                  <c:v>1998Q4</c:v>
                </c:pt>
                <c:pt idx="72">
                  <c:v>1999Q1</c:v>
                </c:pt>
                <c:pt idx="73">
                  <c:v>1999Q2</c:v>
                </c:pt>
                <c:pt idx="74">
                  <c:v>1999Q3</c:v>
                </c:pt>
                <c:pt idx="75">
                  <c:v>1999Q4</c:v>
                </c:pt>
                <c:pt idx="76">
                  <c:v>2000Q1</c:v>
                </c:pt>
                <c:pt idx="77">
                  <c:v>2000Q2</c:v>
                </c:pt>
                <c:pt idx="78">
                  <c:v>2000Q3</c:v>
                </c:pt>
                <c:pt idx="79">
                  <c:v>2000Q4</c:v>
                </c:pt>
                <c:pt idx="80">
                  <c:v>2001Q1</c:v>
                </c:pt>
                <c:pt idx="81">
                  <c:v>2001Q2</c:v>
                </c:pt>
                <c:pt idx="82">
                  <c:v>2001Q3</c:v>
                </c:pt>
                <c:pt idx="83">
                  <c:v>2001Q4</c:v>
                </c:pt>
                <c:pt idx="84">
                  <c:v>2002Q1</c:v>
                </c:pt>
                <c:pt idx="85">
                  <c:v>2002Q2</c:v>
                </c:pt>
                <c:pt idx="86">
                  <c:v>2002Q3</c:v>
                </c:pt>
                <c:pt idx="87">
                  <c:v>2002Q4</c:v>
                </c:pt>
                <c:pt idx="88">
                  <c:v>2003Q1</c:v>
                </c:pt>
                <c:pt idx="89">
                  <c:v>2003Q2</c:v>
                </c:pt>
                <c:pt idx="90">
                  <c:v>2003Q3</c:v>
                </c:pt>
                <c:pt idx="91">
                  <c:v>2003Q4</c:v>
                </c:pt>
                <c:pt idx="92">
                  <c:v>2004Q1</c:v>
                </c:pt>
                <c:pt idx="93">
                  <c:v>2004Q2</c:v>
                </c:pt>
                <c:pt idx="94">
                  <c:v>2004Q3</c:v>
                </c:pt>
                <c:pt idx="95">
                  <c:v>2004Q4</c:v>
                </c:pt>
                <c:pt idx="96">
                  <c:v>2005Q1</c:v>
                </c:pt>
                <c:pt idx="97">
                  <c:v>2005Q2</c:v>
                </c:pt>
                <c:pt idx="98">
                  <c:v>2005Q3</c:v>
                </c:pt>
                <c:pt idx="99">
                  <c:v>2005Q4</c:v>
                </c:pt>
                <c:pt idx="100">
                  <c:v>2006Q1</c:v>
                </c:pt>
                <c:pt idx="101">
                  <c:v>2006Q2</c:v>
                </c:pt>
                <c:pt idx="102">
                  <c:v>2006Q3</c:v>
                </c:pt>
                <c:pt idx="103">
                  <c:v>2006Q4</c:v>
                </c:pt>
                <c:pt idx="104">
                  <c:v>2007Q1</c:v>
                </c:pt>
                <c:pt idx="105">
                  <c:v>2007Q2</c:v>
                </c:pt>
                <c:pt idx="106">
                  <c:v>2007Q3</c:v>
                </c:pt>
                <c:pt idx="107">
                  <c:v>2007Q4</c:v>
                </c:pt>
                <c:pt idx="108">
                  <c:v>2008Q1</c:v>
                </c:pt>
                <c:pt idx="109">
                  <c:v>2008Q2</c:v>
                </c:pt>
                <c:pt idx="110">
                  <c:v>2008Q3</c:v>
                </c:pt>
                <c:pt idx="111">
                  <c:v>2008Q4</c:v>
                </c:pt>
                <c:pt idx="112">
                  <c:v>2009Q1</c:v>
                </c:pt>
                <c:pt idx="113">
                  <c:v>2009Q2</c:v>
                </c:pt>
                <c:pt idx="114">
                  <c:v>2009Q3</c:v>
                </c:pt>
                <c:pt idx="115">
                  <c:v>2009Q4</c:v>
                </c:pt>
                <c:pt idx="116">
                  <c:v>2010Q1</c:v>
                </c:pt>
                <c:pt idx="117">
                  <c:v>2010Q2</c:v>
                </c:pt>
                <c:pt idx="118">
                  <c:v>2010Q3</c:v>
                </c:pt>
                <c:pt idx="119">
                  <c:v>2010Q4</c:v>
                </c:pt>
                <c:pt idx="120">
                  <c:v>2011Q1</c:v>
                </c:pt>
                <c:pt idx="121">
                  <c:v>2011Q2</c:v>
                </c:pt>
                <c:pt idx="122">
                  <c:v>2011Q3</c:v>
                </c:pt>
                <c:pt idx="123">
                  <c:v>2011Q4</c:v>
                </c:pt>
                <c:pt idx="124">
                  <c:v>2012Q1</c:v>
                </c:pt>
                <c:pt idx="125">
                  <c:v>2012Q2</c:v>
                </c:pt>
                <c:pt idx="126">
                  <c:v>2012Q3</c:v>
                </c:pt>
                <c:pt idx="127">
                  <c:v>2012Q4</c:v>
                </c:pt>
                <c:pt idx="128">
                  <c:v>2013Q1</c:v>
                </c:pt>
                <c:pt idx="129">
                  <c:v>2013Q2</c:v>
                </c:pt>
                <c:pt idx="130">
                  <c:v>2013Q3</c:v>
                </c:pt>
                <c:pt idx="131">
                  <c:v>2013Q4</c:v>
                </c:pt>
                <c:pt idx="132">
                  <c:v>2014Q1</c:v>
                </c:pt>
                <c:pt idx="133">
                  <c:v>2014Q2</c:v>
                </c:pt>
                <c:pt idx="134">
                  <c:v>2014Q3</c:v>
                </c:pt>
                <c:pt idx="135">
                  <c:v>2014Q4</c:v>
                </c:pt>
                <c:pt idx="136">
                  <c:v>2015Q1</c:v>
                </c:pt>
                <c:pt idx="137">
                  <c:v>2015Q2</c:v>
                </c:pt>
                <c:pt idx="138">
                  <c:v>2015Q3</c:v>
                </c:pt>
                <c:pt idx="139">
                  <c:v>2015Q4</c:v>
                </c:pt>
                <c:pt idx="140">
                  <c:v>2016Q1</c:v>
                </c:pt>
                <c:pt idx="141">
                  <c:v>2016Q2</c:v>
                </c:pt>
                <c:pt idx="142">
                  <c:v>2016Q3</c:v>
                </c:pt>
                <c:pt idx="143">
                  <c:v>2016Q4</c:v>
                </c:pt>
              </c:strCache>
            </c:strRef>
          </c:cat>
          <c:val>
            <c:numRef>
              <c:f>'Natural Gas-Q'!$D$41:$D$184</c:f>
              <c:numCache>
                <c:formatCode>0.00</c:formatCode>
                <c:ptCount val="144"/>
                <c:pt idx="0">
                  <c:v>10.798664256636332</c:v>
                </c:pt>
                <c:pt idx="1">
                  <c:v>11.157910788818574</c:v>
                </c:pt>
                <c:pt idx="2">
                  <c:v>11.25854621441413</c:v>
                </c:pt>
                <c:pt idx="3">
                  <c:v>11.508951907342484</c:v>
                </c:pt>
                <c:pt idx="4">
                  <c:v>11.821285062138182</c:v>
                </c:pt>
                <c:pt idx="5">
                  <c:v>12.427916787894222</c:v>
                </c:pt>
                <c:pt idx="6">
                  <c:v>12.899562743237254</c:v>
                </c:pt>
                <c:pt idx="7">
                  <c:v>13.866736885773614</c:v>
                </c:pt>
                <c:pt idx="8">
                  <c:v>14.333284157032203</c:v>
                </c:pt>
                <c:pt idx="9">
                  <c:v>14.731411730607846</c:v>
                </c:pt>
                <c:pt idx="10">
                  <c:v>14.726463047739017</c:v>
                </c:pt>
                <c:pt idx="11">
                  <c:v>14.543763952092494</c:v>
                </c:pt>
                <c:pt idx="12">
                  <c:v>13.550882489499367</c:v>
                </c:pt>
                <c:pt idx="13">
                  <c:v>14.267497372899298</c:v>
                </c:pt>
                <c:pt idx="14">
                  <c:v>16.341787485869514</c:v>
                </c:pt>
                <c:pt idx="15">
                  <c:v>14.140189970849928</c:v>
                </c:pt>
                <c:pt idx="16">
                  <c:v>13.286565037972096</c:v>
                </c:pt>
                <c:pt idx="17">
                  <c:v>14.242246207879942</c:v>
                </c:pt>
                <c:pt idx="18">
                  <c:v>15.684361432811954</c:v>
                </c:pt>
                <c:pt idx="19">
                  <c:v>12.987719353394869</c:v>
                </c:pt>
                <c:pt idx="20">
                  <c:v>12.307543619597693</c:v>
                </c:pt>
                <c:pt idx="21">
                  <c:v>13.404714665981324</c:v>
                </c:pt>
                <c:pt idx="22">
                  <c:v>14.900366728817222</c:v>
                </c:pt>
                <c:pt idx="23">
                  <c:v>12.014838117516248</c:v>
                </c:pt>
                <c:pt idx="24">
                  <c:v>11.348639688499315</c:v>
                </c:pt>
                <c:pt idx="25">
                  <c:v>12.245896621937492</c:v>
                </c:pt>
                <c:pt idx="26">
                  <c:v>14.061844943927539</c:v>
                </c:pt>
                <c:pt idx="27">
                  <c:v>11.05090686109191</c:v>
                </c:pt>
                <c:pt idx="28">
                  <c:v>10.464407001910295</c:v>
                </c:pt>
                <c:pt idx="29">
                  <c:v>11.602869207092745</c:v>
                </c:pt>
                <c:pt idx="30">
                  <c:v>13.628339406682141</c:v>
                </c:pt>
                <c:pt idx="31">
                  <c:v>10.973533598134601</c:v>
                </c:pt>
                <c:pt idx="32">
                  <c:v>10.586185571925878</c:v>
                </c:pt>
                <c:pt idx="33">
                  <c:v>11.274465959576341</c:v>
                </c:pt>
                <c:pt idx="34">
                  <c:v>13.225035382084968</c:v>
                </c:pt>
                <c:pt idx="35">
                  <c:v>10.392277938880538</c:v>
                </c:pt>
                <c:pt idx="36">
                  <c:v>10.314347633003488</c:v>
                </c:pt>
                <c:pt idx="37">
                  <c:v>10.92172559003787</c:v>
                </c:pt>
                <c:pt idx="38">
                  <c:v>12.673493532002619</c:v>
                </c:pt>
                <c:pt idx="39">
                  <c:v>10.199671129960795</c:v>
                </c:pt>
                <c:pt idx="40">
                  <c:v>9.824267506887665</c:v>
                </c:pt>
                <c:pt idx="41">
                  <c:v>10.932235892906338</c:v>
                </c:pt>
                <c:pt idx="42">
                  <c:v>12.471805492922257</c:v>
                </c:pt>
                <c:pt idx="43">
                  <c:v>9.7210888804567563</c:v>
                </c:pt>
                <c:pt idx="44">
                  <c:v>9.4829171466329445</c:v>
                </c:pt>
                <c:pt idx="45">
                  <c:v>10.240070526117481</c:v>
                </c:pt>
                <c:pt idx="46">
                  <c:v>12.315251800090138</c:v>
                </c:pt>
                <c:pt idx="47">
                  <c:v>9.990888433425086</c:v>
                </c:pt>
                <c:pt idx="48">
                  <c:v>9.5018032024474355</c:v>
                </c:pt>
                <c:pt idx="49">
                  <c:v>10.719089990445799</c:v>
                </c:pt>
                <c:pt idx="50">
                  <c:v>12.993165806799858</c:v>
                </c:pt>
                <c:pt idx="51">
                  <c:v>10.160780539587517</c:v>
                </c:pt>
                <c:pt idx="52">
                  <c:v>9.8387317487061701</c:v>
                </c:pt>
                <c:pt idx="53">
                  <c:v>11.1004327623302</c:v>
                </c:pt>
                <c:pt idx="54">
                  <c:v>12.865855656893554</c:v>
                </c:pt>
                <c:pt idx="55">
                  <c:v>9.959046384574604</c:v>
                </c:pt>
                <c:pt idx="56">
                  <c:v>9.1750380196956733</c:v>
                </c:pt>
                <c:pt idx="57">
                  <c:v>10.14014008353668</c:v>
                </c:pt>
                <c:pt idx="58">
                  <c:v>12.271326656338459</c:v>
                </c:pt>
                <c:pt idx="59">
                  <c:v>8.8621940797339391</c:v>
                </c:pt>
                <c:pt idx="60">
                  <c:v>8.8765259479269805</c:v>
                </c:pt>
                <c:pt idx="61">
                  <c:v>10.22530525058075</c:v>
                </c:pt>
                <c:pt idx="62">
                  <c:v>12.759287070458948</c:v>
                </c:pt>
                <c:pt idx="63">
                  <c:v>9.796791375882842</c:v>
                </c:pt>
                <c:pt idx="64">
                  <c:v>9.9860840896333549</c:v>
                </c:pt>
                <c:pt idx="65">
                  <c:v>10.346513807469536</c:v>
                </c:pt>
                <c:pt idx="66">
                  <c:v>13.123726236152418</c:v>
                </c:pt>
                <c:pt idx="67">
                  <c:v>10.059360662414504</c:v>
                </c:pt>
                <c:pt idx="68">
                  <c:v>9.3641815610416117</c:v>
                </c:pt>
                <c:pt idx="69">
                  <c:v>10.826999341588518</c:v>
                </c:pt>
                <c:pt idx="70">
                  <c:v>12.962589954208552</c:v>
                </c:pt>
                <c:pt idx="71">
                  <c:v>9.6119353047825697</c:v>
                </c:pt>
                <c:pt idx="72">
                  <c:v>8.8214839320124536</c:v>
                </c:pt>
                <c:pt idx="73">
                  <c:v>10.08234624741435</c:v>
                </c:pt>
                <c:pt idx="74">
                  <c:v>12.603282253745048</c:v>
                </c:pt>
                <c:pt idx="75">
                  <c:v>9.7385093350998151</c:v>
                </c:pt>
                <c:pt idx="76">
                  <c:v>9.1870841786319914</c:v>
                </c:pt>
                <c:pt idx="77">
                  <c:v>11.046128937346513</c:v>
                </c:pt>
                <c:pt idx="78">
                  <c:v>14.110279571441376</c:v>
                </c:pt>
                <c:pt idx="79">
                  <c:v>11.874612198823513</c:v>
                </c:pt>
                <c:pt idx="80">
                  <c:v>13.651388561056011</c:v>
                </c:pt>
                <c:pt idx="81">
                  <c:v>14.385620547311715</c:v>
                </c:pt>
                <c:pt idx="82">
                  <c:v>14.405604940146043</c:v>
                </c:pt>
                <c:pt idx="83">
                  <c:v>10.308634438086639</c:v>
                </c:pt>
                <c:pt idx="84">
                  <c:v>9.6857963951734352</c:v>
                </c:pt>
                <c:pt idx="85">
                  <c:v>11.007574866156263</c:v>
                </c:pt>
                <c:pt idx="86">
                  <c:v>13.618039519545473</c:v>
                </c:pt>
                <c:pt idx="87">
                  <c:v>10.532009623967372</c:v>
                </c:pt>
                <c:pt idx="88">
                  <c:v>11.356378269858558</c:v>
                </c:pt>
                <c:pt idx="89">
                  <c:v>13.949041595764205</c:v>
                </c:pt>
                <c:pt idx="90">
                  <c:v>16.292712274375017</c:v>
                </c:pt>
                <c:pt idx="91">
                  <c:v>12.568788562465212</c:v>
                </c:pt>
                <c:pt idx="92">
                  <c:v>12.541638857283287</c:v>
                </c:pt>
                <c:pt idx="93">
                  <c:v>14.36109758322824</c:v>
                </c:pt>
                <c:pt idx="94">
                  <c:v>17.001291127072729</c:v>
                </c:pt>
                <c:pt idx="95">
                  <c:v>14.041225243665799</c:v>
                </c:pt>
                <c:pt idx="96">
                  <c:v>13.452127046623765</c:v>
                </c:pt>
                <c:pt idx="97">
                  <c:v>15.388763991402765</c:v>
                </c:pt>
                <c:pt idx="98">
                  <c:v>18.92946917376976</c:v>
                </c:pt>
                <c:pt idx="99">
                  <c:v>18.194161268580309</c:v>
                </c:pt>
                <c:pt idx="100">
                  <c:v>16.776598006310135</c:v>
                </c:pt>
                <c:pt idx="101">
                  <c:v>16.51302306731705</c:v>
                </c:pt>
                <c:pt idx="102">
                  <c:v>18.578662516518083</c:v>
                </c:pt>
                <c:pt idx="103">
                  <c:v>14.704002438266928</c:v>
                </c:pt>
                <c:pt idx="104">
                  <c:v>14.356560823845035</c:v>
                </c:pt>
                <c:pt idx="105">
                  <c:v>16.398515605258993</c:v>
                </c:pt>
                <c:pt idx="106">
                  <c:v>18.864009542352036</c:v>
                </c:pt>
                <c:pt idx="107">
                  <c:v>14.539340589313579</c:v>
                </c:pt>
                <c:pt idx="108">
                  <c:v>14.100573450343237</c:v>
                </c:pt>
                <c:pt idx="109">
                  <c:v>17.536420751806421</c:v>
                </c:pt>
                <c:pt idx="110">
                  <c:v>21.506287167371447</c:v>
                </c:pt>
                <c:pt idx="111">
                  <c:v>15.060589271723186</c:v>
                </c:pt>
                <c:pt idx="112">
                  <c:v>13.763497736352111</c:v>
                </c:pt>
                <c:pt idx="113">
                  <c:v>13.935332347050558</c:v>
                </c:pt>
                <c:pt idx="114">
                  <c:v>16.818715026964604</c:v>
                </c:pt>
                <c:pt idx="115">
                  <c:v>12.010349434418568</c:v>
                </c:pt>
                <c:pt idx="116">
                  <c:v>11.729388542216654</c:v>
                </c:pt>
                <c:pt idx="117">
                  <c:v>14.154502027887812</c:v>
                </c:pt>
                <c:pt idx="118">
                  <c:v>17.634587431382286</c:v>
                </c:pt>
                <c:pt idx="119">
                  <c:v>11.601034576952769</c:v>
                </c:pt>
                <c:pt idx="120">
                  <c:v>10.841673503722765</c:v>
                </c:pt>
                <c:pt idx="121">
                  <c:v>13.048158247047363</c:v>
                </c:pt>
                <c:pt idx="122">
                  <c:v>16.983382371675326</c:v>
                </c:pt>
                <c:pt idx="123">
                  <c:v>11.152049130961968</c:v>
                </c:pt>
                <c:pt idx="124">
                  <c:v>10.151553063525359</c:v>
                </c:pt>
                <c:pt idx="125">
                  <c:v>12.61239621226472</c:v>
                </c:pt>
                <c:pt idx="126">
                  <c:v>15.741155575833309</c:v>
                </c:pt>
                <c:pt idx="127">
                  <c:v>10.482048426667758</c:v>
                </c:pt>
                <c:pt idx="128">
                  <c:v>9.4664529019859174</c:v>
                </c:pt>
                <c:pt idx="129">
                  <c:v>12.19887120237407</c:v>
                </c:pt>
                <c:pt idx="130">
                  <c:v>16.447164077120796</c:v>
                </c:pt>
                <c:pt idx="131">
                  <c:v>10.047412847763391</c:v>
                </c:pt>
                <c:pt idx="132">
                  <c:v>9.9245710381757082</c:v>
                </c:pt>
                <c:pt idx="133">
                  <c:v>13.171349674889829</c:v>
                </c:pt>
                <c:pt idx="134">
                  <c:v>16.974416861673333</c:v>
                </c:pt>
                <c:pt idx="135">
                  <c:v>10.565870412684209</c:v>
                </c:pt>
                <c:pt idx="136">
                  <c:v>9.4055337791628872</c:v>
                </c:pt>
                <c:pt idx="137">
                  <c:v>12.016145573683069</c:v>
                </c:pt>
                <c:pt idx="138">
                  <c:v>16.142057494549469</c:v>
                </c:pt>
                <c:pt idx="139">
                  <c:v>10.020794820014142</c:v>
                </c:pt>
                <c:pt idx="140">
                  <c:v>8.9002554491711141</c:v>
                </c:pt>
                <c:pt idx="141">
                  <c:v>11.695037211600159</c:v>
                </c:pt>
                <c:pt idx="142">
                  <c:v>15.797871674066997</c:v>
                </c:pt>
                <c:pt idx="143">
                  <c:v>9.9082998431729727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431808"/>
        <c:axId val="844737920"/>
      </c:lineChart>
      <c:catAx>
        <c:axId val="933431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4737920"/>
        <c:crosses val="autoZero"/>
        <c:auto val="1"/>
        <c:lblAlgn val="ctr"/>
        <c:lblOffset val="100"/>
        <c:tickLblSkip val="16"/>
        <c:tickMarkSkip val="4"/>
        <c:noMultiLvlLbl val="0"/>
      </c:catAx>
      <c:valAx>
        <c:axId val="844737920"/>
        <c:scaling>
          <c:orientation val="minMax"/>
          <c:max val="22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3431808"/>
        <c:crosses val="autoZero"/>
        <c:crossBetween val="between"/>
        <c:majorUnit val="2"/>
      </c:valAx>
      <c:catAx>
        <c:axId val="933915648"/>
        <c:scaling>
          <c:orientation val="minMax"/>
        </c:scaling>
        <c:delete val="1"/>
        <c:axPos val="b"/>
        <c:majorTickMark val="out"/>
        <c:minorTickMark val="none"/>
        <c:tickLblPos val="none"/>
        <c:crossAx val="844738496"/>
        <c:crosses val="autoZero"/>
        <c:auto val="1"/>
        <c:lblAlgn val="ctr"/>
        <c:lblOffset val="100"/>
        <c:noMultiLvlLbl val="0"/>
      </c:catAx>
      <c:valAx>
        <c:axId val="844738496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933915648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0089485458612975"/>
          <c:y val="0.15625000000000044"/>
          <c:w val="0.39709172259507786"/>
          <c:h val="4.340277777777756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Monthly Residential Natural Gas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million cubic feet (Mcf)</a:t>
            </a:r>
          </a:p>
        </c:rich>
      </c:tx>
      <c:layout>
        <c:manualLayout>
          <c:xMode val="edge"/>
          <c:yMode val="edge"/>
          <c:x val="2.6100160298754602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537000726414745E-2"/>
          <c:y val="0.14409758675998841"/>
          <c:w val="0.87248417453615967"/>
          <c:h val="0.68576498250218765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'Natural Gas-M'!$A$41:$A$472</c:f>
              <c:numCache>
                <c:formatCode>mmmm\ yyyy</c:formatCode>
                <c:ptCount val="432"/>
                <c:pt idx="0">
                  <c:v>29587</c:v>
                </c:pt>
                <c:pt idx="1">
                  <c:v>29618</c:v>
                </c:pt>
                <c:pt idx="2">
                  <c:v>29646</c:v>
                </c:pt>
                <c:pt idx="3">
                  <c:v>29677</c:v>
                </c:pt>
                <c:pt idx="4">
                  <c:v>29707</c:v>
                </c:pt>
                <c:pt idx="5">
                  <c:v>29738</c:v>
                </c:pt>
                <c:pt idx="6">
                  <c:v>29768</c:v>
                </c:pt>
                <c:pt idx="7">
                  <c:v>29799</c:v>
                </c:pt>
                <c:pt idx="8">
                  <c:v>29830</c:v>
                </c:pt>
                <c:pt idx="9">
                  <c:v>29860</c:v>
                </c:pt>
                <c:pt idx="10">
                  <c:v>29891</c:v>
                </c:pt>
                <c:pt idx="11">
                  <c:v>29921</c:v>
                </c:pt>
                <c:pt idx="12">
                  <c:v>29952</c:v>
                </c:pt>
                <c:pt idx="13">
                  <c:v>29983</c:v>
                </c:pt>
                <c:pt idx="14">
                  <c:v>30011</c:v>
                </c:pt>
                <c:pt idx="15">
                  <c:v>30042</c:v>
                </c:pt>
                <c:pt idx="16">
                  <c:v>30072</c:v>
                </c:pt>
                <c:pt idx="17">
                  <c:v>30103</c:v>
                </c:pt>
                <c:pt idx="18">
                  <c:v>30133</c:v>
                </c:pt>
                <c:pt idx="19">
                  <c:v>30164</c:v>
                </c:pt>
                <c:pt idx="20">
                  <c:v>30195</c:v>
                </c:pt>
                <c:pt idx="21">
                  <c:v>30225</c:v>
                </c:pt>
                <c:pt idx="22">
                  <c:v>30256</c:v>
                </c:pt>
                <c:pt idx="23">
                  <c:v>30286</c:v>
                </c:pt>
                <c:pt idx="24">
                  <c:v>30317</c:v>
                </c:pt>
                <c:pt idx="25">
                  <c:v>30348</c:v>
                </c:pt>
                <c:pt idx="26">
                  <c:v>30376</c:v>
                </c:pt>
                <c:pt idx="27">
                  <c:v>30407</c:v>
                </c:pt>
                <c:pt idx="28">
                  <c:v>30437</c:v>
                </c:pt>
                <c:pt idx="29">
                  <c:v>30468</c:v>
                </c:pt>
                <c:pt idx="30">
                  <c:v>30498</c:v>
                </c:pt>
                <c:pt idx="31">
                  <c:v>30529</c:v>
                </c:pt>
                <c:pt idx="32">
                  <c:v>30560</c:v>
                </c:pt>
                <c:pt idx="33">
                  <c:v>30590</c:v>
                </c:pt>
                <c:pt idx="34">
                  <c:v>30621</c:v>
                </c:pt>
                <c:pt idx="35">
                  <c:v>30651</c:v>
                </c:pt>
                <c:pt idx="36">
                  <c:v>30682</c:v>
                </c:pt>
                <c:pt idx="37">
                  <c:v>30713</c:v>
                </c:pt>
                <c:pt idx="38">
                  <c:v>30742</c:v>
                </c:pt>
                <c:pt idx="39">
                  <c:v>30773</c:v>
                </c:pt>
                <c:pt idx="40">
                  <c:v>30803</c:v>
                </c:pt>
                <c:pt idx="41">
                  <c:v>30834</c:v>
                </c:pt>
                <c:pt idx="42">
                  <c:v>30864</c:v>
                </c:pt>
                <c:pt idx="43">
                  <c:v>30895</c:v>
                </c:pt>
                <c:pt idx="44">
                  <c:v>30926</c:v>
                </c:pt>
                <c:pt idx="45">
                  <c:v>30956</c:v>
                </c:pt>
                <c:pt idx="46">
                  <c:v>30987</c:v>
                </c:pt>
                <c:pt idx="47">
                  <c:v>31017</c:v>
                </c:pt>
                <c:pt idx="48">
                  <c:v>31048</c:v>
                </c:pt>
                <c:pt idx="49">
                  <c:v>31079</c:v>
                </c:pt>
                <c:pt idx="50">
                  <c:v>31107</c:v>
                </c:pt>
                <c:pt idx="51">
                  <c:v>31138</c:v>
                </c:pt>
                <c:pt idx="52">
                  <c:v>31168</c:v>
                </c:pt>
                <c:pt idx="53">
                  <c:v>31199</c:v>
                </c:pt>
                <c:pt idx="54">
                  <c:v>31229</c:v>
                </c:pt>
                <c:pt idx="55">
                  <c:v>31260</c:v>
                </c:pt>
                <c:pt idx="56">
                  <c:v>31291</c:v>
                </c:pt>
                <c:pt idx="57">
                  <c:v>31321</c:v>
                </c:pt>
                <c:pt idx="58">
                  <c:v>31352</c:v>
                </c:pt>
                <c:pt idx="59">
                  <c:v>31382</c:v>
                </c:pt>
                <c:pt idx="60">
                  <c:v>31413</c:v>
                </c:pt>
                <c:pt idx="61">
                  <c:v>31444</c:v>
                </c:pt>
                <c:pt idx="62">
                  <c:v>31472</c:v>
                </c:pt>
                <c:pt idx="63">
                  <c:v>31503</c:v>
                </c:pt>
                <c:pt idx="64">
                  <c:v>31533</c:v>
                </c:pt>
                <c:pt idx="65">
                  <c:v>31564</c:v>
                </c:pt>
                <c:pt idx="66">
                  <c:v>31594</c:v>
                </c:pt>
                <c:pt idx="67">
                  <c:v>31625</c:v>
                </c:pt>
                <c:pt idx="68">
                  <c:v>31656</c:v>
                </c:pt>
                <c:pt idx="69">
                  <c:v>31686</c:v>
                </c:pt>
                <c:pt idx="70">
                  <c:v>31717</c:v>
                </c:pt>
                <c:pt idx="71">
                  <c:v>31747</c:v>
                </c:pt>
                <c:pt idx="72">
                  <c:v>31778</c:v>
                </c:pt>
                <c:pt idx="73">
                  <c:v>31809</c:v>
                </c:pt>
                <c:pt idx="74">
                  <c:v>31837</c:v>
                </c:pt>
                <c:pt idx="75">
                  <c:v>31868</c:v>
                </c:pt>
                <c:pt idx="76">
                  <c:v>31898</c:v>
                </c:pt>
                <c:pt idx="77">
                  <c:v>31929</c:v>
                </c:pt>
                <c:pt idx="78">
                  <c:v>31959</c:v>
                </c:pt>
                <c:pt idx="79">
                  <c:v>31990</c:v>
                </c:pt>
                <c:pt idx="80">
                  <c:v>32021</c:v>
                </c:pt>
                <c:pt idx="81">
                  <c:v>32051</c:v>
                </c:pt>
                <c:pt idx="82">
                  <c:v>32082</c:v>
                </c:pt>
                <c:pt idx="83">
                  <c:v>32112</c:v>
                </c:pt>
                <c:pt idx="84">
                  <c:v>32143</c:v>
                </c:pt>
                <c:pt idx="85">
                  <c:v>32174</c:v>
                </c:pt>
                <c:pt idx="86">
                  <c:v>32203</c:v>
                </c:pt>
                <c:pt idx="87">
                  <c:v>32234</c:v>
                </c:pt>
                <c:pt idx="88">
                  <c:v>32264</c:v>
                </c:pt>
                <c:pt idx="89">
                  <c:v>32295</c:v>
                </c:pt>
                <c:pt idx="90">
                  <c:v>32325</c:v>
                </c:pt>
                <c:pt idx="91">
                  <c:v>32356</c:v>
                </c:pt>
                <c:pt idx="92">
                  <c:v>32387</c:v>
                </c:pt>
                <c:pt idx="93">
                  <c:v>32417</c:v>
                </c:pt>
                <c:pt idx="94">
                  <c:v>32448</c:v>
                </c:pt>
                <c:pt idx="95">
                  <c:v>32478</c:v>
                </c:pt>
                <c:pt idx="96">
                  <c:v>32509</c:v>
                </c:pt>
                <c:pt idx="97">
                  <c:v>32540</c:v>
                </c:pt>
                <c:pt idx="98">
                  <c:v>32568</c:v>
                </c:pt>
                <c:pt idx="99">
                  <c:v>32599</c:v>
                </c:pt>
                <c:pt idx="100">
                  <c:v>32629</c:v>
                </c:pt>
                <c:pt idx="101">
                  <c:v>32660</c:v>
                </c:pt>
                <c:pt idx="102">
                  <c:v>32690</c:v>
                </c:pt>
                <c:pt idx="103">
                  <c:v>32721</c:v>
                </c:pt>
                <c:pt idx="104">
                  <c:v>32752</c:v>
                </c:pt>
                <c:pt idx="105">
                  <c:v>32782</c:v>
                </c:pt>
                <c:pt idx="106">
                  <c:v>32813</c:v>
                </c:pt>
                <c:pt idx="107">
                  <c:v>32843</c:v>
                </c:pt>
                <c:pt idx="108">
                  <c:v>32874</c:v>
                </c:pt>
                <c:pt idx="109">
                  <c:v>32905</c:v>
                </c:pt>
                <c:pt idx="110">
                  <c:v>32933</c:v>
                </c:pt>
                <c:pt idx="111">
                  <c:v>32964</c:v>
                </c:pt>
                <c:pt idx="112">
                  <c:v>32994</c:v>
                </c:pt>
                <c:pt idx="113">
                  <c:v>33025</c:v>
                </c:pt>
                <c:pt idx="114">
                  <c:v>33055</c:v>
                </c:pt>
                <c:pt idx="115">
                  <c:v>33086</c:v>
                </c:pt>
                <c:pt idx="116">
                  <c:v>33117</c:v>
                </c:pt>
                <c:pt idx="117">
                  <c:v>33147</c:v>
                </c:pt>
                <c:pt idx="118">
                  <c:v>33178</c:v>
                </c:pt>
                <c:pt idx="119">
                  <c:v>33208</c:v>
                </c:pt>
                <c:pt idx="120">
                  <c:v>33239</c:v>
                </c:pt>
                <c:pt idx="121">
                  <c:v>33270</c:v>
                </c:pt>
                <c:pt idx="122">
                  <c:v>33298</c:v>
                </c:pt>
                <c:pt idx="123">
                  <c:v>33329</c:v>
                </c:pt>
                <c:pt idx="124">
                  <c:v>33359</c:v>
                </c:pt>
                <c:pt idx="125">
                  <c:v>33390</c:v>
                </c:pt>
                <c:pt idx="126">
                  <c:v>33420</c:v>
                </c:pt>
                <c:pt idx="127">
                  <c:v>33451</c:v>
                </c:pt>
                <c:pt idx="128">
                  <c:v>33482</c:v>
                </c:pt>
                <c:pt idx="129">
                  <c:v>33512</c:v>
                </c:pt>
                <c:pt idx="130">
                  <c:v>33543</c:v>
                </c:pt>
                <c:pt idx="131">
                  <c:v>33573</c:v>
                </c:pt>
                <c:pt idx="132">
                  <c:v>33604</c:v>
                </c:pt>
                <c:pt idx="133">
                  <c:v>33635</c:v>
                </c:pt>
                <c:pt idx="134">
                  <c:v>33664</c:v>
                </c:pt>
                <c:pt idx="135">
                  <c:v>33695</c:v>
                </c:pt>
                <c:pt idx="136">
                  <c:v>33725</c:v>
                </c:pt>
                <c:pt idx="137">
                  <c:v>33756</c:v>
                </c:pt>
                <c:pt idx="138">
                  <c:v>33786</c:v>
                </c:pt>
                <c:pt idx="139">
                  <c:v>33817</c:v>
                </c:pt>
                <c:pt idx="140">
                  <c:v>33848</c:v>
                </c:pt>
                <c:pt idx="141">
                  <c:v>33878</c:v>
                </c:pt>
                <c:pt idx="142">
                  <c:v>33909</c:v>
                </c:pt>
                <c:pt idx="143">
                  <c:v>33939</c:v>
                </c:pt>
                <c:pt idx="144">
                  <c:v>33970</c:v>
                </c:pt>
                <c:pt idx="145">
                  <c:v>34001</c:v>
                </c:pt>
                <c:pt idx="146">
                  <c:v>34029</c:v>
                </c:pt>
                <c:pt idx="147">
                  <c:v>34060</c:v>
                </c:pt>
                <c:pt idx="148">
                  <c:v>34090</c:v>
                </c:pt>
                <c:pt idx="149">
                  <c:v>34121</c:v>
                </c:pt>
                <c:pt idx="150">
                  <c:v>34151</c:v>
                </c:pt>
                <c:pt idx="151">
                  <c:v>34182</c:v>
                </c:pt>
                <c:pt idx="152">
                  <c:v>34213</c:v>
                </c:pt>
                <c:pt idx="153">
                  <c:v>34243</c:v>
                </c:pt>
                <c:pt idx="154">
                  <c:v>34274</c:v>
                </c:pt>
                <c:pt idx="155">
                  <c:v>34304</c:v>
                </c:pt>
                <c:pt idx="156">
                  <c:v>34335</c:v>
                </c:pt>
                <c:pt idx="157">
                  <c:v>34366</c:v>
                </c:pt>
                <c:pt idx="158">
                  <c:v>34394</c:v>
                </c:pt>
                <c:pt idx="159">
                  <c:v>34425</c:v>
                </c:pt>
                <c:pt idx="160">
                  <c:v>34455</c:v>
                </c:pt>
                <c:pt idx="161">
                  <c:v>34486</c:v>
                </c:pt>
                <c:pt idx="162">
                  <c:v>34516</c:v>
                </c:pt>
                <c:pt idx="163">
                  <c:v>34547</c:v>
                </c:pt>
                <c:pt idx="164">
                  <c:v>34578</c:v>
                </c:pt>
                <c:pt idx="165">
                  <c:v>34608</c:v>
                </c:pt>
                <c:pt idx="166">
                  <c:v>34639</c:v>
                </c:pt>
                <c:pt idx="167">
                  <c:v>34669</c:v>
                </c:pt>
                <c:pt idx="168">
                  <c:v>34700</c:v>
                </c:pt>
                <c:pt idx="169">
                  <c:v>34731</c:v>
                </c:pt>
                <c:pt idx="170">
                  <c:v>34759</c:v>
                </c:pt>
                <c:pt idx="171">
                  <c:v>34790</c:v>
                </c:pt>
                <c:pt idx="172">
                  <c:v>34820</c:v>
                </c:pt>
                <c:pt idx="173">
                  <c:v>34851</c:v>
                </c:pt>
                <c:pt idx="174">
                  <c:v>34881</c:v>
                </c:pt>
                <c:pt idx="175">
                  <c:v>34912</c:v>
                </c:pt>
                <c:pt idx="176">
                  <c:v>34943</c:v>
                </c:pt>
                <c:pt idx="177">
                  <c:v>34973</c:v>
                </c:pt>
                <c:pt idx="178">
                  <c:v>35004</c:v>
                </c:pt>
                <c:pt idx="179">
                  <c:v>35034</c:v>
                </c:pt>
                <c:pt idx="180">
                  <c:v>35065</c:v>
                </c:pt>
                <c:pt idx="181">
                  <c:v>35096</c:v>
                </c:pt>
                <c:pt idx="182">
                  <c:v>35125</c:v>
                </c:pt>
                <c:pt idx="183">
                  <c:v>35156</c:v>
                </c:pt>
                <c:pt idx="184">
                  <c:v>35186</c:v>
                </c:pt>
                <c:pt idx="185">
                  <c:v>35217</c:v>
                </c:pt>
                <c:pt idx="186">
                  <c:v>35247</c:v>
                </c:pt>
                <c:pt idx="187">
                  <c:v>35278</c:v>
                </c:pt>
                <c:pt idx="188">
                  <c:v>35309</c:v>
                </c:pt>
                <c:pt idx="189">
                  <c:v>35339</c:v>
                </c:pt>
                <c:pt idx="190">
                  <c:v>35370</c:v>
                </c:pt>
                <c:pt idx="191">
                  <c:v>35400</c:v>
                </c:pt>
                <c:pt idx="192">
                  <c:v>35431</c:v>
                </c:pt>
                <c:pt idx="193">
                  <c:v>35462</c:v>
                </c:pt>
                <c:pt idx="194">
                  <c:v>35490</c:v>
                </c:pt>
                <c:pt idx="195">
                  <c:v>35521</c:v>
                </c:pt>
                <c:pt idx="196">
                  <c:v>35551</c:v>
                </c:pt>
                <c:pt idx="197">
                  <c:v>35582</c:v>
                </c:pt>
                <c:pt idx="198">
                  <c:v>35612</c:v>
                </c:pt>
                <c:pt idx="199">
                  <c:v>35643</c:v>
                </c:pt>
                <c:pt idx="200">
                  <c:v>35674</c:v>
                </c:pt>
                <c:pt idx="201">
                  <c:v>35704</c:v>
                </c:pt>
                <c:pt idx="202">
                  <c:v>35735</c:v>
                </c:pt>
                <c:pt idx="203">
                  <c:v>35765</c:v>
                </c:pt>
                <c:pt idx="204">
                  <c:v>35796</c:v>
                </c:pt>
                <c:pt idx="205">
                  <c:v>35827</c:v>
                </c:pt>
                <c:pt idx="206">
                  <c:v>35855</c:v>
                </c:pt>
                <c:pt idx="207">
                  <c:v>35886</c:v>
                </c:pt>
                <c:pt idx="208">
                  <c:v>35916</c:v>
                </c:pt>
                <c:pt idx="209">
                  <c:v>35947</c:v>
                </c:pt>
                <c:pt idx="210">
                  <c:v>35977</c:v>
                </c:pt>
                <c:pt idx="211">
                  <c:v>36008</c:v>
                </c:pt>
                <c:pt idx="212">
                  <c:v>36039</c:v>
                </c:pt>
                <c:pt idx="213">
                  <c:v>36069</c:v>
                </c:pt>
                <c:pt idx="214">
                  <c:v>36100</c:v>
                </c:pt>
                <c:pt idx="215">
                  <c:v>36130</c:v>
                </c:pt>
                <c:pt idx="216">
                  <c:v>36161</c:v>
                </c:pt>
                <c:pt idx="217">
                  <c:v>36192</c:v>
                </c:pt>
                <c:pt idx="218">
                  <c:v>36220</c:v>
                </c:pt>
                <c:pt idx="219">
                  <c:v>36251</c:v>
                </c:pt>
                <c:pt idx="220">
                  <c:v>36281</c:v>
                </c:pt>
                <c:pt idx="221">
                  <c:v>36312</c:v>
                </c:pt>
                <c:pt idx="222">
                  <c:v>36342</c:v>
                </c:pt>
                <c:pt idx="223">
                  <c:v>36373</c:v>
                </c:pt>
                <c:pt idx="224">
                  <c:v>36404</c:v>
                </c:pt>
                <c:pt idx="225">
                  <c:v>36434</c:v>
                </c:pt>
                <c:pt idx="226">
                  <c:v>36465</c:v>
                </c:pt>
                <c:pt idx="227">
                  <c:v>36495</c:v>
                </c:pt>
                <c:pt idx="228">
                  <c:v>36526</c:v>
                </c:pt>
                <c:pt idx="229">
                  <c:v>36557</c:v>
                </c:pt>
                <c:pt idx="230">
                  <c:v>36586</c:v>
                </c:pt>
                <c:pt idx="231">
                  <c:v>36617</c:v>
                </c:pt>
                <c:pt idx="232">
                  <c:v>36647</c:v>
                </c:pt>
                <c:pt idx="233">
                  <c:v>36678</c:v>
                </c:pt>
                <c:pt idx="234">
                  <c:v>36708</c:v>
                </c:pt>
                <c:pt idx="235">
                  <c:v>36739</c:v>
                </c:pt>
                <c:pt idx="236">
                  <c:v>36770</c:v>
                </c:pt>
                <c:pt idx="237">
                  <c:v>36800</c:v>
                </c:pt>
                <c:pt idx="238">
                  <c:v>36831</c:v>
                </c:pt>
                <c:pt idx="239">
                  <c:v>36861</c:v>
                </c:pt>
                <c:pt idx="240">
                  <c:v>36892</c:v>
                </c:pt>
                <c:pt idx="241">
                  <c:v>36923</c:v>
                </c:pt>
                <c:pt idx="242">
                  <c:v>36951</c:v>
                </c:pt>
                <c:pt idx="243">
                  <c:v>36982</c:v>
                </c:pt>
                <c:pt idx="244">
                  <c:v>37012</c:v>
                </c:pt>
                <c:pt idx="245">
                  <c:v>37043</c:v>
                </c:pt>
                <c:pt idx="246">
                  <c:v>37073</c:v>
                </c:pt>
                <c:pt idx="247">
                  <c:v>37104</c:v>
                </c:pt>
                <c:pt idx="248">
                  <c:v>37135</c:v>
                </c:pt>
                <c:pt idx="249">
                  <c:v>37165</c:v>
                </c:pt>
                <c:pt idx="250">
                  <c:v>37196</c:v>
                </c:pt>
                <c:pt idx="251">
                  <c:v>37226</c:v>
                </c:pt>
                <c:pt idx="252">
                  <c:v>37257</c:v>
                </c:pt>
                <c:pt idx="253">
                  <c:v>37288</c:v>
                </c:pt>
                <c:pt idx="254">
                  <c:v>37316</c:v>
                </c:pt>
                <c:pt idx="255">
                  <c:v>37347</c:v>
                </c:pt>
                <c:pt idx="256">
                  <c:v>37377</c:v>
                </c:pt>
                <c:pt idx="257">
                  <c:v>37408</c:v>
                </c:pt>
                <c:pt idx="258">
                  <c:v>37438</c:v>
                </c:pt>
                <c:pt idx="259">
                  <c:v>37469</c:v>
                </c:pt>
                <c:pt idx="260">
                  <c:v>37500</c:v>
                </c:pt>
                <c:pt idx="261">
                  <c:v>37530</c:v>
                </c:pt>
                <c:pt idx="262">
                  <c:v>37561</c:v>
                </c:pt>
                <c:pt idx="263">
                  <c:v>37591</c:v>
                </c:pt>
                <c:pt idx="264">
                  <c:v>37622</c:v>
                </c:pt>
                <c:pt idx="265">
                  <c:v>37653</c:v>
                </c:pt>
                <c:pt idx="266">
                  <c:v>37681</c:v>
                </c:pt>
                <c:pt idx="267">
                  <c:v>37712</c:v>
                </c:pt>
                <c:pt idx="268">
                  <c:v>37742</c:v>
                </c:pt>
                <c:pt idx="269">
                  <c:v>37773</c:v>
                </c:pt>
                <c:pt idx="270">
                  <c:v>37803</c:v>
                </c:pt>
                <c:pt idx="271">
                  <c:v>37834</c:v>
                </c:pt>
                <c:pt idx="272">
                  <c:v>37865</c:v>
                </c:pt>
                <c:pt idx="273">
                  <c:v>37895</c:v>
                </c:pt>
                <c:pt idx="274">
                  <c:v>37926</c:v>
                </c:pt>
                <c:pt idx="275">
                  <c:v>37956</c:v>
                </c:pt>
                <c:pt idx="276">
                  <c:v>37987</c:v>
                </c:pt>
                <c:pt idx="277">
                  <c:v>38018</c:v>
                </c:pt>
                <c:pt idx="278">
                  <c:v>38047</c:v>
                </c:pt>
                <c:pt idx="279">
                  <c:v>38078</c:v>
                </c:pt>
                <c:pt idx="280">
                  <c:v>38108</c:v>
                </c:pt>
                <c:pt idx="281">
                  <c:v>38139</c:v>
                </c:pt>
                <c:pt idx="282">
                  <c:v>38169</c:v>
                </c:pt>
                <c:pt idx="283">
                  <c:v>38200</c:v>
                </c:pt>
                <c:pt idx="284">
                  <c:v>38231</c:v>
                </c:pt>
                <c:pt idx="285">
                  <c:v>38261</c:v>
                </c:pt>
                <c:pt idx="286">
                  <c:v>38292</c:v>
                </c:pt>
                <c:pt idx="287">
                  <c:v>38322</c:v>
                </c:pt>
                <c:pt idx="288">
                  <c:v>38353</c:v>
                </c:pt>
                <c:pt idx="289">
                  <c:v>38384</c:v>
                </c:pt>
                <c:pt idx="290">
                  <c:v>38412</c:v>
                </c:pt>
                <c:pt idx="291">
                  <c:v>38443</c:v>
                </c:pt>
                <c:pt idx="292">
                  <c:v>38473</c:v>
                </c:pt>
                <c:pt idx="293">
                  <c:v>38504</c:v>
                </c:pt>
                <c:pt idx="294">
                  <c:v>38534</c:v>
                </c:pt>
                <c:pt idx="295">
                  <c:v>38565</c:v>
                </c:pt>
                <c:pt idx="296">
                  <c:v>38596</c:v>
                </c:pt>
                <c:pt idx="297">
                  <c:v>38626</c:v>
                </c:pt>
                <c:pt idx="298">
                  <c:v>38657</c:v>
                </c:pt>
                <c:pt idx="299">
                  <c:v>38687</c:v>
                </c:pt>
                <c:pt idx="300">
                  <c:v>38718</c:v>
                </c:pt>
                <c:pt idx="301">
                  <c:v>38749</c:v>
                </c:pt>
                <c:pt idx="302">
                  <c:v>38777</c:v>
                </c:pt>
                <c:pt idx="303">
                  <c:v>38808</c:v>
                </c:pt>
                <c:pt idx="304">
                  <c:v>38838</c:v>
                </c:pt>
                <c:pt idx="305">
                  <c:v>38869</c:v>
                </c:pt>
                <c:pt idx="306">
                  <c:v>38899</c:v>
                </c:pt>
                <c:pt idx="307">
                  <c:v>38930</c:v>
                </c:pt>
                <c:pt idx="308">
                  <c:v>38961</c:v>
                </c:pt>
                <c:pt idx="309">
                  <c:v>38991</c:v>
                </c:pt>
                <c:pt idx="310">
                  <c:v>39022</c:v>
                </c:pt>
                <c:pt idx="311">
                  <c:v>39052</c:v>
                </c:pt>
                <c:pt idx="312">
                  <c:v>39083</c:v>
                </c:pt>
                <c:pt idx="313">
                  <c:v>39114</c:v>
                </c:pt>
                <c:pt idx="314">
                  <c:v>39142</c:v>
                </c:pt>
                <c:pt idx="315">
                  <c:v>39173</c:v>
                </c:pt>
                <c:pt idx="316">
                  <c:v>39203</c:v>
                </c:pt>
                <c:pt idx="317">
                  <c:v>39234</c:v>
                </c:pt>
                <c:pt idx="318">
                  <c:v>39264</c:v>
                </c:pt>
                <c:pt idx="319">
                  <c:v>39295</c:v>
                </c:pt>
                <c:pt idx="320">
                  <c:v>39326</c:v>
                </c:pt>
                <c:pt idx="321">
                  <c:v>39356</c:v>
                </c:pt>
                <c:pt idx="322">
                  <c:v>39387</c:v>
                </c:pt>
                <c:pt idx="323">
                  <c:v>39417</c:v>
                </c:pt>
                <c:pt idx="324">
                  <c:v>39448</c:v>
                </c:pt>
                <c:pt idx="325">
                  <c:v>39479</c:v>
                </c:pt>
                <c:pt idx="326">
                  <c:v>39508</c:v>
                </c:pt>
                <c:pt idx="327">
                  <c:v>39539</c:v>
                </c:pt>
                <c:pt idx="328">
                  <c:v>39569</c:v>
                </c:pt>
                <c:pt idx="329">
                  <c:v>39600</c:v>
                </c:pt>
                <c:pt idx="330">
                  <c:v>39630</c:v>
                </c:pt>
                <c:pt idx="331">
                  <c:v>39661</c:v>
                </c:pt>
                <c:pt idx="332">
                  <c:v>39692</c:v>
                </c:pt>
                <c:pt idx="333">
                  <c:v>39722</c:v>
                </c:pt>
                <c:pt idx="334">
                  <c:v>39753</c:v>
                </c:pt>
                <c:pt idx="335">
                  <c:v>39783</c:v>
                </c:pt>
                <c:pt idx="336">
                  <c:v>39814</c:v>
                </c:pt>
                <c:pt idx="337">
                  <c:v>39845</c:v>
                </c:pt>
                <c:pt idx="338">
                  <c:v>39873</c:v>
                </c:pt>
                <c:pt idx="339">
                  <c:v>39904</c:v>
                </c:pt>
                <c:pt idx="340">
                  <c:v>39934</c:v>
                </c:pt>
                <c:pt idx="341">
                  <c:v>39965</c:v>
                </c:pt>
                <c:pt idx="342">
                  <c:v>39995</c:v>
                </c:pt>
                <c:pt idx="343">
                  <c:v>40026</c:v>
                </c:pt>
                <c:pt idx="344">
                  <c:v>40057</c:v>
                </c:pt>
                <c:pt idx="345">
                  <c:v>40087</c:v>
                </c:pt>
                <c:pt idx="346">
                  <c:v>40118</c:v>
                </c:pt>
                <c:pt idx="347">
                  <c:v>40148</c:v>
                </c:pt>
                <c:pt idx="348">
                  <c:v>40179</c:v>
                </c:pt>
                <c:pt idx="349">
                  <c:v>40210</c:v>
                </c:pt>
                <c:pt idx="350">
                  <c:v>40238</c:v>
                </c:pt>
                <c:pt idx="351">
                  <c:v>40269</c:v>
                </c:pt>
                <c:pt idx="352">
                  <c:v>40299</c:v>
                </c:pt>
                <c:pt idx="353">
                  <c:v>40330</c:v>
                </c:pt>
                <c:pt idx="354">
                  <c:v>40360</c:v>
                </c:pt>
                <c:pt idx="355">
                  <c:v>40391</c:v>
                </c:pt>
                <c:pt idx="356">
                  <c:v>40422</c:v>
                </c:pt>
                <c:pt idx="357">
                  <c:v>40452</c:v>
                </c:pt>
                <c:pt idx="358">
                  <c:v>40483</c:v>
                </c:pt>
                <c:pt idx="359">
                  <c:v>40513</c:v>
                </c:pt>
                <c:pt idx="360">
                  <c:v>40544</c:v>
                </c:pt>
                <c:pt idx="361">
                  <c:v>40575</c:v>
                </c:pt>
                <c:pt idx="362">
                  <c:v>40603</c:v>
                </c:pt>
                <c:pt idx="363">
                  <c:v>40634</c:v>
                </c:pt>
                <c:pt idx="364">
                  <c:v>40664</c:v>
                </c:pt>
                <c:pt idx="365">
                  <c:v>40695</c:v>
                </c:pt>
                <c:pt idx="366">
                  <c:v>40725</c:v>
                </c:pt>
                <c:pt idx="367">
                  <c:v>40756</c:v>
                </c:pt>
                <c:pt idx="368">
                  <c:v>40787</c:v>
                </c:pt>
                <c:pt idx="369">
                  <c:v>40817</c:v>
                </c:pt>
                <c:pt idx="370">
                  <c:v>40848</c:v>
                </c:pt>
                <c:pt idx="371">
                  <c:v>40878</c:v>
                </c:pt>
                <c:pt idx="372">
                  <c:v>40909</c:v>
                </c:pt>
                <c:pt idx="373">
                  <c:v>40940</c:v>
                </c:pt>
                <c:pt idx="374">
                  <c:v>40969</c:v>
                </c:pt>
                <c:pt idx="375">
                  <c:v>41000</c:v>
                </c:pt>
                <c:pt idx="376">
                  <c:v>41030</c:v>
                </c:pt>
                <c:pt idx="377">
                  <c:v>41061</c:v>
                </c:pt>
                <c:pt idx="378">
                  <c:v>41091</c:v>
                </c:pt>
                <c:pt idx="379">
                  <c:v>41122</c:v>
                </c:pt>
                <c:pt idx="380">
                  <c:v>41153</c:v>
                </c:pt>
                <c:pt idx="381">
                  <c:v>41183</c:v>
                </c:pt>
                <c:pt idx="382">
                  <c:v>41214</c:v>
                </c:pt>
                <c:pt idx="383">
                  <c:v>41244</c:v>
                </c:pt>
                <c:pt idx="384">
                  <c:v>41275</c:v>
                </c:pt>
                <c:pt idx="385">
                  <c:v>41306</c:v>
                </c:pt>
                <c:pt idx="386">
                  <c:v>41334</c:v>
                </c:pt>
                <c:pt idx="387">
                  <c:v>41365</c:v>
                </c:pt>
                <c:pt idx="388">
                  <c:v>41395</c:v>
                </c:pt>
                <c:pt idx="389">
                  <c:v>41426</c:v>
                </c:pt>
                <c:pt idx="390">
                  <c:v>41456</c:v>
                </c:pt>
                <c:pt idx="391">
                  <c:v>41487</c:v>
                </c:pt>
                <c:pt idx="392">
                  <c:v>41518</c:v>
                </c:pt>
                <c:pt idx="393">
                  <c:v>41548</c:v>
                </c:pt>
                <c:pt idx="394">
                  <c:v>41579</c:v>
                </c:pt>
                <c:pt idx="395">
                  <c:v>41609</c:v>
                </c:pt>
                <c:pt idx="396">
                  <c:v>41640</c:v>
                </c:pt>
                <c:pt idx="397">
                  <c:v>41671</c:v>
                </c:pt>
                <c:pt idx="398">
                  <c:v>41699</c:v>
                </c:pt>
                <c:pt idx="399">
                  <c:v>41730</c:v>
                </c:pt>
                <c:pt idx="400">
                  <c:v>41760</c:v>
                </c:pt>
                <c:pt idx="401">
                  <c:v>41791</c:v>
                </c:pt>
                <c:pt idx="402">
                  <c:v>41821</c:v>
                </c:pt>
                <c:pt idx="403">
                  <c:v>41852</c:v>
                </c:pt>
                <c:pt idx="404">
                  <c:v>41883</c:v>
                </c:pt>
                <c:pt idx="405">
                  <c:v>41913</c:v>
                </c:pt>
                <c:pt idx="406">
                  <c:v>41944</c:v>
                </c:pt>
                <c:pt idx="407">
                  <c:v>41974</c:v>
                </c:pt>
                <c:pt idx="408">
                  <c:v>42005</c:v>
                </c:pt>
                <c:pt idx="409">
                  <c:v>42036</c:v>
                </c:pt>
                <c:pt idx="410">
                  <c:v>42064</c:v>
                </c:pt>
                <c:pt idx="411">
                  <c:v>42095</c:v>
                </c:pt>
                <c:pt idx="412">
                  <c:v>42125</c:v>
                </c:pt>
                <c:pt idx="413">
                  <c:v>42156</c:v>
                </c:pt>
                <c:pt idx="414">
                  <c:v>42186</c:v>
                </c:pt>
                <c:pt idx="415">
                  <c:v>42217</c:v>
                </c:pt>
                <c:pt idx="416">
                  <c:v>42248</c:v>
                </c:pt>
                <c:pt idx="417">
                  <c:v>42278</c:v>
                </c:pt>
                <c:pt idx="418">
                  <c:v>42309</c:v>
                </c:pt>
                <c:pt idx="419">
                  <c:v>42339</c:v>
                </c:pt>
                <c:pt idx="420">
                  <c:v>42370</c:v>
                </c:pt>
                <c:pt idx="421">
                  <c:v>42401</c:v>
                </c:pt>
                <c:pt idx="422">
                  <c:v>42430</c:v>
                </c:pt>
                <c:pt idx="423">
                  <c:v>42461</c:v>
                </c:pt>
                <c:pt idx="424">
                  <c:v>42491</c:v>
                </c:pt>
                <c:pt idx="425">
                  <c:v>42522</c:v>
                </c:pt>
                <c:pt idx="426">
                  <c:v>42552</c:v>
                </c:pt>
                <c:pt idx="427">
                  <c:v>42583</c:v>
                </c:pt>
                <c:pt idx="428">
                  <c:v>42614</c:v>
                </c:pt>
                <c:pt idx="429">
                  <c:v>42644</c:v>
                </c:pt>
                <c:pt idx="430">
                  <c:v>42675</c:v>
                </c:pt>
                <c:pt idx="431">
                  <c:v>42705</c:v>
                </c:pt>
              </c:numCache>
            </c:numRef>
          </c:cat>
          <c:val>
            <c:numRef>
              <c:f>'Natural Gas-M'!$E$41:$E$472</c:f>
              <c:numCache>
                <c:formatCode>General</c:formatCode>
                <c:ptCount val="432"/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34714880"/>
        <c:axId val="845349440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'Natural Gas-M'!$A$41:$A$472</c:f>
              <c:numCache>
                <c:formatCode>mmmm\ yyyy</c:formatCode>
                <c:ptCount val="432"/>
                <c:pt idx="0">
                  <c:v>29587</c:v>
                </c:pt>
                <c:pt idx="1">
                  <c:v>29618</c:v>
                </c:pt>
                <c:pt idx="2">
                  <c:v>29646</c:v>
                </c:pt>
                <c:pt idx="3">
                  <c:v>29677</c:v>
                </c:pt>
                <c:pt idx="4">
                  <c:v>29707</c:v>
                </c:pt>
                <c:pt idx="5">
                  <c:v>29738</c:v>
                </c:pt>
                <c:pt idx="6">
                  <c:v>29768</c:v>
                </c:pt>
                <c:pt idx="7">
                  <c:v>29799</c:v>
                </c:pt>
                <c:pt idx="8">
                  <c:v>29830</c:v>
                </c:pt>
                <c:pt idx="9">
                  <c:v>29860</c:v>
                </c:pt>
                <c:pt idx="10">
                  <c:v>29891</c:v>
                </c:pt>
                <c:pt idx="11">
                  <c:v>29921</c:v>
                </c:pt>
                <c:pt idx="12">
                  <c:v>29952</c:v>
                </c:pt>
                <c:pt idx="13">
                  <c:v>29983</c:v>
                </c:pt>
                <c:pt idx="14">
                  <c:v>30011</c:v>
                </c:pt>
                <c:pt idx="15">
                  <c:v>30042</c:v>
                </c:pt>
                <c:pt idx="16">
                  <c:v>30072</c:v>
                </c:pt>
                <c:pt idx="17">
                  <c:v>30103</c:v>
                </c:pt>
                <c:pt idx="18">
                  <c:v>30133</c:v>
                </c:pt>
                <c:pt idx="19">
                  <c:v>30164</c:v>
                </c:pt>
                <c:pt idx="20">
                  <c:v>30195</c:v>
                </c:pt>
                <c:pt idx="21">
                  <c:v>30225</c:v>
                </c:pt>
                <c:pt idx="22">
                  <c:v>30256</c:v>
                </c:pt>
                <c:pt idx="23">
                  <c:v>30286</c:v>
                </c:pt>
                <c:pt idx="24">
                  <c:v>30317</c:v>
                </c:pt>
                <c:pt idx="25">
                  <c:v>30348</c:v>
                </c:pt>
                <c:pt idx="26">
                  <c:v>30376</c:v>
                </c:pt>
                <c:pt idx="27">
                  <c:v>30407</c:v>
                </c:pt>
                <c:pt idx="28">
                  <c:v>30437</c:v>
                </c:pt>
                <c:pt idx="29">
                  <c:v>30468</c:v>
                </c:pt>
                <c:pt idx="30">
                  <c:v>30498</c:v>
                </c:pt>
                <c:pt idx="31">
                  <c:v>30529</c:v>
                </c:pt>
                <c:pt idx="32">
                  <c:v>30560</c:v>
                </c:pt>
                <c:pt idx="33">
                  <c:v>30590</c:v>
                </c:pt>
                <c:pt idx="34">
                  <c:v>30621</c:v>
                </c:pt>
                <c:pt idx="35">
                  <c:v>30651</c:v>
                </c:pt>
                <c:pt idx="36">
                  <c:v>30682</c:v>
                </c:pt>
                <c:pt idx="37">
                  <c:v>30713</c:v>
                </c:pt>
                <c:pt idx="38">
                  <c:v>30742</c:v>
                </c:pt>
                <c:pt idx="39">
                  <c:v>30773</c:v>
                </c:pt>
                <c:pt idx="40">
                  <c:v>30803</c:v>
                </c:pt>
                <c:pt idx="41">
                  <c:v>30834</c:v>
                </c:pt>
                <c:pt idx="42">
                  <c:v>30864</c:v>
                </c:pt>
                <c:pt idx="43">
                  <c:v>30895</c:v>
                </c:pt>
                <c:pt idx="44">
                  <c:v>30926</c:v>
                </c:pt>
                <c:pt idx="45">
                  <c:v>30956</c:v>
                </c:pt>
                <c:pt idx="46">
                  <c:v>30987</c:v>
                </c:pt>
                <c:pt idx="47">
                  <c:v>31017</c:v>
                </c:pt>
                <c:pt idx="48">
                  <c:v>31048</c:v>
                </c:pt>
                <c:pt idx="49">
                  <c:v>31079</c:v>
                </c:pt>
                <c:pt idx="50">
                  <c:v>31107</c:v>
                </c:pt>
                <c:pt idx="51">
                  <c:v>31138</c:v>
                </c:pt>
                <c:pt idx="52">
                  <c:v>31168</c:v>
                </c:pt>
                <c:pt idx="53">
                  <c:v>31199</c:v>
                </c:pt>
                <c:pt idx="54">
                  <c:v>31229</c:v>
                </c:pt>
                <c:pt idx="55">
                  <c:v>31260</c:v>
                </c:pt>
                <c:pt idx="56">
                  <c:v>31291</c:v>
                </c:pt>
                <c:pt idx="57">
                  <c:v>31321</c:v>
                </c:pt>
                <c:pt idx="58">
                  <c:v>31352</c:v>
                </c:pt>
                <c:pt idx="59">
                  <c:v>31382</c:v>
                </c:pt>
                <c:pt idx="60">
                  <c:v>31413</c:v>
                </c:pt>
                <c:pt idx="61">
                  <c:v>31444</c:v>
                </c:pt>
                <c:pt idx="62">
                  <c:v>31472</c:v>
                </c:pt>
                <c:pt idx="63">
                  <c:v>31503</c:v>
                </c:pt>
                <c:pt idx="64">
                  <c:v>31533</c:v>
                </c:pt>
                <c:pt idx="65">
                  <c:v>31564</c:v>
                </c:pt>
                <c:pt idx="66">
                  <c:v>31594</c:v>
                </c:pt>
                <c:pt idx="67">
                  <c:v>31625</c:v>
                </c:pt>
                <c:pt idx="68">
                  <c:v>31656</c:v>
                </c:pt>
                <c:pt idx="69">
                  <c:v>31686</c:v>
                </c:pt>
                <c:pt idx="70">
                  <c:v>31717</c:v>
                </c:pt>
                <c:pt idx="71">
                  <c:v>31747</c:v>
                </c:pt>
                <c:pt idx="72">
                  <c:v>31778</c:v>
                </c:pt>
                <c:pt idx="73">
                  <c:v>31809</c:v>
                </c:pt>
                <c:pt idx="74">
                  <c:v>31837</c:v>
                </c:pt>
                <c:pt idx="75">
                  <c:v>31868</c:v>
                </c:pt>
                <c:pt idx="76">
                  <c:v>31898</c:v>
                </c:pt>
                <c:pt idx="77">
                  <c:v>31929</c:v>
                </c:pt>
                <c:pt idx="78">
                  <c:v>31959</c:v>
                </c:pt>
                <c:pt idx="79">
                  <c:v>31990</c:v>
                </c:pt>
                <c:pt idx="80">
                  <c:v>32021</c:v>
                </c:pt>
                <c:pt idx="81">
                  <c:v>32051</c:v>
                </c:pt>
                <c:pt idx="82">
                  <c:v>32082</c:v>
                </c:pt>
                <c:pt idx="83">
                  <c:v>32112</c:v>
                </c:pt>
                <c:pt idx="84">
                  <c:v>32143</c:v>
                </c:pt>
                <c:pt idx="85">
                  <c:v>32174</c:v>
                </c:pt>
                <c:pt idx="86">
                  <c:v>32203</c:v>
                </c:pt>
                <c:pt idx="87">
                  <c:v>32234</c:v>
                </c:pt>
                <c:pt idx="88">
                  <c:v>32264</c:v>
                </c:pt>
                <c:pt idx="89">
                  <c:v>32295</c:v>
                </c:pt>
                <c:pt idx="90">
                  <c:v>32325</c:v>
                </c:pt>
                <c:pt idx="91">
                  <c:v>32356</c:v>
                </c:pt>
                <c:pt idx="92">
                  <c:v>32387</c:v>
                </c:pt>
                <c:pt idx="93">
                  <c:v>32417</c:v>
                </c:pt>
                <c:pt idx="94">
                  <c:v>32448</c:v>
                </c:pt>
                <c:pt idx="95">
                  <c:v>32478</c:v>
                </c:pt>
                <c:pt idx="96">
                  <c:v>32509</c:v>
                </c:pt>
                <c:pt idx="97">
                  <c:v>32540</c:v>
                </c:pt>
                <c:pt idx="98">
                  <c:v>32568</c:v>
                </c:pt>
                <c:pt idx="99">
                  <c:v>32599</c:v>
                </c:pt>
                <c:pt idx="100">
                  <c:v>32629</c:v>
                </c:pt>
                <c:pt idx="101">
                  <c:v>32660</c:v>
                </c:pt>
                <c:pt idx="102">
                  <c:v>32690</c:v>
                </c:pt>
                <c:pt idx="103">
                  <c:v>32721</c:v>
                </c:pt>
                <c:pt idx="104">
                  <c:v>32752</c:v>
                </c:pt>
                <c:pt idx="105">
                  <c:v>32782</c:v>
                </c:pt>
                <c:pt idx="106">
                  <c:v>32813</c:v>
                </c:pt>
                <c:pt idx="107">
                  <c:v>32843</c:v>
                </c:pt>
                <c:pt idx="108">
                  <c:v>32874</c:v>
                </c:pt>
                <c:pt idx="109">
                  <c:v>32905</c:v>
                </c:pt>
                <c:pt idx="110">
                  <c:v>32933</c:v>
                </c:pt>
                <c:pt idx="111">
                  <c:v>32964</c:v>
                </c:pt>
                <c:pt idx="112">
                  <c:v>32994</c:v>
                </c:pt>
                <c:pt idx="113">
                  <c:v>33025</c:v>
                </c:pt>
                <c:pt idx="114">
                  <c:v>33055</c:v>
                </c:pt>
                <c:pt idx="115">
                  <c:v>33086</c:v>
                </c:pt>
                <c:pt idx="116">
                  <c:v>33117</c:v>
                </c:pt>
                <c:pt idx="117">
                  <c:v>33147</c:v>
                </c:pt>
                <c:pt idx="118">
                  <c:v>33178</c:v>
                </c:pt>
                <c:pt idx="119">
                  <c:v>33208</c:v>
                </c:pt>
                <c:pt idx="120">
                  <c:v>33239</c:v>
                </c:pt>
                <c:pt idx="121">
                  <c:v>33270</c:v>
                </c:pt>
                <c:pt idx="122">
                  <c:v>33298</c:v>
                </c:pt>
                <c:pt idx="123">
                  <c:v>33329</c:v>
                </c:pt>
                <c:pt idx="124">
                  <c:v>33359</c:v>
                </c:pt>
                <c:pt idx="125">
                  <c:v>33390</c:v>
                </c:pt>
                <c:pt idx="126">
                  <c:v>33420</c:v>
                </c:pt>
                <c:pt idx="127">
                  <c:v>33451</c:v>
                </c:pt>
                <c:pt idx="128">
                  <c:v>33482</c:v>
                </c:pt>
                <c:pt idx="129">
                  <c:v>33512</c:v>
                </c:pt>
                <c:pt idx="130">
                  <c:v>33543</c:v>
                </c:pt>
                <c:pt idx="131">
                  <c:v>33573</c:v>
                </c:pt>
                <c:pt idx="132">
                  <c:v>33604</c:v>
                </c:pt>
                <c:pt idx="133">
                  <c:v>33635</c:v>
                </c:pt>
                <c:pt idx="134">
                  <c:v>33664</c:v>
                </c:pt>
                <c:pt idx="135">
                  <c:v>33695</c:v>
                </c:pt>
                <c:pt idx="136">
                  <c:v>33725</c:v>
                </c:pt>
                <c:pt idx="137">
                  <c:v>33756</c:v>
                </c:pt>
                <c:pt idx="138">
                  <c:v>33786</c:v>
                </c:pt>
                <c:pt idx="139">
                  <c:v>33817</c:v>
                </c:pt>
                <c:pt idx="140">
                  <c:v>33848</c:v>
                </c:pt>
                <c:pt idx="141">
                  <c:v>33878</c:v>
                </c:pt>
                <c:pt idx="142">
                  <c:v>33909</c:v>
                </c:pt>
                <c:pt idx="143">
                  <c:v>33939</c:v>
                </c:pt>
                <c:pt idx="144">
                  <c:v>33970</c:v>
                </c:pt>
                <c:pt idx="145">
                  <c:v>34001</c:v>
                </c:pt>
                <c:pt idx="146">
                  <c:v>34029</c:v>
                </c:pt>
                <c:pt idx="147">
                  <c:v>34060</c:v>
                </c:pt>
                <c:pt idx="148">
                  <c:v>34090</c:v>
                </c:pt>
                <c:pt idx="149">
                  <c:v>34121</c:v>
                </c:pt>
                <c:pt idx="150">
                  <c:v>34151</c:v>
                </c:pt>
                <c:pt idx="151">
                  <c:v>34182</c:v>
                </c:pt>
                <c:pt idx="152">
                  <c:v>34213</c:v>
                </c:pt>
                <c:pt idx="153">
                  <c:v>34243</c:v>
                </c:pt>
                <c:pt idx="154">
                  <c:v>34274</c:v>
                </c:pt>
                <c:pt idx="155">
                  <c:v>34304</c:v>
                </c:pt>
                <c:pt idx="156">
                  <c:v>34335</c:v>
                </c:pt>
                <c:pt idx="157">
                  <c:v>34366</c:v>
                </c:pt>
                <c:pt idx="158">
                  <c:v>34394</c:v>
                </c:pt>
                <c:pt idx="159">
                  <c:v>34425</c:v>
                </c:pt>
                <c:pt idx="160">
                  <c:v>34455</c:v>
                </c:pt>
                <c:pt idx="161">
                  <c:v>34486</c:v>
                </c:pt>
                <c:pt idx="162">
                  <c:v>34516</c:v>
                </c:pt>
                <c:pt idx="163">
                  <c:v>34547</c:v>
                </c:pt>
                <c:pt idx="164">
                  <c:v>34578</c:v>
                </c:pt>
                <c:pt idx="165">
                  <c:v>34608</c:v>
                </c:pt>
                <c:pt idx="166">
                  <c:v>34639</c:v>
                </c:pt>
                <c:pt idx="167">
                  <c:v>34669</c:v>
                </c:pt>
                <c:pt idx="168">
                  <c:v>34700</c:v>
                </c:pt>
                <c:pt idx="169">
                  <c:v>34731</c:v>
                </c:pt>
                <c:pt idx="170">
                  <c:v>34759</c:v>
                </c:pt>
                <c:pt idx="171">
                  <c:v>34790</c:v>
                </c:pt>
                <c:pt idx="172">
                  <c:v>34820</c:v>
                </c:pt>
                <c:pt idx="173">
                  <c:v>34851</c:v>
                </c:pt>
                <c:pt idx="174">
                  <c:v>34881</c:v>
                </c:pt>
                <c:pt idx="175">
                  <c:v>34912</c:v>
                </c:pt>
                <c:pt idx="176">
                  <c:v>34943</c:v>
                </c:pt>
                <c:pt idx="177">
                  <c:v>34973</c:v>
                </c:pt>
                <c:pt idx="178">
                  <c:v>35004</c:v>
                </c:pt>
                <c:pt idx="179">
                  <c:v>35034</c:v>
                </c:pt>
                <c:pt idx="180">
                  <c:v>35065</c:v>
                </c:pt>
                <c:pt idx="181">
                  <c:v>35096</c:v>
                </c:pt>
                <c:pt idx="182">
                  <c:v>35125</c:v>
                </c:pt>
                <c:pt idx="183">
                  <c:v>35156</c:v>
                </c:pt>
                <c:pt idx="184">
                  <c:v>35186</c:v>
                </c:pt>
                <c:pt idx="185">
                  <c:v>35217</c:v>
                </c:pt>
                <c:pt idx="186">
                  <c:v>35247</c:v>
                </c:pt>
                <c:pt idx="187">
                  <c:v>35278</c:v>
                </c:pt>
                <c:pt idx="188">
                  <c:v>35309</c:v>
                </c:pt>
                <c:pt idx="189">
                  <c:v>35339</c:v>
                </c:pt>
                <c:pt idx="190">
                  <c:v>35370</c:v>
                </c:pt>
                <c:pt idx="191">
                  <c:v>35400</c:v>
                </c:pt>
                <c:pt idx="192">
                  <c:v>35431</c:v>
                </c:pt>
                <c:pt idx="193">
                  <c:v>35462</c:v>
                </c:pt>
                <c:pt idx="194">
                  <c:v>35490</c:v>
                </c:pt>
                <c:pt idx="195">
                  <c:v>35521</c:v>
                </c:pt>
                <c:pt idx="196">
                  <c:v>35551</c:v>
                </c:pt>
                <c:pt idx="197">
                  <c:v>35582</c:v>
                </c:pt>
                <c:pt idx="198">
                  <c:v>35612</c:v>
                </c:pt>
                <c:pt idx="199">
                  <c:v>35643</c:v>
                </c:pt>
                <c:pt idx="200">
                  <c:v>35674</c:v>
                </c:pt>
                <c:pt idx="201">
                  <c:v>35704</c:v>
                </c:pt>
                <c:pt idx="202">
                  <c:v>35735</c:v>
                </c:pt>
                <c:pt idx="203">
                  <c:v>35765</c:v>
                </c:pt>
                <c:pt idx="204">
                  <c:v>35796</c:v>
                </c:pt>
                <c:pt idx="205">
                  <c:v>35827</c:v>
                </c:pt>
                <c:pt idx="206">
                  <c:v>35855</c:v>
                </c:pt>
                <c:pt idx="207">
                  <c:v>35886</c:v>
                </c:pt>
                <c:pt idx="208">
                  <c:v>35916</c:v>
                </c:pt>
                <c:pt idx="209">
                  <c:v>35947</c:v>
                </c:pt>
                <c:pt idx="210">
                  <c:v>35977</c:v>
                </c:pt>
                <c:pt idx="211">
                  <c:v>36008</c:v>
                </c:pt>
                <c:pt idx="212">
                  <c:v>36039</c:v>
                </c:pt>
                <c:pt idx="213">
                  <c:v>36069</c:v>
                </c:pt>
                <c:pt idx="214">
                  <c:v>36100</c:v>
                </c:pt>
                <c:pt idx="215">
                  <c:v>36130</c:v>
                </c:pt>
                <c:pt idx="216">
                  <c:v>36161</c:v>
                </c:pt>
                <c:pt idx="217">
                  <c:v>36192</c:v>
                </c:pt>
                <c:pt idx="218">
                  <c:v>36220</c:v>
                </c:pt>
                <c:pt idx="219">
                  <c:v>36251</c:v>
                </c:pt>
                <c:pt idx="220">
                  <c:v>36281</c:v>
                </c:pt>
                <c:pt idx="221">
                  <c:v>36312</c:v>
                </c:pt>
                <c:pt idx="222">
                  <c:v>36342</c:v>
                </c:pt>
                <c:pt idx="223">
                  <c:v>36373</c:v>
                </c:pt>
                <c:pt idx="224">
                  <c:v>36404</c:v>
                </c:pt>
                <c:pt idx="225">
                  <c:v>36434</c:v>
                </c:pt>
                <c:pt idx="226">
                  <c:v>36465</c:v>
                </c:pt>
                <c:pt idx="227">
                  <c:v>36495</c:v>
                </c:pt>
                <c:pt idx="228">
                  <c:v>36526</c:v>
                </c:pt>
                <c:pt idx="229">
                  <c:v>36557</c:v>
                </c:pt>
                <c:pt idx="230">
                  <c:v>36586</c:v>
                </c:pt>
                <c:pt idx="231">
                  <c:v>36617</c:v>
                </c:pt>
                <c:pt idx="232">
                  <c:v>36647</c:v>
                </c:pt>
                <c:pt idx="233">
                  <c:v>36678</c:v>
                </c:pt>
                <c:pt idx="234">
                  <c:v>36708</c:v>
                </c:pt>
                <c:pt idx="235">
                  <c:v>36739</c:v>
                </c:pt>
                <c:pt idx="236">
                  <c:v>36770</c:v>
                </c:pt>
                <c:pt idx="237">
                  <c:v>36800</c:v>
                </c:pt>
                <c:pt idx="238">
                  <c:v>36831</c:v>
                </c:pt>
                <c:pt idx="239">
                  <c:v>36861</c:v>
                </c:pt>
                <c:pt idx="240">
                  <c:v>36892</c:v>
                </c:pt>
                <c:pt idx="241">
                  <c:v>36923</c:v>
                </c:pt>
                <c:pt idx="242">
                  <c:v>36951</c:v>
                </c:pt>
                <c:pt idx="243">
                  <c:v>36982</c:v>
                </c:pt>
                <c:pt idx="244">
                  <c:v>37012</c:v>
                </c:pt>
                <c:pt idx="245">
                  <c:v>37043</c:v>
                </c:pt>
                <c:pt idx="246">
                  <c:v>37073</c:v>
                </c:pt>
                <c:pt idx="247">
                  <c:v>37104</c:v>
                </c:pt>
                <c:pt idx="248">
                  <c:v>37135</c:v>
                </c:pt>
                <c:pt idx="249">
                  <c:v>37165</c:v>
                </c:pt>
                <c:pt idx="250">
                  <c:v>37196</c:v>
                </c:pt>
                <c:pt idx="251">
                  <c:v>37226</c:v>
                </c:pt>
                <c:pt idx="252">
                  <c:v>37257</c:v>
                </c:pt>
                <c:pt idx="253">
                  <c:v>37288</c:v>
                </c:pt>
                <c:pt idx="254">
                  <c:v>37316</c:v>
                </c:pt>
                <c:pt idx="255">
                  <c:v>37347</c:v>
                </c:pt>
                <c:pt idx="256">
                  <c:v>37377</c:v>
                </c:pt>
                <c:pt idx="257">
                  <c:v>37408</c:v>
                </c:pt>
                <c:pt idx="258">
                  <c:v>37438</c:v>
                </c:pt>
                <c:pt idx="259">
                  <c:v>37469</c:v>
                </c:pt>
                <c:pt idx="260">
                  <c:v>37500</c:v>
                </c:pt>
                <c:pt idx="261">
                  <c:v>37530</c:v>
                </c:pt>
                <c:pt idx="262">
                  <c:v>37561</c:v>
                </c:pt>
                <c:pt idx="263">
                  <c:v>37591</c:v>
                </c:pt>
                <c:pt idx="264">
                  <c:v>37622</c:v>
                </c:pt>
                <c:pt idx="265">
                  <c:v>37653</c:v>
                </c:pt>
                <c:pt idx="266">
                  <c:v>37681</c:v>
                </c:pt>
                <c:pt idx="267">
                  <c:v>37712</c:v>
                </c:pt>
                <c:pt idx="268">
                  <c:v>37742</c:v>
                </c:pt>
                <c:pt idx="269">
                  <c:v>37773</c:v>
                </c:pt>
                <c:pt idx="270">
                  <c:v>37803</c:v>
                </c:pt>
                <c:pt idx="271">
                  <c:v>37834</c:v>
                </c:pt>
                <c:pt idx="272">
                  <c:v>37865</c:v>
                </c:pt>
                <c:pt idx="273">
                  <c:v>37895</c:v>
                </c:pt>
                <c:pt idx="274">
                  <c:v>37926</c:v>
                </c:pt>
                <c:pt idx="275">
                  <c:v>37956</c:v>
                </c:pt>
                <c:pt idx="276">
                  <c:v>37987</c:v>
                </c:pt>
                <c:pt idx="277">
                  <c:v>38018</c:v>
                </c:pt>
                <c:pt idx="278">
                  <c:v>38047</c:v>
                </c:pt>
                <c:pt idx="279">
                  <c:v>38078</c:v>
                </c:pt>
                <c:pt idx="280">
                  <c:v>38108</c:v>
                </c:pt>
                <c:pt idx="281">
                  <c:v>38139</c:v>
                </c:pt>
                <c:pt idx="282">
                  <c:v>38169</c:v>
                </c:pt>
                <c:pt idx="283">
                  <c:v>38200</c:v>
                </c:pt>
                <c:pt idx="284">
                  <c:v>38231</c:v>
                </c:pt>
                <c:pt idx="285">
                  <c:v>38261</c:v>
                </c:pt>
                <c:pt idx="286">
                  <c:v>38292</c:v>
                </c:pt>
                <c:pt idx="287">
                  <c:v>38322</c:v>
                </c:pt>
                <c:pt idx="288">
                  <c:v>38353</c:v>
                </c:pt>
                <c:pt idx="289">
                  <c:v>38384</c:v>
                </c:pt>
                <c:pt idx="290">
                  <c:v>38412</c:v>
                </c:pt>
                <c:pt idx="291">
                  <c:v>38443</c:v>
                </c:pt>
                <c:pt idx="292">
                  <c:v>38473</c:v>
                </c:pt>
                <c:pt idx="293">
                  <c:v>38504</c:v>
                </c:pt>
                <c:pt idx="294">
                  <c:v>38534</c:v>
                </c:pt>
                <c:pt idx="295">
                  <c:v>38565</c:v>
                </c:pt>
                <c:pt idx="296">
                  <c:v>38596</c:v>
                </c:pt>
                <c:pt idx="297">
                  <c:v>38626</c:v>
                </c:pt>
                <c:pt idx="298">
                  <c:v>38657</c:v>
                </c:pt>
                <c:pt idx="299">
                  <c:v>38687</c:v>
                </c:pt>
                <c:pt idx="300">
                  <c:v>38718</c:v>
                </c:pt>
                <c:pt idx="301">
                  <c:v>38749</c:v>
                </c:pt>
                <c:pt idx="302">
                  <c:v>38777</c:v>
                </c:pt>
                <c:pt idx="303">
                  <c:v>38808</c:v>
                </c:pt>
                <c:pt idx="304">
                  <c:v>38838</c:v>
                </c:pt>
                <c:pt idx="305">
                  <c:v>38869</c:v>
                </c:pt>
                <c:pt idx="306">
                  <c:v>38899</c:v>
                </c:pt>
                <c:pt idx="307">
                  <c:v>38930</c:v>
                </c:pt>
                <c:pt idx="308">
                  <c:v>38961</c:v>
                </c:pt>
                <c:pt idx="309">
                  <c:v>38991</c:v>
                </c:pt>
                <c:pt idx="310">
                  <c:v>39022</c:v>
                </c:pt>
                <c:pt idx="311">
                  <c:v>39052</c:v>
                </c:pt>
                <c:pt idx="312">
                  <c:v>39083</c:v>
                </c:pt>
                <c:pt idx="313">
                  <c:v>39114</c:v>
                </c:pt>
                <c:pt idx="314">
                  <c:v>39142</c:v>
                </c:pt>
                <c:pt idx="315">
                  <c:v>39173</c:v>
                </c:pt>
                <c:pt idx="316">
                  <c:v>39203</c:v>
                </c:pt>
                <c:pt idx="317">
                  <c:v>39234</c:v>
                </c:pt>
                <c:pt idx="318">
                  <c:v>39264</c:v>
                </c:pt>
                <c:pt idx="319">
                  <c:v>39295</c:v>
                </c:pt>
                <c:pt idx="320">
                  <c:v>39326</c:v>
                </c:pt>
                <c:pt idx="321">
                  <c:v>39356</c:v>
                </c:pt>
                <c:pt idx="322">
                  <c:v>39387</c:v>
                </c:pt>
                <c:pt idx="323">
                  <c:v>39417</c:v>
                </c:pt>
                <c:pt idx="324">
                  <c:v>39448</c:v>
                </c:pt>
                <c:pt idx="325">
                  <c:v>39479</c:v>
                </c:pt>
                <c:pt idx="326">
                  <c:v>39508</c:v>
                </c:pt>
                <c:pt idx="327">
                  <c:v>39539</c:v>
                </c:pt>
                <c:pt idx="328">
                  <c:v>39569</c:v>
                </c:pt>
                <c:pt idx="329">
                  <c:v>39600</c:v>
                </c:pt>
                <c:pt idx="330">
                  <c:v>39630</c:v>
                </c:pt>
                <c:pt idx="331">
                  <c:v>39661</c:v>
                </c:pt>
                <c:pt idx="332">
                  <c:v>39692</c:v>
                </c:pt>
                <c:pt idx="333">
                  <c:v>39722</c:v>
                </c:pt>
                <c:pt idx="334">
                  <c:v>39753</c:v>
                </c:pt>
                <c:pt idx="335">
                  <c:v>39783</c:v>
                </c:pt>
                <c:pt idx="336">
                  <c:v>39814</c:v>
                </c:pt>
                <c:pt idx="337">
                  <c:v>39845</c:v>
                </c:pt>
                <c:pt idx="338">
                  <c:v>39873</c:v>
                </c:pt>
                <c:pt idx="339">
                  <c:v>39904</c:v>
                </c:pt>
                <c:pt idx="340">
                  <c:v>39934</c:v>
                </c:pt>
                <c:pt idx="341">
                  <c:v>39965</c:v>
                </c:pt>
                <c:pt idx="342">
                  <c:v>39995</c:v>
                </c:pt>
                <c:pt idx="343">
                  <c:v>40026</c:v>
                </c:pt>
                <c:pt idx="344">
                  <c:v>40057</c:v>
                </c:pt>
                <c:pt idx="345">
                  <c:v>40087</c:v>
                </c:pt>
                <c:pt idx="346">
                  <c:v>40118</c:v>
                </c:pt>
                <c:pt idx="347">
                  <c:v>40148</c:v>
                </c:pt>
                <c:pt idx="348">
                  <c:v>40179</c:v>
                </c:pt>
                <c:pt idx="349">
                  <c:v>40210</c:v>
                </c:pt>
                <c:pt idx="350">
                  <c:v>40238</c:v>
                </c:pt>
                <c:pt idx="351">
                  <c:v>40269</c:v>
                </c:pt>
                <c:pt idx="352">
                  <c:v>40299</c:v>
                </c:pt>
                <c:pt idx="353">
                  <c:v>40330</c:v>
                </c:pt>
                <c:pt idx="354">
                  <c:v>40360</c:v>
                </c:pt>
                <c:pt idx="355">
                  <c:v>40391</c:v>
                </c:pt>
                <c:pt idx="356">
                  <c:v>40422</c:v>
                </c:pt>
                <c:pt idx="357">
                  <c:v>40452</c:v>
                </c:pt>
                <c:pt idx="358">
                  <c:v>40483</c:v>
                </c:pt>
                <c:pt idx="359">
                  <c:v>40513</c:v>
                </c:pt>
                <c:pt idx="360">
                  <c:v>40544</c:v>
                </c:pt>
                <c:pt idx="361">
                  <c:v>40575</c:v>
                </c:pt>
                <c:pt idx="362">
                  <c:v>40603</c:v>
                </c:pt>
                <c:pt idx="363">
                  <c:v>40634</c:v>
                </c:pt>
                <c:pt idx="364">
                  <c:v>40664</c:v>
                </c:pt>
                <c:pt idx="365">
                  <c:v>40695</c:v>
                </c:pt>
                <c:pt idx="366">
                  <c:v>40725</c:v>
                </c:pt>
                <c:pt idx="367">
                  <c:v>40756</c:v>
                </c:pt>
                <c:pt idx="368">
                  <c:v>40787</c:v>
                </c:pt>
                <c:pt idx="369">
                  <c:v>40817</c:v>
                </c:pt>
                <c:pt idx="370">
                  <c:v>40848</c:v>
                </c:pt>
                <c:pt idx="371">
                  <c:v>40878</c:v>
                </c:pt>
                <c:pt idx="372">
                  <c:v>40909</c:v>
                </c:pt>
                <c:pt idx="373">
                  <c:v>40940</c:v>
                </c:pt>
                <c:pt idx="374">
                  <c:v>40969</c:v>
                </c:pt>
                <c:pt idx="375">
                  <c:v>41000</c:v>
                </c:pt>
                <c:pt idx="376">
                  <c:v>41030</c:v>
                </c:pt>
                <c:pt idx="377">
                  <c:v>41061</c:v>
                </c:pt>
                <c:pt idx="378">
                  <c:v>41091</c:v>
                </c:pt>
                <c:pt idx="379">
                  <c:v>41122</c:v>
                </c:pt>
                <c:pt idx="380">
                  <c:v>41153</c:v>
                </c:pt>
                <c:pt idx="381">
                  <c:v>41183</c:v>
                </c:pt>
                <c:pt idx="382">
                  <c:v>41214</c:v>
                </c:pt>
                <c:pt idx="383">
                  <c:v>41244</c:v>
                </c:pt>
                <c:pt idx="384">
                  <c:v>41275</c:v>
                </c:pt>
                <c:pt idx="385">
                  <c:v>41306</c:v>
                </c:pt>
                <c:pt idx="386">
                  <c:v>41334</c:v>
                </c:pt>
                <c:pt idx="387">
                  <c:v>41365</c:v>
                </c:pt>
                <c:pt idx="388">
                  <c:v>41395</c:v>
                </c:pt>
                <c:pt idx="389">
                  <c:v>41426</c:v>
                </c:pt>
                <c:pt idx="390">
                  <c:v>41456</c:v>
                </c:pt>
                <c:pt idx="391">
                  <c:v>41487</c:v>
                </c:pt>
                <c:pt idx="392">
                  <c:v>41518</c:v>
                </c:pt>
                <c:pt idx="393">
                  <c:v>41548</c:v>
                </c:pt>
                <c:pt idx="394">
                  <c:v>41579</c:v>
                </c:pt>
                <c:pt idx="395">
                  <c:v>41609</c:v>
                </c:pt>
                <c:pt idx="396">
                  <c:v>41640</c:v>
                </c:pt>
                <c:pt idx="397">
                  <c:v>41671</c:v>
                </c:pt>
                <c:pt idx="398">
                  <c:v>41699</c:v>
                </c:pt>
                <c:pt idx="399">
                  <c:v>41730</c:v>
                </c:pt>
                <c:pt idx="400">
                  <c:v>41760</c:v>
                </c:pt>
                <c:pt idx="401">
                  <c:v>41791</c:v>
                </c:pt>
                <c:pt idx="402">
                  <c:v>41821</c:v>
                </c:pt>
                <c:pt idx="403">
                  <c:v>41852</c:v>
                </c:pt>
                <c:pt idx="404">
                  <c:v>41883</c:v>
                </c:pt>
                <c:pt idx="405">
                  <c:v>41913</c:v>
                </c:pt>
                <c:pt idx="406">
                  <c:v>41944</c:v>
                </c:pt>
                <c:pt idx="407">
                  <c:v>41974</c:v>
                </c:pt>
                <c:pt idx="408">
                  <c:v>42005</c:v>
                </c:pt>
                <c:pt idx="409">
                  <c:v>42036</c:v>
                </c:pt>
                <c:pt idx="410">
                  <c:v>42064</c:v>
                </c:pt>
                <c:pt idx="411">
                  <c:v>42095</c:v>
                </c:pt>
                <c:pt idx="412">
                  <c:v>42125</c:v>
                </c:pt>
                <c:pt idx="413">
                  <c:v>42156</c:v>
                </c:pt>
                <c:pt idx="414">
                  <c:v>42186</c:v>
                </c:pt>
                <c:pt idx="415">
                  <c:v>42217</c:v>
                </c:pt>
                <c:pt idx="416">
                  <c:v>42248</c:v>
                </c:pt>
                <c:pt idx="417">
                  <c:v>42278</c:v>
                </c:pt>
                <c:pt idx="418">
                  <c:v>42309</c:v>
                </c:pt>
                <c:pt idx="419">
                  <c:v>42339</c:v>
                </c:pt>
                <c:pt idx="420">
                  <c:v>42370</c:v>
                </c:pt>
                <c:pt idx="421">
                  <c:v>42401</c:v>
                </c:pt>
                <c:pt idx="422">
                  <c:v>42430</c:v>
                </c:pt>
                <c:pt idx="423">
                  <c:v>42461</c:v>
                </c:pt>
                <c:pt idx="424">
                  <c:v>42491</c:v>
                </c:pt>
                <c:pt idx="425">
                  <c:v>42522</c:v>
                </c:pt>
                <c:pt idx="426">
                  <c:v>42552</c:v>
                </c:pt>
                <c:pt idx="427">
                  <c:v>42583</c:v>
                </c:pt>
                <c:pt idx="428">
                  <c:v>42614</c:v>
                </c:pt>
                <c:pt idx="429">
                  <c:v>42644</c:v>
                </c:pt>
                <c:pt idx="430">
                  <c:v>42675</c:v>
                </c:pt>
                <c:pt idx="431">
                  <c:v>42705</c:v>
                </c:pt>
              </c:numCache>
            </c:numRef>
          </c:cat>
          <c:val>
            <c:numRef>
              <c:f>'Natural Gas-M'!$C$41:$C$472</c:f>
              <c:numCache>
                <c:formatCode>0.00</c:formatCode>
                <c:ptCount val="432"/>
                <c:pt idx="0">
                  <c:v>3.94</c:v>
                </c:pt>
                <c:pt idx="1">
                  <c:v>3.99</c:v>
                </c:pt>
                <c:pt idx="2">
                  <c:v>4.0599999999999996</c:v>
                </c:pt>
                <c:pt idx="3">
                  <c:v>4.1100000000000003</c:v>
                </c:pt>
                <c:pt idx="4">
                  <c:v>4.29</c:v>
                </c:pt>
                <c:pt idx="5">
                  <c:v>4.3</c:v>
                </c:pt>
                <c:pt idx="6">
                  <c:v>4.32</c:v>
                </c:pt>
                <c:pt idx="7">
                  <c:v>4.3</c:v>
                </c:pt>
                <c:pt idx="8">
                  <c:v>4.47</c:v>
                </c:pt>
                <c:pt idx="9">
                  <c:v>4.5</c:v>
                </c:pt>
                <c:pt idx="10">
                  <c:v>4.53</c:v>
                </c:pt>
                <c:pt idx="11">
                  <c:v>4.55</c:v>
                </c:pt>
                <c:pt idx="12">
                  <c:v>4.6500000000000004</c:v>
                </c:pt>
                <c:pt idx="13">
                  <c:v>4.6900000000000004</c:v>
                </c:pt>
                <c:pt idx="14">
                  <c:v>4.78</c:v>
                </c:pt>
                <c:pt idx="15">
                  <c:v>4.8600000000000003</c:v>
                </c:pt>
                <c:pt idx="16">
                  <c:v>5.17</c:v>
                </c:pt>
                <c:pt idx="17">
                  <c:v>5.2</c:v>
                </c:pt>
                <c:pt idx="18">
                  <c:v>5.23</c:v>
                </c:pt>
                <c:pt idx="19">
                  <c:v>5.23</c:v>
                </c:pt>
                <c:pt idx="20">
                  <c:v>5.41</c:v>
                </c:pt>
                <c:pt idx="21">
                  <c:v>5.66</c:v>
                </c:pt>
                <c:pt idx="22">
                  <c:v>5.68</c:v>
                </c:pt>
                <c:pt idx="23">
                  <c:v>5.74</c:v>
                </c:pt>
                <c:pt idx="24">
                  <c:v>5.86</c:v>
                </c:pt>
                <c:pt idx="25">
                  <c:v>5.87</c:v>
                </c:pt>
                <c:pt idx="26">
                  <c:v>6</c:v>
                </c:pt>
                <c:pt idx="27">
                  <c:v>6.06</c:v>
                </c:pt>
                <c:pt idx="28">
                  <c:v>6.22</c:v>
                </c:pt>
                <c:pt idx="29">
                  <c:v>6.2</c:v>
                </c:pt>
                <c:pt idx="30">
                  <c:v>6.21</c:v>
                </c:pt>
                <c:pt idx="31">
                  <c:v>6.18</c:v>
                </c:pt>
                <c:pt idx="32">
                  <c:v>6.19</c:v>
                </c:pt>
                <c:pt idx="33">
                  <c:v>6.7</c:v>
                </c:pt>
                <c:pt idx="34">
                  <c:v>6.3</c:v>
                </c:pt>
                <c:pt idx="35">
                  <c:v>5.94</c:v>
                </c:pt>
                <c:pt idx="36">
                  <c:v>5.78</c:v>
                </c:pt>
                <c:pt idx="37">
                  <c:v>5.84</c:v>
                </c:pt>
                <c:pt idx="38">
                  <c:v>5.92</c:v>
                </c:pt>
                <c:pt idx="39">
                  <c:v>5.96</c:v>
                </c:pt>
                <c:pt idx="40">
                  <c:v>6.27</c:v>
                </c:pt>
                <c:pt idx="41">
                  <c:v>6.76</c:v>
                </c:pt>
                <c:pt idx="42">
                  <c:v>7.11</c:v>
                </c:pt>
                <c:pt idx="43">
                  <c:v>7.23</c:v>
                </c:pt>
                <c:pt idx="44">
                  <c:v>7.17</c:v>
                </c:pt>
                <c:pt idx="45">
                  <c:v>6.8</c:v>
                </c:pt>
                <c:pt idx="46">
                  <c:v>6.31</c:v>
                </c:pt>
                <c:pt idx="47">
                  <c:v>6.05</c:v>
                </c:pt>
                <c:pt idx="48">
                  <c:v>5.97</c:v>
                </c:pt>
                <c:pt idx="49">
                  <c:v>5.86</c:v>
                </c:pt>
                <c:pt idx="50">
                  <c:v>5.99</c:v>
                </c:pt>
                <c:pt idx="51">
                  <c:v>6.11</c:v>
                </c:pt>
                <c:pt idx="52">
                  <c:v>6.59</c:v>
                </c:pt>
                <c:pt idx="53">
                  <c:v>6.96</c:v>
                </c:pt>
                <c:pt idx="54">
                  <c:v>7.07</c:v>
                </c:pt>
                <c:pt idx="55">
                  <c:v>7.21</c:v>
                </c:pt>
                <c:pt idx="56">
                  <c:v>7.06</c:v>
                </c:pt>
                <c:pt idx="57">
                  <c:v>6.5</c:v>
                </c:pt>
                <c:pt idx="58">
                  <c:v>6.13</c:v>
                </c:pt>
                <c:pt idx="59">
                  <c:v>5.7</c:v>
                </c:pt>
                <c:pt idx="60">
                  <c:v>5.63</c:v>
                </c:pt>
                <c:pt idx="61">
                  <c:v>5.67</c:v>
                </c:pt>
                <c:pt idx="62">
                  <c:v>5.71</c:v>
                </c:pt>
                <c:pt idx="63">
                  <c:v>5.89</c:v>
                </c:pt>
                <c:pt idx="64">
                  <c:v>6.18</c:v>
                </c:pt>
                <c:pt idx="65">
                  <c:v>6.67</c:v>
                </c:pt>
                <c:pt idx="66">
                  <c:v>6.84</c:v>
                </c:pt>
                <c:pt idx="67">
                  <c:v>6.94</c:v>
                </c:pt>
                <c:pt idx="68">
                  <c:v>6.83</c:v>
                </c:pt>
                <c:pt idx="69">
                  <c:v>6.38</c:v>
                </c:pt>
                <c:pt idx="70">
                  <c:v>5.66</c:v>
                </c:pt>
                <c:pt idx="71">
                  <c:v>5.28</c:v>
                </c:pt>
                <c:pt idx="72">
                  <c:v>5.3</c:v>
                </c:pt>
                <c:pt idx="73">
                  <c:v>5.34</c:v>
                </c:pt>
                <c:pt idx="74">
                  <c:v>5.36</c:v>
                </c:pt>
                <c:pt idx="75">
                  <c:v>5.46</c:v>
                </c:pt>
                <c:pt idx="76">
                  <c:v>5.98</c:v>
                </c:pt>
                <c:pt idx="77">
                  <c:v>6.55</c:v>
                </c:pt>
                <c:pt idx="78">
                  <c:v>6.78</c:v>
                </c:pt>
                <c:pt idx="79">
                  <c:v>6.84</c:v>
                </c:pt>
                <c:pt idx="80">
                  <c:v>6.64</c:v>
                </c:pt>
                <c:pt idx="81">
                  <c:v>5.85</c:v>
                </c:pt>
                <c:pt idx="82">
                  <c:v>5.42</c:v>
                </c:pt>
                <c:pt idx="83">
                  <c:v>5.13</c:v>
                </c:pt>
                <c:pt idx="84">
                  <c:v>5.08</c:v>
                </c:pt>
                <c:pt idx="85">
                  <c:v>5.09</c:v>
                </c:pt>
                <c:pt idx="86">
                  <c:v>5.18</c:v>
                </c:pt>
                <c:pt idx="87">
                  <c:v>5.35</c:v>
                </c:pt>
                <c:pt idx="88">
                  <c:v>5.87</c:v>
                </c:pt>
                <c:pt idx="89">
                  <c:v>6.5</c:v>
                </c:pt>
                <c:pt idx="90">
                  <c:v>6.74</c:v>
                </c:pt>
                <c:pt idx="91">
                  <c:v>6.92</c:v>
                </c:pt>
                <c:pt idx="92">
                  <c:v>6.79</c:v>
                </c:pt>
                <c:pt idx="93">
                  <c:v>5.95</c:v>
                </c:pt>
                <c:pt idx="94">
                  <c:v>5.56</c:v>
                </c:pt>
                <c:pt idx="95">
                  <c:v>5.39</c:v>
                </c:pt>
                <c:pt idx="96">
                  <c:v>5.41</c:v>
                </c:pt>
                <c:pt idx="97">
                  <c:v>5.38</c:v>
                </c:pt>
                <c:pt idx="98">
                  <c:v>5.45</c:v>
                </c:pt>
                <c:pt idx="99">
                  <c:v>5.54</c:v>
                </c:pt>
                <c:pt idx="100">
                  <c:v>5.93</c:v>
                </c:pt>
                <c:pt idx="101">
                  <c:v>6.58</c:v>
                </c:pt>
                <c:pt idx="102">
                  <c:v>6.92</c:v>
                </c:pt>
                <c:pt idx="103">
                  <c:v>7.07</c:v>
                </c:pt>
                <c:pt idx="104">
                  <c:v>6.8</c:v>
                </c:pt>
                <c:pt idx="105">
                  <c:v>6.06</c:v>
                </c:pt>
                <c:pt idx="106">
                  <c:v>5.56</c:v>
                </c:pt>
                <c:pt idx="107">
                  <c:v>5.3</c:v>
                </c:pt>
                <c:pt idx="108">
                  <c:v>5.43</c:v>
                </c:pt>
                <c:pt idx="109">
                  <c:v>5.65</c:v>
                </c:pt>
                <c:pt idx="110">
                  <c:v>5.6</c:v>
                </c:pt>
                <c:pt idx="111">
                  <c:v>5.64</c:v>
                </c:pt>
                <c:pt idx="112">
                  <c:v>6</c:v>
                </c:pt>
                <c:pt idx="113">
                  <c:v>6.56</c:v>
                </c:pt>
                <c:pt idx="114">
                  <c:v>7.04</c:v>
                </c:pt>
                <c:pt idx="115">
                  <c:v>7.08</c:v>
                </c:pt>
                <c:pt idx="116">
                  <c:v>6.9</c:v>
                </c:pt>
                <c:pt idx="117">
                  <c:v>6.14</c:v>
                </c:pt>
                <c:pt idx="118">
                  <c:v>5.69</c:v>
                </c:pt>
                <c:pt idx="119">
                  <c:v>5.62</c:v>
                </c:pt>
                <c:pt idx="120">
                  <c:v>5.54</c:v>
                </c:pt>
                <c:pt idx="121">
                  <c:v>5.56</c:v>
                </c:pt>
                <c:pt idx="122">
                  <c:v>5.6</c:v>
                </c:pt>
                <c:pt idx="123">
                  <c:v>5.9</c:v>
                </c:pt>
                <c:pt idx="124">
                  <c:v>6.28</c:v>
                </c:pt>
                <c:pt idx="125">
                  <c:v>6.97</c:v>
                </c:pt>
                <c:pt idx="126">
                  <c:v>7.23</c:v>
                </c:pt>
                <c:pt idx="127">
                  <c:v>7.36</c:v>
                </c:pt>
                <c:pt idx="128">
                  <c:v>6.92</c:v>
                </c:pt>
                <c:pt idx="129">
                  <c:v>6.2</c:v>
                </c:pt>
                <c:pt idx="130">
                  <c:v>5.51</c:v>
                </c:pt>
                <c:pt idx="131">
                  <c:v>5.51</c:v>
                </c:pt>
                <c:pt idx="132">
                  <c:v>5.53</c:v>
                </c:pt>
                <c:pt idx="133">
                  <c:v>5.54</c:v>
                </c:pt>
                <c:pt idx="134">
                  <c:v>5.5</c:v>
                </c:pt>
                <c:pt idx="135">
                  <c:v>5.62</c:v>
                </c:pt>
                <c:pt idx="136">
                  <c:v>6.15</c:v>
                </c:pt>
                <c:pt idx="137">
                  <c:v>6.84</c:v>
                </c:pt>
                <c:pt idx="138">
                  <c:v>7.27</c:v>
                </c:pt>
                <c:pt idx="139">
                  <c:v>7.45</c:v>
                </c:pt>
                <c:pt idx="140">
                  <c:v>7.15</c:v>
                </c:pt>
                <c:pt idx="141">
                  <c:v>6.52</c:v>
                </c:pt>
                <c:pt idx="142">
                  <c:v>6.02</c:v>
                </c:pt>
                <c:pt idx="143">
                  <c:v>5.74</c:v>
                </c:pt>
                <c:pt idx="144">
                  <c:v>5.73</c:v>
                </c:pt>
                <c:pt idx="145">
                  <c:v>5.73</c:v>
                </c:pt>
                <c:pt idx="146">
                  <c:v>5.67</c:v>
                </c:pt>
                <c:pt idx="147">
                  <c:v>6.02</c:v>
                </c:pt>
                <c:pt idx="148">
                  <c:v>6.78</c:v>
                </c:pt>
                <c:pt idx="149">
                  <c:v>7.37</c:v>
                </c:pt>
                <c:pt idx="150">
                  <c:v>7.86</c:v>
                </c:pt>
                <c:pt idx="151">
                  <c:v>8.1300000000000008</c:v>
                </c:pt>
                <c:pt idx="152">
                  <c:v>7.75</c:v>
                </c:pt>
                <c:pt idx="153">
                  <c:v>6.79</c:v>
                </c:pt>
                <c:pt idx="154">
                  <c:v>6.17</c:v>
                </c:pt>
                <c:pt idx="155">
                  <c:v>6.07</c:v>
                </c:pt>
                <c:pt idx="156">
                  <c:v>5.93</c:v>
                </c:pt>
                <c:pt idx="157">
                  <c:v>6.04</c:v>
                </c:pt>
                <c:pt idx="158">
                  <c:v>6.3</c:v>
                </c:pt>
                <c:pt idx="159">
                  <c:v>6.6</c:v>
                </c:pt>
                <c:pt idx="160">
                  <c:v>6.84</c:v>
                </c:pt>
                <c:pt idx="161">
                  <c:v>7.66</c:v>
                </c:pt>
                <c:pt idx="162">
                  <c:v>8.1</c:v>
                </c:pt>
                <c:pt idx="163">
                  <c:v>8.2200000000000006</c:v>
                </c:pt>
                <c:pt idx="164">
                  <c:v>7.84</c:v>
                </c:pt>
                <c:pt idx="165">
                  <c:v>6.86</c:v>
                </c:pt>
                <c:pt idx="166">
                  <c:v>6.27</c:v>
                </c:pt>
                <c:pt idx="167">
                  <c:v>6.06</c:v>
                </c:pt>
                <c:pt idx="168">
                  <c:v>5.85</c:v>
                </c:pt>
                <c:pt idx="169">
                  <c:v>5.76</c:v>
                </c:pt>
                <c:pt idx="170">
                  <c:v>5.84</c:v>
                </c:pt>
                <c:pt idx="171">
                  <c:v>6.06</c:v>
                </c:pt>
                <c:pt idx="172">
                  <c:v>6.54</c:v>
                </c:pt>
                <c:pt idx="173">
                  <c:v>7.49</c:v>
                </c:pt>
                <c:pt idx="174">
                  <c:v>7.82</c:v>
                </c:pt>
                <c:pt idx="175">
                  <c:v>8.1300000000000008</c:v>
                </c:pt>
                <c:pt idx="176">
                  <c:v>7.73</c:v>
                </c:pt>
                <c:pt idx="177">
                  <c:v>6.62</c:v>
                </c:pt>
                <c:pt idx="178">
                  <c:v>5.61</c:v>
                </c:pt>
                <c:pt idx="179">
                  <c:v>5.54</c:v>
                </c:pt>
                <c:pt idx="180">
                  <c:v>5.64</c:v>
                </c:pt>
                <c:pt idx="181">
                  <c:v>5.82</c:v>
                </c:pt>
                <c:pt idx="182">
                  <c:v>5.93</c:v>
                </c:pt>
                <c:pt idx="183">
                  <c:v>6.27</c:v>
                </c:pt>
                <c:pt idx="184">
                  <c:v>6.84</c:v>
                </c:pt>
                <c:pt idx="185">
                  <c:v>7.83</c:v>
                </c:pt>
                <c:pt idx="186">
                  <c:v>8.64</c:v>
                </c:pt>
                <c:pt idx="187">
                  <c:v>8.73</c:v>
                </c:pt>
                <c:pt idx="188">
                  <c:v>7.99</c:v>
                </c:pt>
                <c:pt idx="189">
                  <c:v>7.05</c:v>
                </c:pt>
                <c:pt idx="190">
                  <c:v>6.37</c:v>
                </c:pt>
                <c:pt idx="191">
                  <c:v>6.47</c:v>
                </c:pt>
                <c:pt idx="192">
                  <c:v>6.74</c:v>
                </c:pt>
                <c:pt idx="193">
                  <c:v>6.79</c:v>
                </c:pt>
                <c:pt idx="194">
                  <c:v>6.52</c:v>
                </c:pt>
                <c:pt idx="195">
                  <c:v>6.53</c:v>
                </c:pt>
                <c:pt idx="196">
                  <c:v>6.83</c:v>
                </c:pt>
                <c:pt idx="197">
                  <c:v>8.3000000000000007</c:v>
                </c:pt>
                <c:pt idx="198">
                  <c:v>8.7799999999999994</c:v>
                </c:pt>
                <c:pt idx="199">
                  <c:v>8.99</c:v>
                </c:pt>
                <c:pt idx="200">
                  <c:v>8.84</c:v>
                </c:pt>
                <c:pt idx="201">
                  <c:v>7.69</c:v>
                </c:pt>
                <c:pt idx="202">
                  <c:v>6.86</c:v>
                </c:pt>
                <c:pt idx="203">
                  <c:v>6.54</c:v>
                </c:pt>
                <c:pt idx="204">
                  <c:v>6.41</c:v>
                </c:pt>
                <c:pt idx="205">
                  <c:v>6.41</c:v>
                </c:pt>
                <c:pt idx="206">
                  <c:v>6.29</c:v>
                </c:pt>
                <c:pt idx="207">
                  <c:v>6.81</c:v>
                </c:pt>
                <c:pt idx="208">
                  <c:v>7.7</c:v>
                </c:pt>
                <c:pt idx="209">
                  <c:v>8.51</c:v>
                </c:pt>
                <c:pt idx="210">
                  <c:v>8.5299999999999994</c:v>
                </c:pt>
                <c:pt idx="211">
                  <c:v>9.25</c:v>
                </c:pt>
                <c:pt idx="212">
                  <c:v>8.9600000000000009</c:v>
                </c:pt>
                <c:pt idx="213">
                  <c:v>7.6</c:v>
                </c:pt>
                <c:pt idx="214">
                  <c:v>6.58</c:v>
                </c:pt>
                <c:pt idx="215">
                  <c:v>6.34</c:v>
                </c:pt>
                <c:pt idx="216">
                  <c:v>6</c:v>
                </c:pt>
                <c:pt idx="217">
                  <c:v>6.29</c:v>
                </c:pt>
                <c:pt idx="218">
                  <c:v>6.06</c:v>
                </c:pt>
                <c:pt idx="219">
                  <c:v>6.44</c:v>
                </c:pt>
                <c:pt idx="220">
                  <c:v>7.3</c:v>
                </c:pt>
                <c:pt idx="221">
                  <c:v>8.1999999999999993</c:v>
                </c:pt>
                <c:pt idx="222">
                  <c:v>8.83</c:v>
                </c:pt>
                <c:pt idx="223">
                  <c:v>9.14</c:v>
                </c:pt>
                <c:pt idx="224">
                  <c:v>8.6300000000000008</c:v>
                </c:pt>
                <c:pt idx="225">
                  <c:v>7.56</c:v>
                </c:pt>
                <c:pt idx="226">
                  <c:v>7.15</c:v>
                </c:pt>
                <c:pt idx="227">
                  <c:v>6.51</c:v>
                </c:pt>
                <c:pt idx="228">
                  <c:v>6.37</c:v>
                </c:pt>
                <c:pt idx="229">
                  <c:v>6.54</c:v>
                </c:pt>
                <c:pt idx="230">
                  <c:v>6.91</c:v>
                </c:pt>
                <c:pt idx="231">
                  <c:v>7.19</c:v>
                </c:pt>
                <c:pt idx="232">
                  <c:v>8.26</c:v>
                </c:pt>
                <c:pt idx="233">
                  <c:v>9.5</c:v>
                </c:pt>
                <c:pt idx="234">
                  <c:v>10.32</c:v>
                </c:pt>
                <c:pt idx="235">
                  <c:v>10.37</c:v>
                </c:pt>
                <c:pt idx="236">
                  <c:v>10.1</c:v>
                </c:pt>
                <c:pt idx="237">
                  <c:v>9.44</c:v>
                </c:pt>
                <c:pt idx="238">
                  <c:v>8.58</c:v>
                </c:pt>
                <c:pt idx="239">
                  <c:v>8.56</c:v>
                </c:pt>
                <c:pt idx="240">
                  <c:v>10.119999999999999</c:v>
                </c:pt>
                <c:pt idx="241">
                  <c:v>10.26</c:v>
                </c:pt>
                <c:pt idx="242">
                  <c:v>9.85</c:v>
                </c:pt>
                <c:pt idx="243">
                  <c:v>10.16</c:v>
                </c:pt>
                <c:pt idx="244">
                  <c:v>11.14</c:v>
                </c:pt>
                <c:pt idx="245">
                  <c:v>11.58</c:v>
                </c:pt>
                <c:pt idx="246">
                  <c:v>11.22</c:v>
                </c:pt>
                <c:pt idx="247">
                  <c:v>10.89</c:v>
                </c:pt>
                <c:pt idx="248">
                  <c:v>10.17</c:v>
                </c:pt>
                <c:pt idx="249">
                  <c:v>8.24</c:v>
                </c:pt>
                <c:pt idx="250">
                  <c:v>7.98</c:v>
                </c:pt>
                <c:pt idx="251">
                  <c:v>7.3</c:v>
                </c:pt>
                <c:pt idx="252">
                  <c:v>7.38</c:v>
                </c:pt>
                <c:pt idx="253">
                  <c:v>7.23</c:v>
                </c:pt>
                <c:pt idx="254">
                  <c:v>7.1</c:v>
                </c:pt>
                <c:pt idx="255">
                  <c:v>7.66</c:v>
                </c:pt>
                <c:pt idx="256">
                  <c:v>8.5399999999999991</c:v>
                </c:pt>
                <c:pt idx="257">
                  <c:v>9.58</c:v>
                </c:pt>
                <c:pt idx="258">
                  <c:v>10.31</c:v>
                </c:pt>
                <c:pt idx="259">
                  <c:v>10.44</c:v>
                </c:pt>
                <c:pt idx="260">
                  <c:v>10.23</c:v>
                </c:pt>
                <c:pt idx="261">
                  <c:v>8.61</c:v>
                </c:pt>
                <c:pt idx="262">
                  <c:v>7.99</c:v>
                </c:pt>
                <c:pt idx="263">
                  <c:v>7.87</c:v>
                </c:pt>
                <c:pt idx="264">
                  <c:v>8.18</c:v>
                </c:pt>
                <c:pt idx="265">
                  <c:v>8.58</c:v>
                </c:pt>
                <c:pt idx="266">
                  <c:v>9.77</c:v>
                </c:pt>
                <c:pt idx="267">
                  <c:v>10.18</c:v>
                </c:pt>
                <c:pt idx="268">
                  <c:v>10.79</c:v>
                </c:pt>
                <c:pt idx="269">
                  <c:v>12.08</c:v>
                </c:pt>
                <c:pt idx="270">
                  <c:v>12.75</c:v>
                </c:pt>
                <c:pt idx="271">
                  <c:v>12.84</c:v>
                </c:pt>
                <c:pt idx="272">
                  <c:v>12.31</c:v>
                </c:pt>
                <c:pt idx="273">
                  <c:v>10.64</c:v>
                </c:pt>
                <c:pt idx="274">
                  <c:v>9.77</c:v>
                </c:pt>
                <c:pt idx="275">
                  <c:v>9.51</c:v>
                </c:pt>
                <c:pt idx="276">
                  <c:v>9.7100000000000009</c:v>
                </c:pt>
                <c:pt idx="277">
                  <c:v>9.85</c:v>
                </c:pt>
                <c:pt idx="278">
                  <c:v>10.029999999999999</c:v>
                </c:pt>
                <c:pt idx="279">
                  <c:v>10.54</c:v>
                </c:pt>
                <c:pt idx="280">
                  <c:v>11.63</c:v>
                </c:pt>
                <c:pt idx="281">
                  <c:v>13.08</c:v>
                </c:pt>
                <c:pt idx="282">
                  <c:v>13.54</c:v>
                </c:pt>
                <c:pt idx="283">
                  <c:v>13.74</c:v>
                </c:pt>
                <c:pt idx="284">
                  <c:v>13.31</c:v>
                </c:pt>
                <c:pt idx="285">
                  <c:v>11.69</c:v>
                </c:pt>
                <c:pt idx="286">
                  <c:v>11.44</c:v>
                </c:pt>
                <c:pt idx="287">
                  <c:v>11.09</c:v>
                </c:pt>
                <c:pt idx="288">
                  <c:v>10.9</c:v>
                </c:pt>
                <c:pt idx="289">
                  <c:v>10.87</c:v>
                </c:pt>
                <c:pt idx="290">
                  <c:v>10.84</c:v>
                </c:pt>
                <c:pt idx="291">
                  <c:v>11.88</c:v>
                </c:pt>
                <c:pt idx="292">
                  <c:v>12.74</c:v>
                </c:pt>
                <c:pt idx="293">
                  <c:v>13.79</c:v>
                </c:pt>
                <c:pt idx="294">
                  <c:v>14.86</c:v>
                </c:pt>
                <c:pt idx="295">
                  <c:v>15.51</c:v>
                </c:pt>
                <c:pt idx="296">
                  <c:v>16.559999999999999</c:v>
                </c:pt>
                <c:pt idx="297">
                  <c:v>16.440000000000001</c:v>
                </c:pt>
                <c:pt idx="298">
                  <c:v>15.64</c:v>
                </c:pt>
                <c:pt idx="299">
                  <c:v>14.6</c:v>
                </c:pt>
                <c:pt idx="300">
                  <c:v>14.92</c:v>
                </c:pt>
                <c:pt idx="301">
                  <c:v>13.98</c:v>
                </c:pt>
                <c:pt idx="302">
                  <c:v>13.17</c:v>
                </c:pt>
                <c:pt idx="303">
                  <c:v>13.27</c:v>
                </c:pt>
                <c:pt idx="304">
                  <c:v>14.41</c:v>
                </c:pt>
                <c:pt idx="305">
                  <c:v>15.07</c:v>
                </c:pt>
                <c:pt idx="306">
                  <c:v>15.72</c:v>
                </c:pt>
                <c:pt idx="307">
                  <c:v>16.18</c:v>
                </c:pt>
                <c:pt idx="308">
                  <c:v>15.71</c:v>
                </c:pt>
                <c:pt idx="309">
                  <c:v>12.51</c:v>
                </c:pt>
                <c:pt idx="310">
                  <c:v>12.45</c:v>
                </c:pt>
                <c:pt idx="311">
                  <c:v>12.53</c:v>
                </c:pt>
                <c:pt idx="312">
                  <c:v>12.17</c:v>
                </c:pt>
                <c:pt idx="313">
                  <c:v>12.13</c:v>
                </c:pt>
                <c:pt idx="314">
                  <c:v>12.81</c:v>
                </c:pt>
                <c:pt idx="315">
                  <c:v>13.31</c:v>
                </c:pt>
                <c:pt idx="316">
                  <c:v>14.69</c:v>
                </c:pt>
                <c:pt idx="317">
                  <c:v>16.28</c:v>
                </c:pt>
                <c:pt idx="318">
                  <c:v>16.71</c:v>
                </c:pt>
                <c:pt idx="319">
                  <c:v>16.71</c:v>
                </c:pt>
                <c:pt idx="320">
                  <c:v>16.03</c:v>
                </c:pt>
                <c:pt idx="321">
                  <c:v>14.57</c:v>
                </c:pt>
                <c:pt idx="322">
                  <c:v>13.04</c:v>
                </c:pt>
                <c:pt idx="323">
                  <c:v>12.34</c:v>
                </c:pt>
                <c:pt idx="324">
                  <c:v>12.24</c:v>
                </c:pt>
                <c:pt idx="325">
                  <c:v>12.58</c:v>
                </c:pt>
                <c:pt idx="326">
                  <c:v>13.13</c:v>
                </c:pt>
                <c:pt idx="327">
                  <c:v>14.49</c:v>
                </c:pt>
                <c:pt idx="328">
                  <c:v>16.329999999999998</c:v>
                </c:pt>
                <c:pt idx="329">
                  <c:v>18.91</c:v>
                </c:pt>
                <c:pt idx="330">
                  <c:v>20.77</c:v>
                </c:pt>
                <c:pt idx="331">
                  <c:v>20.170000000000002</c:v>
                </c:pt>
                <c:pt idx="332">
                  <c:v>18.41</c:v>
                </c:pt>
                <c:pt idx="333">
                  <c:v>15.45</c:v>
                </c:pt>
                <c:pt idx="334">
                  <c:v>13.8</c:v>
                </c:pt>
                <c:pt idx="335">
                  <c:v>12.84</c:v>
                </c:pt>
                <c:pt idx="336">
                  <c:v>12.49</c:v>
                </c:pt>
                <c:pt idx="337">
                  <c:v>12.26</c:v>
                </c:pt>
                <c:pt idx="338">
                  <c:v>11.98</c:v>
                </c:pt>
                <c:pt idx="339">
                  <c:v>11.68</c:v>
                </c:pt>
                <c:pt idx="340">
                  <c:v>12.86</c:v>
                </c:pt>
                <c:pt idx="341">
                  <c:v>14.26</c:v>
                </c:pt>
                <c:pt idx="342">
                  <c:v>15.27</c:v>
                </c:pt>
                <c:pt idx="343">
                  <c:v>15.61</c:v>
                </c:pt>
                <c:pt idx="344">
                  <c:v>14.8</c:v>
                </c:pt>
                <c:pt idx="345">
                  <c:v>11.78</c:v>
                </c:pt>
                <c:pt idx="346">
                  <c:v>11.48</c:v>
                </c:pt>
                <c:pt idx="347">
                  <c:v>10.42</c:v>
                </c:pt>
                <c:pt idx="348">
                  <c:v>10.56</c:v>
                </c:pt>
                <c:pt idx="349">
                  <c:v>10.69</c:v>
                </c:pt>
                <c:pt idx="350">
                  <c:v>10.99</c:v>
                </c:pt>
                <c:pt idx="351">
                  <c:v>11.97</c:v>
                </c:pt>
                <c:pt idx="352">
                  <c:v>13.12</c:v>
                </c:pt>
                <c:pt idx="353">
                  <c:v>14.86</c:v>
                </c:pt>
                <c:pt idx="354">
                  <c:v>16.21</c:v>
                </c:pt>
                <c:pt idx="355">
                  <c:v>16.649999999999999</c:v>
                </c:pt>
                <c:pt idx="356">
                  <c:v>15.63</c:v>
                </c:pt>
                <c:pt idx="357">
                  <c:v>13.37</c:v>
                </c:pt>
                <c:pt idx="358">
                  <c:v>10.89</c:v>
                </c:pt>
                <c:pt idx="359">
                  <c:v>9.98</c:v>
                </c:pt>
                <c:pt idx="360">
                  <c:v>9.9</c:v>
                </c:pt>
                <c:pt idx="361">
                  <c:v>10.14</c:v>
                </c:pt>
                <c:pt idx="362">
                  <c:v>10.43</c:v>
                </c:pt>
                <c:pt idx="363">
                  <c:v>11.27</c:v>
                </c:pt>
                <c:pt idx="364">
                  <c:v>12.5</c:v>
                </c:pt>
                <c:pt idx="365">
                  <c:v>14.7</c:v>
                </c:pt>
                <c:pt idx="366">
                  <c:v>16.14</c:v>
                </c:pt>
                <c:pt idx="367">
                  <c:v>16.670000000000002</c:v>
                </c:pt>
                <c:pt idx="368">
                  <c:v>15.63</c:v>
                </c:pt>
                <c:pt idx="369">
                  <c:v>12.85</c:v>
                </c:pt>
                <c:pt idx="370">
                  <c:v>10.78</c:v>
                </c:pt>
                <c:pt idx="371">
                  <c:v>9.83</c:v>
                </c:pt>
                <c:pt idx="372">
                  <c:v>9.6199999999999992</c:v>
                </c:pt>
                <c:pt idx="373">
                  <c:v>9.4700000000000006</c:v>
                </c:pt>
                <c:pt idx="374">
                  <c:v>10.41</c:v>
                </c:pt>
                <c:pt idx="375">
                  <c:v>10.94</c:v>
                </c:pt>
                <c:pt idx="376">
                  <c:v>12.61</c:v>
                </c:pt>
                <c:pt idx="377">
                  <c:v>14.18</c:v>
                </c:pt>
                <c:pt idx="378">
                  <c:v>15.13</c:v>
                </c:pt>
                <c:pt idx="379">
                  <c:v>15.82</c:v>
                </c:pt>
                <c:pt idx="380">
                  <c:v>14.72</c:v>
                </c:pt>
                <c:pt idx="381">
                  <c:v>11.68</c:v>
                </c:pt>
                <c:pt idx="382">
                  <c:v>9.99</c:v>
                </c:pt>
                <c:pt idx="383">
                  <c:v>9.8000000000000007</c:v>
                </c:pt>
                <c:pt idx="384">
                  <c:v>9.15</c:v>
                </c:pt>
                <c:pt idx="385">
                  <c:v>9.23</c:v>
                </c:pt>
                <c:pt idx="386">
                  <c:v>9.35</c:v>
                </c:pt>
                <c:pt idx="387">
                  <c:v>10.43</c:v>
                </c:pt>
                <c:pt idx="388">
                  <c:v>12.61</c:v>
                </c:pt>
                <c:pt idx="389">
                  <c:v>15.02</c:v>
                </c:pt>
                <c:pt idx="390">
                  <c:v>16.3</c:v>
                </c:pt>
                <c:pt idx="391">
                  <c:v>16.43</c:v>
                </c:pt>
                <c:pt idx="392">
                  <c:v>15.69</c:v>
                </c:pt>
                <c:pt idx="393">
                  <c:v>12.38</c:v>
                </c:pt>
                <c:pt idx="394">
                  <c:v>10.039999999999999</c:v>
                </c:pt>
                <c:pt idx="395">
                  <c:v>9.14</c:v>
                </c:pt>
                <c:pt idx="396">
                  <c:v>9.26</c:v>
                </c:pt>
                <c:pt idx="397">
                  <c:v>9.77</c:v>
                </c:pt>
                <c:pt idx="398">
                  <c:v>10.7</c:v>
                </c:pt>
                <c:pt idx="399">
                  <c:v>11.76</c:v>
                </c:pt>
                <c:pt idx="400">
                  <c:v>13.6</c:v>
                </c:pt>
                <c:pt idx="401">
                  <c:v>16.13</c:v>
                </c:pt>
                <c:pt idx="402">
                  <c:v>17.23</c:v>
                </c:pt>
                <c:pt idx="403">
                  <c:v>17.41</c:v>
                </c:pt>
                <c:pt idx="404">
                  <c:v>16.27</c:v>
                </c:pt>
                <c:pt idx="405">
                  <c:v>13.11</c:v>
                </c:pt>
                <c:pt idx="406">
                  <c:v>10.19</c:v>
                </c:pt>
                <c:pt idx="407">
                  <c:v>10.01</c:v>
                </c:pt>
                <c:pt idx="408">
                  <c:v>9.5</c:v>
                </c:pt>
                <c:pt idx="409">
                  <c:v>9.1</c:v>
                </c:pt>
                <c:pt idx="410">
                  <c:v>9.27</c:v>
                </c:pt>
                <c:pt idx="411">
                  <c:v>10.42</c:v>
                </c:pt>
                <c:pt idx="412">
                  <c:v>12.61</c:v>
                </c:pt>
                <c:pt idx="413">
                  <c:v>15.07</c:v>
                </c:pt>
                <c:pt idx="414">
                  <c:v>16.18</c:v>
                </c:pt>
                <c:pt idx="415">
                  <c:v>16.658950000000001</c:v>
                </c:pt>
                <c:pt idx="416">
                  <c:v>15.64639</c:v>
                </c:pt>
                <c:pt idx="417">
                  <c:v>12.639749999999999</c:v>
                </c:pt>
                <c:pt idx="418">
                  <c:v>10.19168</c:v>
                </c:pt>
                <c:pt idx="419">
                  <c:v>9.1355090000000008</c:v>
                </c:pt>
                <c:pt idx="420">
                  <c:v>8.7715890000000005</c:v>
                </c:pt>
                <c:pt idx="421">
                  <c:v>8.712116</c:v>
                </c:pt>
                <c:pt idx="422">
                  <c:v>9.5667550000000006</c:v>
                </c:pt>
                <c:pt idx="423">
                  <c:v>10.57856</c:v>
                </c:pt>
                <c:pt idx="424">
                  <c:v>12.30072</c:v>
                </c:pt>
                <c:pt idx="425">
                  <c:v>14.419600000000001</c:v>
                </c:pt>
                <c:pt idx="426">
                  <c:v>15.93859</c:v>
                </c:pt>
                <c:pt idx="427">
                  <c:v>16.65635</c:v>
                </c:pt>
                <c:pt idx="428">
                  <c:v>15.695880000000001</c:v>
                </c:pt>
                <c:pt idx="429">
                  <c:v>12.739039999999999</c:v>
                </c:pt>
                <c:pt idx="430">
                  <c:v>10.32424</c:v>
                </c:pt>
                <c:pt idx="431">
                  <c:v>9.2305620000000008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'Natural Gas-M'!$A$477</c:f>
              <c:strCache>
                <c:ptCount val="1"/>
                <c:pt idx="0">
                  <c:v>Real Price (Oct 2015 $)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'Natural Gas-M'!$A$41:$A$472</c:f>
              <c:numCache>
                <c:formatCode>mmmm\ yyyy</c:formatCode>
                <c:ptCount val="432"/>
                <c:pt idx="0">
                  <c:v>29587</c:v>
                </c:pt>
                <c:pt idx="1">
                  <c:v>29618</c:v>
                </c:pt>
                <c:pt idx="2">
                  <c:v>29646</c:v>
                </c:pt>
                <c:pt idx="3">
                  <c:v>29677</c:v>
                </c:pt>
                <c:pt idx="4">
                  <c:v>29707</c:v>
                </c:pt>
                <c:pt idx="5">
                  <c:v>29738</c:v>
                </c:pt>
                <c:pt idx="6">
                  <c:v>29768</c:v>
                </c:pt>
                <c:pt idx="7">
                  <c:v>29799</c:v>
                </c:pt>
                <c:pt idx="8">
                  <c:v>29830</c:v>
                </c:pt>
                <c:pt idx="9">
                  <c:v>29860</c:v>
                </c:pt>
                <c:pt idx="10">
                  <c:v>29891</c:v>
                </c:pt>
                <c:pt idx="11">
                  <c:v>29921</c:v>
                </c:pt>
                <c:pt idx="12">
                  <c:v>29952</c:v>
                </c:pt>
                <c:pt idx="13">
                  <c:v>29983</c:v>
                </c:pt>
                <c:pt idx="14">
                  <c:v>30011</c:v>
                </c:pt>
                <c:pt idx="15">
                  <c:v>30042</c:v>
                </c:pt>
                <c:pt idx="16">
                  <c:v>30072</c:v>
                </c:pt>
                <c:pt idx="17">
                  <c:v>30103</c:v>
                </c:pt>
                <c:pt idx="18">
                  <c:v>30133</c:v>
                </c:pt>
                <c:pt idx="19">
                  <c:v>30164</c:v>
                </c:pt>
                <c:pt idx="20">
                  <c:v>30195</c:v>
                </c:pt>
                <c:pt idx="21">
                  <c:v>30225</c:v>
                </c:pt>
                <c:pt idx="22">
                  <c:v>30256</c:v>
                </c:pt>
                <c:pt idx="23">
                  <c:v>30286</c:v>
                </c:pt>
                <c:pt idx="24">
                  <c:v>30317</c:v>
                </c:pt>
                <c:pt idx="25">
                  <c:v>30348</c:v>
                </c:pt>
                <c:pt idx="26">
                  <c:v>30376</c:v>
                </c:pt>
                <c:pt idx="27">
                  <c:v>30407</c:v>
                </c:pt>
                <c:pt idx="28">
                  <c:v>30437</c:v>
                </c:pt>
                <c:pt idx="29">
                  <c:v>30468</c:v>
                </c:pt>
                <c:pt idx="30">
                  <c:v>30498</c:v>
                </c:pt>
                <c:pt idx="31">
                  <c:v>30529</c:v>
                </c:pt>
                <c:pt idx="32">
                  <c:v>30560</c:v>
                </c:pt>
                <c:pt idx="33">
                  <c:v>30590</c:v>
                </c:pt>
                <c:pt idx="34">
                  <c:v>30621</c:v>
                </c:pt>
                <c:pt idx="35">
                  <c:v>30651</c:v>
                </c:pt>
                <c:pt idx="36">
                  <c:v>30682</c:v>
                </c:pt>
                <c:pt idx="37">
                  <c:v>30713</c:v>
                </c:pt>
                <c:pt idx="38">
                  <c:v>30742</c:v>
                </c:pt>
                <c:pt idx="39">
                  <c:v>30773</c:v>
                </c:pt>
                <c:pt idx="40">
                  <c:v>30803</c:v>
                </c:pt>
                <c:pt idx="41">
                  <c:v>30834</c:v>
                </c:pt>
                <c:pt idx="42">
                  <c:v>30864</c:v>
                </c:pt>
                <c:pt idx="43">
                  <c:v>30895</c:v>
                </c:pt>
                <c:pt idx="44">
                  <c:v>30926</c:v>
                </c:pt>
                <c:pt idx="45">
                  <c:v>30956</c:v>
                </c:pt>
                <c:pt idx="46">
                  <c:v>30987</c:v>
                </c:pt>
                <c:pt idx="47">
                  <c:v>31017</c:v>
                </c:pt>
                <c:pt idx="48">
                  <c:v>31048</c:v>
                </c:pt>
                <c:pt idx="49">
                  <c:v>31079</c:v>
                </c:pt>
                <c:pt idx="50">
                  <c:v>31107</c:v>
                </c:pt>
                <c:pt idx="51">
                  <c:v>31138</c:v>
                </c:pt>
                <c:pt idx="52">
                  <c:v>31168</c:v>
                </c:pt>
                <c:pt idx="53">
                  <c:v>31199</c:v>
                </c:pt>
                <c:pt idx="54">
                  <c:v>31229</c:v>
                </c:pt>
                <c:pt idx="55">
                  <c:v>31260</c:v>
                </c:pt>
                <c:pt idx="56">
                  <c:v>31291</c:v>
                </c:pt>
                <c:pt idx="57">
                  <c:v>31321</c:v>
                </c:pt>
                <c:pt idx="58">
                  <c:v>31352</c:v>
                </c:pt>
                <c:pt idx="59">
                  <c:v>31382</c:v>
                </c:pt>
                <c:pt idx="60">
                  <c:v>31413</c:v>
                </c:pt>
                <c:pt idx="61">
                  <c:v>31444</c:v>
                </c:pt>
                <c:pt idx="62">
                  <c:v>31472</c:v>
                </c:pt>
                <c:pt idx="63">
                  <c:v>31503</c:v>
                </c:pt>
                <c:pt idx="64">
                  <c:v>31533</c:v>
                </c:pt>
                <c:pt idx="65">
                  <c:v>31564</c:v>
                </c:pt>
                <c:pt idx="66">
                  <c:v>31594</c:v>
                </c:pt>
                <c:pt idx="67">
                  <c:v>31625</c:v>
                </c:pt>
                <c:pt idx="68">
                  <c:v>31656</c:v>
                </c:pt>
                <c:pt idx="69">
                  <c:v>31686</c:v>
                </c:pt>
                <c:pt idx="70">
                  <c:v>31717</c:v>
                </c:pt>
                <c:pt idx="71">
                  <c:v>31747</c:v>
                </c:pt>
                <c:pt idx="72">
                  <c:v>31778</c:v>
                </c:pt>
                <c:pt idx="73">
                  <c:v>31809</c:v>
                </c:pt>
                <c:pt idx="74">
                  <c:v>31837</c:v>
                </c:pt>
                <c:pt idx="75">
                  <c:v>31868</c:v>
                </c:pt>
                <c:pt idx="76">
                  <c:v>31898</c:v>
                </c:pt>
                <c:pt idx="77">
                  <c:v>31929</c:v>
                </c:pt>
                <c:pt idx="78">
                  <c:v>31959</c:v>
                </c:pt>
                <c:pt idx="79">
                  <c:v>31990</c:v>
                </c:pt>
                <c:pt idx="80">
                  <c:v>32021</c:v>
                </c:pt>
                <c:pt idx="81">
                  <c:v>32051</c:v>
                </c:pt>
                <c:pt idx="82">
                  <c:v>32082</c:v>
                </c:pt>
                <c:pt idx="83">
                  <c:v>32112</c:v>
                </c:pt>
                <c:pt idx="84">
                  <c:v>32143</c:v>
                </c:pt>
                <c:pt idx="85">
                  <c:v>32174</c:v>
                </c:pt>
                <c:pt idx="86">
                  <c:v>32203</c:v>
                </c:pt>
                <c:pt idx="87">
                  <c:v>32234</c:v>
                </c:pt>
                <c:pt idx="88">
                  <c:v>32264</c:v>
                </c:pt>
                <c:pt idx="89">
                  <c:v>32295</c:v>
                </c:pt>
                <c:pt idx="90">
                  <c:v>32325</c:v>
                </c:pt>
                <c:pt idx="91">
                  <c:v>32356</c:v>
                </c:pt>
                <c:pt idx="92">
                  <c:v>32387</c:v>
                </c:pt>
                <c:pt idx="93">
                  <c:v>32417</c:v>
                </c:pt>
                <c:pt idx="94">
                  <c:v>32448</c:v>
                </c:pt>
                <c:pt idx="95">
                  <c:v>32478</c:v>
                </c:pt>
                <c:pt idx="96">
                  <c:v>32509</c:v>
                </c:pt>
                <c:pt idx="97">
                  <c:v>32540</c:v>
                </c:pt>
                <c:pt idx="98">
                  <c:v>32568</c:v>
                </c:pt>
                <c:pt idx="99">
                  <c:v>32599</c:v>
                </c:pt>
                <c:pt idx="100">
                  <c:v>32629</c:v>
                </c:pt>
                <c:pt idx="101">
                  <c:v>32660</c:v>
                </c:pt>
                <c:pt idx="102">
                  <c:v>32690</c:v>
                </c:pt>
                <c:pt idx="103">
                  <c:v>32721</c:v>
                </c:pt>
                <c:pt idx="104">
                  <c:v>32752</c:v>
                </c:pt>
                <c:pt idx="105">
                  <c:v>32782</c:v>
                </c:pt>
                <c:pt idx="106">
                  <c:v>32813</c:v>
                </c:pt>
                <c:pt idx="107">
                  <c:v>32843</c:v>
                </c:pt>
                <c:pt idx="108">
                  <c:v>32874</c:v>
                </c:pt>
                <c:pt idx="109">
                  <c:v>32905</c:v>
                </c:pt>
                <c:pt idx="110">
                  <c:v>32933</c:v>
                </c:pt>
                <c:pt idx="111">
                  <c:v>32964</c:v>
                </c:pt>
                <c:pt idx="112">
                  <c:v>32994</c:v>
                </c:pt>
                <c:pt idx="113">
                  <c:v>33025</c:v>
                </c:pt>
                <c:pt idx="114">
                  <c:v>33055</c:v>
                </c:pt>
                <c:pt idx="115">
                  <c:v>33086</c:v>
                </c:pt>
                <c:pt idx="116">
                  <c:v>33117</c:v>
                </c:pt>
                <c:pt idx="117">
                  <c:v>33147</c:v>
                </c:pt>
                <c:pt idx="118">
                  <c:v>33178</c:v>
                </c:pt>
                <c:pt idx="119">
                  <c:v>33208</c:v>
                </c:pt>
                <c:pt idx="120">
                  <c:v>33239</c:v>
                </c:pt>
                <c:pt idx="121">
                  <c:v>33270</c:v>
                </c:pt>
                <c:pt idx="122">
                  <c:v>33298</c:v>
                </c:pt>
                <c:pt idx="123">
                  <c:v>33329</c:v>
                </c:pt>
                <c:pt idx="124">
                  <c:v>33359</c:v>
                </c:pt>
                <c:pt idx="125">
                  <c:v>33390</c:v>
                </c:pt>
                <c:pt idx="126">
                  <c:v>33420</c:v>
                </c:pt>
                <c:pt idx="127">
                  <c:v>33451</c:v>
                </c:pt>
                <c:pt idx="128">
                  <c:v>33482</c:v>
                </c:pt>
                <c:pt idx="129">
                  <c:v>33512</c:v>
                </c:pt>
                <c:pt idx="130">
                  <c:v>33543</c:v>
                </c:pt>
                <c:pt idx="131">
                  <c:v>33573</c:v>
                </c:pt>
                <c:pt idx="132">
                  <c:v>33604</c:v>
                </c:pt>
                <c:pt idx="133">
                  <c:v>33635</c:v>
                </c:pt>
                <c:pt idx="134">
                  <c:v>33664</c:v>
                </c:pt>
                <c:pt idx="135">
                  <c:v>33695</c:v>
                </c:pt>
                <c:pt idx="136">
                  <c:v>33725</c:v>
                </c:pt>
                <c:pt idx="137">
                  <c:v>33756</c:v>
                </c:pt>
                <c:pt idx="138">
                  <c:v>33786</c:v>
                </c:pt>
                <c:pt idx="139">
                  <c:v>33817</c:v>
                </c:pt>
                <c:pt idx="140">
                  <c:v>33848</c:v>
                </c:pt>
                <c:pt idx="141">
                  <c:v>33878</c:v>
                </c:pt>
                <c:pt idx="142">
                  <c:v>33909</c:v>
                </c:pt>
                <c:pt idx="143">
                  <c:v>33939</c:v>
                </c:pt>
                <c:pt idx="144">
                  <c:v>33970</c:v>
                </c:pt>
                <c:pt idx="145">
                  <c:v>34001</c:v>
                </c:pt>
                <c:pt idx="146">
                  <c:v>34029</c:v>
                </c:pt>
                <c:pt idx="147">
                  <c:v>34060</c:v>
                </c:pt>
                <c:pt idx="148">
                  <c:v>34090</c:v>
                </c:pt>
                <c:pt idx="149">
                  <c:v>34121</c:v>
                </c:pt>
                <c:pt idx="150">
                  <c:v>34151</c:v>
                </c:pt>
                <c:pt idx="151">
                  <c:v>34182</c:v>
                </c:pt>
                <c:pt idx="152">
                  <c:v>34213</c:v>
                </c:pt>
                <c:pt idx="153">
                  <c:v>34243</c:v>
                </c:pt>
                <c:pt idx="154">
                  <c:v>34274</c:v>
                </c:pt>
                <c:pt idx="155">
                  <c:v>34304</c:v>
                </c:pt>
                <c:pt idx="156">
                  <c:v>34335</c:v>
                </c:pt>
                <c:pt idx="157">
                  <c:v>34366</c:v>
                </c:pt>
                <c:pt idx="158">
                  <c:v>34394</c:v>
                </c:pt>
                <c:pt idx="159">
                  <c:v>34425</c:v>
                </c:pt>
                <c:pt idx="160">
                  <c:v>34455</c:v>
                </c:pt>
                <c:pt idx="161">
                  <c:v>34486</c:v>
                </c:pt>
                <c:pt idx="162">
                  <c:v>34516</c:v>
                </c:pt>
                <c:pt idx="163">
                  <c:v>34547</c:v>
                </c:pt>
                <c:pt idx="164">
                  <c:v>34578</c:v>
                </c:pt>
                <c:pt idx="165">
                  <c:v>34608</c:v>
                </c:pt>
                <c:pt idx="166">
                  <c:v>34639</c:v>
                </c:pt>
                <c:pt idx="167">
                  <c:v>34669</c:v>
                </c:pt>
                <c:pt idx="168">
                  <c:v>34700</c:v>
                </c:pt>
                <c:pt idx="169">
                  <c:v>34731</c:v>
                </c:pt>
                <c:pt idx="170">
                  <c:v>34759</c:v>
                </c:pt>
                <c:pt idx="171">
                  <c:v>34790</c:v>
                </c:pt>
                <c:pt idx="172">
                  <c:v>34820</c:v>
                </c:pt>
                <c:pt idx="173">
                  <c:v>34851</c:v>
                </c:pt>
                <c:pt idx="174">
                  <c:v>34881</c:v>
                </c:pt>
                <c:pt idx="175">
                  <c:v>34912</c:v>
                </c:pt>
                <c:pt idx="176">
                  <c:v>34943</c:v>
                </c:pt>
                <c:pt idx="177">
                  <c:v>34973</c:v>
                </c:pt>
                <c:pt idx="178">
                  <c:v>35004</c:v>
                </c:pt>
                <c:pt idx="179">
                  <c:v>35034</c:v>
                </c:pt>
                <c:pt idx="180">
                  <c:v>35065</c:v>
                </c:pt>
                <c:pt idx="181">
                  <c:v>35096</c:v>
                </c:pt>
                <c:pt idx="182">
                  <c:v>35125</c:v>
                </c:pt>
                <c:pt idx="183">
                  <c:v>35156</c:v>
                </c:pt>
                <c:pt idx="184">
                  <c:v>35186</c:v>
                </c:pt>
                <c:pt idx="185">
                  <c:v>35217</c:v>
                </c:pt>
                <c:pt idx="186">
                  <c:v>35247</c:v>
                </c:pt>
                <c:pt idx="187">
                  <c:v>35278</c:v>
                </c:pt>
                <c:pt idx="188">
                  <c:v>35309</c:v>
                </c:pt>
                <c:pt idx="189">
                  <c:v>35339</c:v>
                </c:pt>
                <c:pt idx="190">
                  <c:v>35370</c:v>
                </c:pt>
                <c:pt idx="191">
                  <c:v>35400</c:v>
                </c:pt>
                <c:pt idx="192">
                  <c:v>35431</c:v>
                </c:pt>
                <c:pt idx="193">
                  <c:v>35462</c:v>
                </c:pt>
                <c:pt idx="194">
                  <c:v>35490</c:v>
                </c:pt>
                <c:pt idx="195">
                  <c:v>35521</c:v>
                </c:pt>
                <c:pt idx="196">
                  <c:v>35551</c:v>
                </c:pt>
                <c:pt idx="197">
                  <c:v>35582</c:v>
                </c:pt>
                <c:pt idx="198">
                  <c:v>35612</c:v>
                </c:pt>
                <c:pt idx="199">
                  <c:v>35643</c:v>
                </c:pt>
                <c:pt idx="200">
                  <c:v>35674</c:v>
                </c:pt>
                <c:pt idx="201">
                  <c:v>35704</c:v>
                </c:pt>
                <c:pt idx="202">
                  <c:v>35735</c:v>
                </c:pt>
                <c:pt idx="203">
                  <c:v>35765</c:v>
                </c:pt>
                <c:pt idx="204">
                  <c:v>35796</c:v>
                </c:pt>
                <c:pt idx="205">
                  <c:v>35827</c:v>
                </c:pt>
                <c:pt idx="206">
                  <c:v>35855</c:v>
                </c:pt>
                <c:pt idx="207">
                  <c:v>35886</c:v>
                </c:pt>
                <c:pt idx="208">
                  <c:v>35916</c:v>
                </c:pt>
                <c:pt idx="209">
                  <c:v>35947</c:v>
                </c:pt>
                <c:pt idx="210">
                  <c:v>35977</c:v>
                </c:pt>
                <c:pt idx="211">
                  <c:v>36008</c:v>
                </c:pt>
                <c:pt idx="212">
                  <c:v>36039</c:v>
                </c:pt>
                <c:pt idx="213">
                  <c:v>36069</c:v>
                </c:pt>
                <c:pt idx="214">
                  <c:v>36100</c:v>
                </c:pt>
                <c:pt idx="215">
                  <c:v>36130</c:v>
                </c:pt>
                <c:pt idx="216">
                  <c:v>36161</c:v>
                </c:pt>
                <c:pt idx="217">
                  <c:v>36192</c:v>
                </c:pt>
                <c:pt idx="218">
                  <c:v>36220</c:v>
                </c:pt>
                <c:pt idx="219">
                  <c:v>36251</c:v>
                </c:pt>
                <c:pt idx="220">
                  <c:v>36281</c:v>
                </c:pt>
                <c:pt idx="221">
                  <c:v>36312</c:v>
                </c:pt>
                <c:pt idx="222">
                  <c:v>36342</c:v>
                </c:pt>
                <c:pt idx="223">
                  <c:v>36373</c:v>
                </c:pt>
                <c:pt idx="224">
                  <c:v>36404</c:v>
                </c:pt>
                <c:pt idx="225">
                  <c:v>36434</c:v>
                </c:pt>
                <c:pt idx="226">
                  <c:v>36465</c:v>
                </c:pt>
                <c:pt idx="227">
                  <c:v>36495</c:v>
                </c:pt>
                <c:pt idx="228">
                  <c:v>36526</c:v>
                </c:pt>
                <c:pt idx="229">
                  <c:v>36557</c:v>
                </c:pt>
                <c:pt idx="230">
                  <c:v>36586</c:v>
                </c:pt>
                <c:pt idx="231">
                  <c:v>36617</c:v>
                </c:pt>
                <c:pt idx="232">
                  <c:v>36647</c:v>
                </c:pt>
                <c:pt idx="233">
                  <c:v>36678</c:v>
                </c:pt>
                <c:pt idx="234">
                  <c:v>36708</c:v>
                </c:pt>
                <c:pt idx="235">
                  <c:v>36739</c:v>
                </c:pt>
                <c:pt idx="236">
                  <c:v>36770</c:v>
                </c:pt>
                <c:pt idx="237">
                  <c:v>36800</c:v>
                </c:pt>
                <c:pt idx="238">
                  <c:v>36831</c:v>
                </c:pt>
                <c:pt idx="239">
                  <c:v>36861</c:v>
                </c:pt>
                <c:pt idx="240">
                  <c:v>36892</c:v>
                </c:pt>
                <c:pt idx="241">
                  <c:v>36923</c:v>
                </c:pt>
                <c:pt idx="242">
                  <c:v>36951</c:v>
                </c:pt>
                <c:pt idx="243">
                  <c:v>36982</c:v>
                </c:pt>
                <c:pt idx="244">
                  <c:v>37012</c:v>
                </c:pt>
                <c:pt idx="245">
                  <c:v>37043</c:v>
                </c:pt>
                <c:pt idx="246">
                  <c:v>37073</c:v>
                </c:pt>
                <c:pt idx="247">
                  <c:v>37104</c:v>
                </c:pt>
                <c:pt idx="248">
                  <c:v>37135</c:v>
                </c:pt>
                <c:pt idx="249">
                  <c:v>37165</c:v>
                </c:pt>
                <c:pt idx="250">
                  <c:v>37196</c:v>
                </c:pt>
                <c:pt idx="251">
                  <c:v>37226</c:v>
                </c:pt>
                <c:pt idx="252">
                  <c:v>37257</c:v>
                </c:pt>
                <c:pt idx="253">
                  <c:v>37288</c:v>
                </c:pt>
                <c:pt idx="254">
                  <c:v>37316</c:v>
                </c:pt>
                <c:pt idx="255">
                  <c:v>37347</c:v>
                </c:pt>
                <c:pt idx="256">
                  <c:v>37377</c:v>
                </c:pt>
                <c:pt idx="257">
                  <c:v>37408</c:v>
                </c:pt>
                <c:pt idx="258">
                  <c:v>37438</c:v>
                </c:pt>
                <c:pt idx="259">
                  <c:v>37469</c:v>
                </c:pt>
                <c:pt idx="260">
                  <c:v>37500</c:v>
                </c:pt>
                <c:pt idx="261">
                  <c:v>37530</c:v>
                </c:pt>
                <c:pt idx="262">
                  <c:v>37561</c:v>
                </c:pt>
                <c:pt idx="263">
                  <c:v>37591</c:v>
                </c:pt>
                <c:pt idx="264">
                  <c:v>37622</c:v>
                </c:pt>
                <c:pt idx="265">
                  <c:v>37653</c:v>
                </c:pt>
                <c:pt idx="266">
                  <c:v>37681</c:v>
                </c:pt>
                <c:pt idx="267">
                  <c:v>37712</c:v>
                </c:pt>
                <c:pt idx="268">
                  <c:v>37742</c:v>
                </c:pt>
                <c:pt idx="269">
                  <c:v>37773</c:v>
                </c:pt>
                <c:pt idx="270">
                  <c:v>37803</c:v>
                </c:pt>
                <c:pt idx="271">
                  <c:v>37834</c:v>
                </c:pt>
                <c:pt idx="272">
                  <c:v>37865</c:v>
                </c:pt>
                <c:pt idx="273">
                  <c:v>37895</c:v>
                </c:pt>
                <c:pt idx="274">
                  <c:v>37926</c:v>
                </c:pt>
                <c:pt idx="275">
                  <c:v>37956</c:v>
                </c:pt>
                <c:pt idx="276">
                  <c:v>37987</c:v>
                </c:pt>
                <c:pt idx="277">
                  <c:v>38018</c:v>
                </c:pt>
                <c:pt idx="278">
                  <c:v>38047</c:v>
                </c:pt>
                <c:pt idx="279">
                  <c:v>38078</c:v>
                </c:pt>
                <c:pt idx="280">
                  <c:v>38108</c:v>
                </c:pt>
                <c:pt idx="281">
                  <c:v>38139</c:v>
                </c:pt>
                <c:pt idx="282">
                  <c:v>38169</c:v>
                </c:pt>
                <c:pt idx="283">
                  <c:v>38200</c:v>
                </c:pt>
                <c:pt idx="284">
                  <c:v>38231</c:v>
                </c:pt>
                <c:pt idx="285">
                  <c:v>38261</c:v>
                </c:pt>
                <c:pt idx="286">
                  <c:v>38292</c:v>
                </c:pt>
                <c:pt idx="287">
                  <c:v>38322</c:v>
                </c:pt>
                <c:pt idx="288">
                  <c:v>38353</c:v>
                </c:pt>
                <c:pt idx="289">
                  <c:v>38384</c:v>
                </c:pt>
                <c:pt idx="290">
                  <c:v>38412</c:v>
                </c:pt>
                <c:pt idx="291">
                  <c:v>38443</c:v>
                </c:pt>
                <c:pt idx="292">
                  <c:v>38473</c:v>
                </c:pt>
                <c:pt idx="293">
                  <c:v>38504</c:v>
                </c:pt>
                <c:pt idx="294">
                  <c:v>38534</c:v>
                </c:pt>
                <c:pt idx="295">
                  <c:v>38565</c:v>
                </c:pt>
                <c:pt idx="296">
                  <c:v>38596</c:v>
                </c:pt>
                <c:pt idx="297">
                  <c:v>38626</c:v>
                </c:pt>
                <c:pt idx="298">
                  <c:v>38657</c:v>
                </c:pt>
                <c:pt idx="299">
                  <c:v>38687</c:v>
                </c:pt>
                <c:pt idx="300">
                  <c:v>38718</c:v>
                </c:pt>
                <c:pt idx="301">
                  <c:v>38749</c:v>
                </c:pt>
                <c:pt idx="302">
                  <c:v>38777</c:v>
                </c:pt>
                <c:pt idx="303">
                  <c:v>38808</c:v>
                </c:pt>
                <c:pt idx="304">
                  <c:v>38838</c:v>
                </c:pt>
                <c:pt idx="305">
                  <c:v>38869</c:v>
                </c:pt>
                <c:pt idx="306">
                  <c:v>38899</c:v>
                </c:pt>
                <c:pt idx="307">
                  <c:v>38930</c:v>
                </c:pt>
                <c:pt idx="308">
                  <c:v>38961</c:v>
                </c:pt>
                <c:pt idx="309">
                  <c:v>38991</c:v>
                </c:pt>
                <c:pt idx="310">
                  <c:v>39022</c:v>
                </c:pt>
                <c:pt idx="311">
                  <c:v>39052</c:v>
                </c:pt>
                <c:pt idx="312">
                  <c:v>39083</c:v>
                </c:pt>
                <c:pt idx="313">
                  <c:v>39114</c:v>
                </c:pt>
                <c:pt idx="314">
                  <c:v>39142</c:v>
                </c:pt>
                <c:pt idx="315">
                  <c:v>39173</c:v>
                </c:pt>
                <c:pt idx="316">
                  <c:v>39203</c:v>
                </c:pt>
                <c:pt idx="317">
                  <c:v>39234</c:v>
                </c:pt>
                <c:pt idx="318">
                  <c:v>39264</c:v>
                </c:pt>
                <c:pt idx="319">
                  <c:v>39295</c:v>
                </c:pt>
                <c:pt idx="320">
                  <c:v>39326</c:v>
                </c:pt>
                <c:pt idx="321">
                  <c:v>39356</c:v>
                </c:pt>
                <c:pt idx="322">
                  <c:v>39387</c:v>
                </c:pt>
                <c:pt idx="323">
                  <c:v>39417</c:v>
                </c:pt>
                <c:pt idx="324">
                  <c:v>39448</c:v>
                </c:pt>
                <c:pt idx="325">
                  <c:v>39479</c:v>
                </c:pt>
                <c:pt idx="326">
                  <c:v>39508</c:v>
                </c:pt>
                <c:pt idx="327">
                  <c:v>39539</c:v>
                </c:pt>
                <c:pt idx="328">
                  <c:v>39569</c:v>
                </c:pt>
                <c:pt idx="329">
                  <c:v>39600</c:v>
                </c:pt>
                <c:pt idx="330">
                  <c:v>39630</c:v>
                </c:pt>
                <c:pt idx="331">
                  <c:v>39661</c:v>
                </c:pt>
                <c:pt idx="332">
                  <c:v>39692</c:v>
                </c:pt>
                <c:pt idx="333">
                  <c:v>39722</c:v>
                </c:pt>
                <c:pt idx="334">
                  <c:v>39753</c:v>
                </c:pt>
                <c:pt idx="335">
                  <c:v>39783</c:v>
                </c:pt>
                <c:pt idx="336">
                  <c:v>39814</c:v>
                </c:pt>
                <c:pt idx="337">
                  <c:v>39845</c:v>
                </c:pt>
                <c:pt idx="338">
                  <c:v>39873</c:v>
                </c:pt>
                <c:pt idx="339">
                  <c:v>39904</c:v>
                </c:pt>
                <c:pt idx="340">
                  <c:v>39934</c:v>
                </c:pt>
                <c:pt idx="341">
                  <c:v>39965</c:v>
                </c:pt>
                <c:pt idx="342">
                  <c:v>39995</c:v>
                </c:pt>
                <c:pt idx="343">
                  <c:v>40026</c:v>
                </c:pt>
                <c:pt idx="344">
                  <c:v>40057</c:v>
                </c:pt>
                <c:pt idx="345">
                  <c:v>40087</c:v>
                </c:pt>
                <c:pt idx="346">
                  <c:v>40118</c:v>
                </c:pt>
                <c:pt idx="347">
                  <c:v>40148</c:v>
                </c:pt>
                <c:pt idx="348">
                  <c:v>40179</c:v>
                </c:pt>
                <c:pt idx="349">
                  <c:v>40210</c:v>
                </c:pt>
                <c:pt idx="350">
                  <c:v>40238</c:v>
                </c:pt>
                <c:pt idx="351">
                  <c:v>40269</c:v>
                </c:pt>
                <c:pt idx="352">
                  <c:v>40299</c:v>
                </c:pt>
                <c:pt idx="353">
                  <c:v>40330</c:v>
                </c:pt>
                <c:pt idx="354">
                  <c:v>40360</c:v>
                </c:pt>
                <c:pt idx="355">
                  <c:v>40391</c:v>
                </c:pt>
                <c:pt idx="356">
                  <c:v>40422</c:v>
                </c:pt>
                <c:pt idx="357">
                  <c:v>40452</c:v>
                </c:pt>
                <c:pt idx="358">
                  <c:v>40483</c:v>
                </c:pt>
                <c:pt idx="359">
                  <c:v>40513</c:v>
                </c:pt>
                <c:pt idx="360">
                  <c:v>40544</c:v>
                </c:pt>
                <c:pt idx="361">
                  <c:v>40575</c:v>
                </c:pt>
                <c:pt idx="362">
                  <c:v>40603</c:v>
                </c:pt>
                <c:pt idx="363">
                  <c:v>40634</c:v>
                </c:pt>
                <c:pt idx="364">
                  <c:v>40664</c:v>
                </c:pt>
                <c:pt idx="365">
                  <c:v>40695</c:v>
                </c:pt>
                <c:pt idx="366">
                  <c:v>40725</c:v>
                </c:pt>
                <c:pt idx="367">
                  <c:v>40756</c:v>
                </c:pt>
                <c:pt idx="368">
                  <c:v>40787</c:v>
                </c:pt>
                <c:pt idx="369">
                  <c:v>40817</c:v>
                </c:pt>
                <c:pt idx="370">
                  <c:v>40848</c:v>
                </c:pt>
                <c:pt idx="371">
                  <c:v>40878</c:v>
                </c:pt>
                <c:pt idx="372">
                  <c:v>40909</c:v>
                </c:pt>
                <c:pt idx="373">
                  <c:v>40940</c:v>
                </c:pt>
                <c:pt idx="374">
                  <c:v>40969</c:v>
                </c:pt>
                <c:pt idx="375">
                  <c:v>41000</c:v>
                </c:pt>
                <c:pt idx="376">
                  <c:v>41030</c:v>
                </c:pt>
                <c:pt idx="377">
                  <c:v>41061</c:v>
                </c:pt>
                <c:pt idx="378">
                  <c:v>41091</c:v>
                </c:pt>
                <c:pt idx="379">
                  <c:v>41122</c:v>
                </c:pt>
                <c:pt idx="380">
                  <c:v>41153</c:v>
                </c:pt>
                <c:pt idx="381">
                  <c:v>41183</c:v>
                </c:pt>
                <c:pt idx="382">
                  <c:v>41214</c:v>
                </c:pt>
                <c:pt idx="383">
                  <c:v>41244</c:v>
                </c:pt>
                <c:pt idx="384">
                  <c:v>41275</c:v>
                </c:pt>
                <c:pt idx="385">
                  <c:v>41306</c:v>
                </c:pt>
                <c:pt idx="386">
                  <c:v>41334</c:v>
                </c:pt>
                <c:pt idx="387">
                  <c:v>41365</c:v>
                </c:pt>
                <c:pt idx="388">
                  <c:v>41395</c:v>
                </c:pt>
                <c:pt idx="389">
                  <c:v>41426</c:v>
                </c:pt>
                <c:pt idx="390">
                  <c:v>41456</c:v>
                </c:pt>
                <c:pt idx="391">
                  <c:v>41487</c:v>
                </c:pt>
                <c:pt idx="392">
                  <c:v>41518</c:v>
                </c:pt>
                <c:pt idx="393">
                  <c:v>41548</c:v>
                </c:pt>
                <c:pt idx="394">
                  <c:v>41579</c:v>
                </c:pt>
                <c:pt idx="395">
                  <c:v>41609</c:v>
                </c:pt>
                <c:pt idx="396">
                  <c:v>41640</c:v>
                </c:pt>
                <c:pt idx="397">
                  <c:v>41671</c:v>
                </c:pt>
                <c:pt idx="398">
                  <c:v>41699</c:v>
                </c:pt>
                <c:pt idx="399">
                  <c:v>41730</c:v>
                </c:pt>
                <c:pt idx="400">
                  <c:v>41760</c:v>
                </c:pt>
                <c:pt idx="401">
                  <c:v>41791</c:v>
                </c:pt>
                <c:pt idx="402">
                  <c:v>41821</c:v>
                </c:pt>
                <c:pt idx="403">
                  <c:v>41852</c:v>
                </c:pt>
                <c:pt idx="404">
                  <c:v>41883</c:v>
                </c:pt>
                <c:pt idx="405">
                  <c:v>41913</c:v>
                </c:pt>
                <c:pt idx="406">
                  <c:v>41944</c:v>
                </c:pt>
                <c:pt idx="407">
                  <c:v>41974</c:v>
                </c:pt>
                <c:pt idx="408">
                  <c:v>42005</c:v>
                </c:pt>
                <c:pt idx="409">
                  <c:v>42036</c:v>
                </c:pt>
                <c:pt idx="410">
                  <c:v>42064</c:v>
                </c:pt>
                <c:pt idx="411">
                  <c:v>42095</c:v>
                </c:pt>
                <c:pt idx="412">
                  <c:v>42125</c:v>
                </c:pt>
                <c:pt idx="413">
                  <c:v>42156</c:v>
                </c:pt>
                <c:pt idx="414">
                  <c:v>42186</c:v>
                </c:pt>
                <c:pt idx="415">
                  <c:v>42217</c:v>
                </c:pt>
                <c:pt idx="416">
                  <c:v>42248</c:v>
                </c:pt>
                <c:pt idx="417">
                  <c:v>42278</c:v>
                </c:pt>
                <c:pt idx="418">
                  <c:v>42309</c:v>
                </c:pt>
                <c:pt idx="419">
                  <c:v>42339</c:v>
                </c:pt>
                <c:pt idx="420">
                  <c:v>42370</c:v>
                </c:pt>
                <c:pt idx="421">
                  <c:v>42401</c:v>
                </c:pt>
                <c:pt idx="422">
                  <c:v>42430</c:v>
                </c:pt>
                <c:pt idx="423">
                  <c:v>42461</c:v>
                </c:pt>
                <c:pt idx="424">
                  <c:v>42491</c:v>
                </c:pt>
                <c:pt idx="425">
                  <c:v>42522</c:v>
                </c:pt>
                <c:pt idx="426">
                  <c:v>42552</c:v>
                </c:pt>
                <c:pt idx="427">
                  <c:v>42583</c:v>
                </c:pt>
                <c:pt idx="428">
                  <c:v>42614</c:v>
                </c:pt>
                <c:pt idx="429">
                  <c:v>42644</c:v>
                </c:pt>
                <c:pt idx="430">
                  <c:v>42675</c:v>
                </c:pt>
                <c:pt idx="431">
                  <c:v>42705</c:v>
                </c:pt>
              </c:numCache>
            </c:numRef>
          </c:cat>
          <c:val>
            <c:numRef>
              <c:f>'Natural Gas-M'!$D$41:$D$472</c:f>
              <c:numCache>
                <c:formatCode>0.00</c:formatCode>
                <c:ptCount val="432"/>
                <c:pt idx="0">
                  <c:v>10.753769128440366</c:v>
                </c:pt>
                <c:pt idx="1">
                  <c:v>10.791236113636362</c:v>
                </c:pt>
                <c:pt idx="2">
                  <c:v>10.906195620767491</c:v>
                </c:pt>
                <c:pt idx="3">
                  <c:v>10.97855265993266</c:v>
                </c:pt>
                <c:pt idx="4">
                  <c:v>11.382713913043476</c:v>
                </c:pt>
                <c:pt idx="5">
                  <c:v>11.308391823204419</c:v>
                </c:pt>
                <c:pt idx="6">
                  <c:v>11.23682518032787</c:v>
                </c:pt>
                <c:pt idx="7">
                  <c:v>11.099885683297178</c:v>
                </c:pt>
                <c:pt idx="8">
                  <c:v>11.427173297529537</c:v>
                </c:pt>
                <c:pt idx="9">
                  <c:v>11.466915417558885</c:v>
                </c:pt>
                <c:pt idx="10">
                  <c:v>11.494136098081023</c:v>
                </c:pt>
                <c:pt idx="11">
                  <c:v>11.508076620616366</c:v>
                </c:pt>
                <c:pt idx="12">
                  <c:v>11.723625317796611</c:v>
                </c:pt>
                <c:pt idx="13">
                  <c:v>11.787014973600845</c:v>
                </c:pt>
                <c:pt idx="14">
                  <c:v>12.013205026399156</c:v>
                </c:pt>
                <c:pt idx="15">
                  <c:v>12.175691494736842</c:v>
                </c:pt>
                <c:pt idx="16">
                  <c:v>12.830775537017725</c:v>
                </c:pt>
                <c:pt idx="17">
                  <c:v>12.758880824742269</c:v>
                </c:pt>
                <c:pt idx="18">
                  <c:v>12.766682112820513</c:v>
                </c:pt>
                <c:pt idx="19">
                  <c:v>12.740547656090072</c:v>
                </c:pt>
                <c:pt idx="20">
                  <c:v>13.179036867963152</c:v>
                </c:pt>
                <c:pt idx="21">
                  <c:v>13.731829276248725</c:v>
                </c:pt>
                <c:pt idx="22">
                  <c:v>13.794413224489794</c:v>
                </c:pt>
                <c:pt idx="23">
                  <c:v>13.982933756397133</c:v>
                </c:pt>
                <c:pt idx="24">
                  <c:v>14.246096956077629</c:v>
                </c:pt>
                <c:pt idx="25">
                  <c:v>14.25584606122449</c:v>
                </c:pt>
                <c:pt idx="26">
                  <c:v>14.556709480122322</c:v>
                </c:pt>
                <c:pt idx="27">
                  <c:v>14.598110647773279</c:v>
                </c:pt>
                <c:pt idx="28">
                  <c:v>14.923121814516128</c:v>
                </c:pt>
                <c:pt idx="29">
                  <c:v>14.84520764587525</c:v>
                </c:pt>
                <c:pt idx="30">
                  <c:v>14.809555731462925</c:v>
                </c:pt>
                <c:pt idx="31">
                  <c:v>14.693842117882118</c:v>
                </c:pt>
                <c:pt idx="32">
                  <c:v>14.673641613545817</c:v>
                </c:pt>
                <c:pt idx="33">
                  <c:v>15.819590674603173</c:v>
                </c:pt>
                <c:pt idx="34">
                  <c:v>14.83099762611276</c:v>
                </c:pt>
                <c:pt idx="35">
                  <c:v>13.942140710059171</c:v>
                </c:pt>
                <c:pt idx="36">
                  <c:v>13.473581939275221</c:v>
                </c:pt>
                <c:pt idx="37">
                  <c:v>13.547103781676412</c:v>
                </c:pt>
                <c:pt idx="38">
                  <c:v>13.692643576287658</c:v>
                </c:pt>
                <c:pt idx="39">
                  <c:v>13.731782303969023</c:v>
                </c:pt>
                <c:pt idx="40">
                  <c:v>14.418104289855071</c:v>
                </c:pt>
                <c:pt idx="41">
                  <c:v>15.514897512054</c:v>
                </c:pt>
                <c:pt idx="42">
                  <c:v>16.255481671469742</c:v>
                </c:pt>
                <c:pt idx="43">
                  <c:v>16.482336264367817</c:v>
                </c:pt>
                <c:pt idx="44">
                  <c:v>16.298717994269339</c:v>
                </c:pt>
                <c:pt idx="45">
                  <c:v>15.398810275927687</c:v>
                </c:pt>
                <c:pt idx="46">
                  <c:v>14.262050161443494</c:v>
                </c:pt>
                <c:pt idx="47">
                  <c:v>13.648467393364928</c:v>
                </c:pt>
                <c:pt idx="48">
                  <c:v>13.442508363292335</c:v>
                </c:pt>
                <c:pt idx="49">
                  <c:v>13.120347055503293</c:v>
                </c:pt>
                <c:pt idx="50">
                  <c:v>13.348625262172284</c:v>
                </c:pt>
                <c:pt idx="51">
                  <c:v>13.59059291588785</c:v>
                </c:pt>
                <c:pt idx="52">
                  <c:v>14.630918824626864</c:v>
                </c:pt>
                <c:pt idx="53">
                  <c:v>15.409258716279069</c:v>
                </c:pt>
                <c:pt idx="54">
                  <c:v>15.623728449396474</c:v>
                </c:pt>
                <c:pt idx="55">
                  <c:v>15.903576107506948</c:v>
                </c:pt>
                <c:pt idx="56">
                  <c:v>15.543899463459759</c:v>
                </c:pt>
                <c:pt idx="57">
                  <c:v>14.258196313364055</c:v>
                </c:pt>
                <c:pt idx="58">
                  <c:v>13.384894366972475</c:v>
                </c:pt>
                <c:pt idx="59">
                  <c:v>12.389155616438355</c:v>
                </c:pt>
                <c:pt idx="60">
                  <c:v>12.192469390354868</c:v>
                </c:pt>
                <c:pt idx="61">
                  <c:v>12.301481075660892</c:v>
                </c:pt>
                <c:pt idx="62">
                  <c:v>12.456393785517873</c:v>
                </c:pt>
                <c:pt idx="63">
                  <c:v>12.89634735970561</c:v>
                </c:pt>
                <c:pt idx="64">
                  <c:v>13.494069688073392</c:v>
                </c:pt>
                <c:pt idx="65">
                  <c:v>14.510737422303471</c:v>
                </c:pt>
                <c:pt idx="66">
                  <c:v>14.866986739726025</c:v>
                </c:pt>
                <c:pt idx="67">
                  <c:v>15.070577262773719</c:v>
                </c:pt>
                <c:pt idx="68">
                  <c:v>14.777772963636362</c:v>
                </c:pt>
                <c:pt idx="69">
                  <c:v>13.779074736842103</c:v>
                </c:pt>
                <c:pt idx="70">
                  <c:v>12.201924384057969</c:v>
                </c:pt>
                <c:pt idx="71">
                  <c:v>11.341621083032489</c:v>
                </c:pt>
                <c:pt idx="72">
                  <c:v>11.323264452423697</c:v>
                </c:pt>
                <c:pt idx="73">
                  <c:v>11.367904722719139</c:v>
                </c:pt>
                <c:pt idx="74">
                  <c:v>11.369802067736183</c:v>
                </c:pt>
                <c:pt idx="75">
                  <c:v>11.530541366459627</c:v>
                </c:pt>
                <c:pt idx="76">
                  <c:v>12.595160672566372</c:v>
                </c:pt>
                <c:pt idx="77">
                  <c:v>13.734928722466959</c:v>
                </c:pt>
                <c:pt idx="78">
                  <c:v>14.179744428822499</c:v>
                </c:pt>
                <c:pt idx="79">
                  <c:v>14.242651338582675</c:v>
                </c:pt>
                <c:pt idx="80">
                  <c:v>13.777982632955535</c:v>
                </c:pt>
                <c:pt idx="81">
                  <c:v>12.107068434782608</c:v>
                </c:pt>
                <c:pt idx="82">
                  <c:v>11.178266239168112</c:v>
                </c:pt>
                <c:pt idx="83">
                  <c:v>10.561862335640138</c:v>
                </c:pt>
                <c:pt idx="84">
                  <c:v>10.422854965517242</c:v>
                </c:pt>
                <c:pt idx="85">
                  <c:v>10.425397573149741</c:v>
                </c:pt>
                <c:pt idx="86">
                  <c:v>10.582415416309011</c:v>
                </c:pt>
                <c:pt idx="87">
                  <c:v>10.86443489761092</c:v>
                </c:pt>
                <c:pt idx="88">
                  <c:v>11.889982246808509</c:v>
                </c:pt>
                <c:pt idx="89">
                  <c:v>13.110290677966102</c:v>
                </c:pt>
                <c:pt idx="90">
                  <c:v>13.53700276793249</c:v>
                </c:pt>
                <c:pt idx="91">
                  <c:v>13.840127932773109</c:v>
                </c:pt>
                <c:pt idx="92">
                  <c:v>13.52330492050209</c:v>
                </c:pt>
                <c:pt idx="93">
                  <c:v>11.810784737281066</c:v>
                </c:pt>
                <c:pt idx="94">
                  <c:v>10.999935428096423</c:v>
                </c:pt>
                <c:pt idx="95">
                  <c:v>10.628267257663627</c:v>
                </c:pt>
                <c:pt idx="96">
                  <c:v>10.623695561056106</c:v>
                </c:pt>
                <c:pt idx="97">
                  <c:v>10.530031546052632</c:v>
                </c:pt>
                <c:pt idx="98">
                  <c:v>10.614664402618658</c:v>
                </c:pt>
                <c:pt idx="99">
                  <c:v>10.711065702680747</c:v>
                </c:pt>
                <c:pt idx="100">
                  <c:v>11.409482991107515</c:v>
                </c:pt>
                <c:pt idx="101">
                  <c:v>12.619294730056405</c:v>
                </c:pt>
                <c:pt idx="102">
                  <c:v>13.228716658634536</c:v>
                </c:pt>
                <c:pt idx="103">
                  <c:v>13.515466297188754</c:v>
                </c:pt>
                <c:pt idx="104">
                  <c:v>12.968068589743588</c:v>
                </c:pt>
                <c:pt idx="105">
                  <c:v>11.501541722488037</c:v>
                </c:pt>
                <c:pt idx="106">
                  <c:v>10.510661096108022</c:v>
                </c:pt>
                <c:pt idx="107">
                  <c:v>9.9874240696753755</c:v>
                </c:pt>
                <c:pt idx="108">
                  <c:v>10.136093694117646</c:v>
                </c:pt>
                <c:pt idx="109">
                  <c:v>10.505565859375</c:v>
                </c:pt>
                <c:pt idx="110">
                  <c:v>10.36401493001555</c:v>
                </c:pt>
                <c:pt idx="111">
                  <c:v>10.413750256012412</c:v>
                </c:pt>
                <c:pt idx="112">
                  <c:v>11.061295120061967</c:v>
                </c:pt>
                <c:pt idx="113">
                  <c:v>12.019202709776751</c:v>
                </c:pt>
                <c:pt idx="114">
                  <c:v>12.839352398467433</c:v>
                </c:pt>
                <c:pt idx="115">
                  <c:v>12.804373677811549</c:v>
                </c:pt>
                <c:pt idx="116">
                  <c:v>12.394076830188679</c:v>
                </c:pt>
                <c:pt idx="117">
                  <c:v>10.95452404797601</c:v>
                </c:pt>
                <c:pt idx="118">
                  <c:v>10.128889439042634</c:v>
                </c:pt>
                <c:pt idx="119">
                  <c:v>9.9670071833084926</c:v>
                </c:pt>
                <c:pt idx="120">
                  <c:v>9.7886576688938387</c:v>
                </c:pt>
                <c:pt idx="121">
                  <c:v>9.816707952522254</c:v>
                </c:pt>
                <c:pt idx="122">
                  <c:v>9.8873317507418381</c:v>
                </c:pt>
                <c:pt idx="123">
                  <c:v>10.393878460399703</c:v>
                </c:pt>
                <c:pt idx="124">
                  <c:v>11.02252076696165</c:v>
                </c:pt>
                <c:pt idx="125">
                  <c:v>12.197612749999998</c:v>
                </c:pt>
                <c:pt idx="126">
                  <c:v>12.634037488986785</c:v>
                </c:pt>
                <c:pt idx="127">
                  <c:v>12.823544597364567</c:v>
                </c:pt>
                <c:pt idx="128">
                  <c:v>12.021716963503648</c:v>
                </c:pt>
                <c:pt idx="129">
                  <c:v>10.755201457725946</c:v>
                </c:pt>
                <c:pt idx="130">
                  <c:v>9.5166336865021766</c:v>
                </c:pt>
                <c:pt idx="131">
                  <c:v>9.4890891606367571</c:v>
                </c:pt>
                <c:pt idx="132">
                  <c:v>9.5166461749819238</c:v>
                </c:pt>
                <c:pt idx="133">
                  <c:v>9.5132192496392509</c:v>
                </c:pt>
                <c:pt idx="134">
                  <c:v>9.4105830337886403</c:v>
                </c:pt>
                <c:pt idx="135">
                  <c:v>9.5952106456241033</c:v>
                </c:pt>
                <c:pt idx="136">
                  <c:v>10.477548532569793</c:v>
                </c:pt>
                <c:pt idx="137">
                  <c:v>11.619807623126336</c:v>
                </c:pt>
                <c:pt idx="138">
                  <c:v>12.315131629893237</c:v>
                </c:pt>
                <c:pt idx="139">
                  <c:v>12.593156178977273</c:v>
                </c:pt>
                <c:pt idx="140">
                  <c:v>12.060352445074416</c:v>
                </c:pt>
                <c:pt idx="141">
                  <c:v>10.951124516584331</c:v>
                </c:pt>
                <c:pt idx="142">
                  <c:v>10.082851822660096</c:v>
                </c:pt>
                <c:pt idx="143">
                  <c:v>9.600369838369641</c:v>
                </c:pt>
                <c:pt idx="144">
                  <c:v>9.550088277310925</c:v>
                </c:pt>
                <c:pt idx="145">
                  <c:v>9.5300671278825995</c:v>
                </c:pt>
                <c:pt idx="146">
                  <c:v>9.417114263782274</c:v>
                </c:pt>
                <c:pt idx="147">
                  <c:v>9.9636526008344912</c:v>
                </c:pt>
                <c:pt idx="148">
                  <c:v>11.190394701803053</c:v>
                </c:pt>
                <c:pt idx="149">
                  <c:v>12.155760318780317</c:v>
                </c:pt>
                <c:pt idx="150">
                  <c:v>12.946002020761243</c:v>
                </c:pt>
                <c:pt idx="151">
                  <c:v>13.362968825966853</c:v>
                </c:pt>
                <c:pt idx="152">
                  <c:v>12.72080724137931</c:v>
                </c:pt>
                <c:pt idx="153">
                  <c:v>11.099141057692307</c:v>
                </c:pt>
                <c:pt idx="154">
                  <c:v>10.058038178082191</c:v>
                </c:pt>
                <c:pt idx="155">
                  <c:v>9.8747324265208469</c:v>
                </c:pt>
                <c:pt idx="156">
                  <c:v>9.6469791250854389</c:v>
                </c:pt>
                <c:pt idx="157">
                  <c:v>9.7991362508520776</c:v>
                </c:pt>
                <c:pt idx="158">
                  <c:v>10.193160163154316</c:v>
                </c:pt>
                <c:pt idx="159">
                  <c:v>10.67129429347826</c:v>
                </c:pt>
                <c:pt idx="160">
                  <c:v>11.036847783050845</c:v>
                </c:pt>
                <c:pt idx="161">
                  <c:v>12.326550723461796</c:v>
                </c:pt>
                <c:pt idx="162">
                  <c:v>12.990686118598383</c:v>
                </c:pt>
                <c:pt idx="163">
                  <c:v>13.130054255033556</c:v>
                </c:pt>
                <c:pt idx="164">
                  <c:v>12.497905210984593</c:v>
                </c:pt>
                <c:pt idx="165">
                  <c:v>10.928347336010708</c:v>
                </c:pt>
                <c:pt idx="166">
                  <c:v>9.9617743257676885</c:v>
                </c:pt>
                <c:pt idx="167">
                  <c:v>9.6088829580279818</c:v>
                </c:pt>
                <c:pt idx="168">
                  <c:v>9.2512483056478398</c:v>
                </c:pt>
                <c:pt idx="169">
                  <c:v>9.0847758250497019</c:v>
                </c:pt>
                <c:pt idx="170">
                  <c:v>9.192677566137565</c:v>
                </c:pt>
                <c:pt idx="171">
                  <c:v>9.5012735968379438</c:v>
                </c:pt>
                <c:pt idx="172">
                  <c:v>10.23362516765286</c:v>
                </c:pt>
                <c:pt idx="173">
                  <c:v>11.697089750656167</c:v>
                </c:pt>
                <c:pt idx="174">
                  <c:v>12.196443014416774</c:v>
                </c:pt>
                <c:pt idx="175">
                  <c:v>12.655054846304775</c:v>
                </c:pt>
                <c:pt idx="176">
                  <c:v>12.016701541476159</c:v>
                </c:pt>
                <c:pt idx="177">
                  <c:v>10.264329407166123</c:v>
                </c:pt>
                <c:pt idx="178">
                  <c:v>8.6870028757319453</c:v>
                </c:pt>
                <c:pt idx="179">
                  <c:v>8.5674606107862257</c:v>
                </c:pt>
                <c:pt idx="180">
                  <c:v>8.6770032837750488</c:v>
                </c:pt>
                <c:pt idx="181">
                  <c:v>8.9365987354838712</c:v>
                </c:pt>
                <c:pt idx="182">
                  <c:v>9.0762253762057874</c:v>
                </c:pt>
                <c:pt idx="183">
                  <c:v>9.559729622037155</c:v>
                </c:pt>
                <c:pt idx="184">
                  <c:v>10.408791867007672</c:v>
                </c:pt>
                <c:pt idx="185">
                  <c:v>11.892515800893428</c:v>
                </c:pt>
                <c:pt idx="186">
                  <c:v>13.09770068789809</c:v>
                </c:pt>
                <c:pt idx="187">
                  <c:v>13.217297748091603</c:v>
                </c:pt>
                <c:pt idx="188">
                  <c:v>12.058576905516805</c:v>
                </c:pt>
                <c:pt idx="189">
                  <c:v>10.606292730720604</c:v>
                </c:pt>
                <c:pt idx="190">
                  <c:v>9.5530813736609961</c:v>
                </c:pt>
                <c:pt idx="191">
                  <c:v>9.6786564047768682</c:v>
                </c:pt>
                <c:pt idx="192">
                  <c:v>10.063581104140527</c:v>
                </c:pt>
                <c:pt idx="193">
                  <c:v>10.119191847213525</c:v>
                </c:pt>
                <c:pt idx="194">
                  <c:v>9.7107280600750929</c:v>
                </c:pt>
                <c:pt idx="195">
                  <c:v>9.7195394996873041</c:v>
                </c:pt>
                <c:pt idx="196">
                  <c:v>10.166072707942464</c:v>
                </c:pt>
                <c:pt idx="197">
                  <c:v>12.330950436953808</c:v>
                </c:pt>
                <c:pt idx="198">
                  <c:v>13.027801221945136</c:v>
                </c:pt>
                <c:pt idx="199">
                  <c:v>13.306217524875622</c:v>
                </c:pt>
                <c:pt idx="200">
                  <c:v>13.051733548387094</c:v>
                </c:pt>
                <c:pt idx="201">
                  <c:v>11.332736334365325</c:v>
                </c:pt>
                <c:pt idx="202">
                  <c:v>10.09706303030303</c:v>
                </c:pt>
                <c:pt idx="203">
                  <c:v>9.6201136464771313</c:v>
                </c:pt>
                <c:pt idx="204">
                  <c:v>9.417247543209875</c:v>
                </c:pt>
                <c:pt idx="205">
                  <c:v>9.417247543209875</c:v>
                </c:pt>
                <c:pt idx="206">
                  <c:v>9.2409496172839489</c:v>
                </c:pt>
                <c:pt idx="207">
                  <c:v>9.9925707891491982</c:v>
                </c:pt>
                <c:pt idx="208">
                  <c:v>11.270706888068879</c:v>
                </c:pt>
                <c:pt idx="209">
                  <c:v>12.441024090909091</c:v>
                </c:pt>
                <c:pt idx="210">
                  <c:v>12.43969832107843</c:v>
                </c:pt>
                <c:pt idx="211">
                  <c:v>13.473196756425949</c:v>
                </c:pt>
                <c:pt idx="212">
                  <c:v>13.042811694189602</c:v>
                </c:pt>
                <c:pt idx="213">
                  <c:v>11.03609957291031</c:v>
                </c:pt>
                <c:pt idx="214">
                  <c:v>9.543293577087141</c:v>
                </c:pt>
                <c:pt idx="215">
                  <c:v>9.1784303406326035</c:v>
                </c:pt>
                <c:pt idx="216">
                  <c:v>8.6703897996357</c:v>
                </c:pt>
                <c:pt idx="217">
                  <c:v>9.0894586399514257</c:v>
                </c:pt>
                <c:pt idx="218">
                  <c:v>8.7517799271844652</c:v>
                </c:pt>
                <c:pt idx="219">
                  <c:v>9.2389039662447257</c:v>
                </c:pt>
                <c:pt idx="220">
                  <c:v>10.466361807228916</c:v>
                </c:pt>
                <c:pt idx="221">
                  <c:v>11.75673518072289</c:v>
                </c:pt>
                <c:pt idx="222">
                  <c:v>12.606835188962208</c:v>
                </c:pt>
                <c:pt idx="223">
                  <c:v>13.018193345302214</c:v>
                </c:pt>
                <c:pt idx="224">
                  <c:v>12.240518390941597</c:v>
                </c:pt>
                <c:pt idx="225">
                  <c:v>10.703727733491966</c:v>
                </c:pt>
                <c:pt idx="226">
                  <c:v>10.105200296912114</c:v>
                </c:pt>
                <c:pt idx="227">
                  <c:v>9.1788763151658763</c:v>
                </c:pt>
                <c:pt idx="228">
                  <c:v>8.9549557826343769</c:v>
                </c:pt>
                <c:pt idx="229">
                  <c:v>9.1560846352941176</c:v>
                </c:pt>
                <c:pt idx="230">
                  <c:v>9.6175158011695903</c:v>
                </c:pt>
                <c:pt idx="231">
                  <c:v>10.013082609713283</c:v>
                </c:pt>
                <c:pt idx="232">
                  <c:v>11.483050070093459</c:v>
                </c:pt>
                <c:pt idx="233">
                  <c:v>13.130202671312427</c:v>
                </c:pt>
                <c:pt idx="234">
                  <c:v>14.222250746960047</c:v>
                </c:pt>
                <c:pt idx="235">
                  <c:v>14.291157000579036</c:v>
                </c:pt>
                <c:pt idx="236">
                  <c:v>13.84690218894009</c:v>
                </c:pt>
                <c:pt idx="237">
                  <c:v>12.91972839562967</c:v>
                </c:pt>
                <c:pt idx="238">
                  <c:v>11.722496417910447</c:v>
                </c:pt>
                <c:pt idx="239">
                  <c:v>11.668378190148912</c:v>
                </c:pt>
                <c:pt idx="240">
                  <c:v>13.716299908883824</c:v>
                </c:pt>
                <c:pt idx="241">
                  <c:v>13.87444643181818</c:v>
                </c:pt>
                <c:pt idx="242">
                  <c:v>13.312445599091424</c:v>
                </c:pt>
                <c:pt idx="243">
                  <c:v>13.708063219954649</c:v>
                </c:pt>
                <c:pt idx="244">
                  <c:v>14.954001737168642</c:v>
                </c:pt>
                <c:pt idx="245">
                  <c:v>15.509653776027012</c:v>
                </c:pt>
                <c:pt idx="246">
                  <c:v>15.052901262683202</c:v>
                </c:pt>
                <c:pt idx="247">
                  <c:v>14.610168872604284</c:v>
                </c:pt>
                <c:pt idx="248">
                  <c:v>13.590580426726557</c:v>
                </c:pt>
                <c:pt idx="249">
                  <c:v>11.042444414414414</c:v>
                </c:pt>
                <c:pt idx="250">
                  <c:v>10.700042569014084</c:v>
                </c:pt>
                <c:pt idx="251">
                  <c:v>9.7937771138669678</c:v>
                </c:pt>
                <c:pt idx="252">
                  <c:v>9.8843907484524482</c:v>
                </c:pt>
                <c:pt idx="253">
                  <c:v>9.6671680112359564</c:v>
                </c:pt>
                <c:pt idx="254">
                  <c:v>9.466754173669468</c:v>
                </c:pt>
                <c:pt idx="255">
                  <c:v>10.1678575125488</c:v>
                </c:pt>
                <c:pt idx="256">
                  <c:v>11.323335866295263</c:v>
                </c:pt>
                <c:pt idx="257">
                  <c:v>12.695217572383072</c:v>
                </c:pt>
                <c:pt idx="258">
                  <c:v>13.632237122222222</c:v>
                </c:pt>
                <c:pt idx="259">
                  <c:v>13.765889019390581</c:v>
                </c:pt>
                <c:pt idx="260">
                  <c:v>13.46660678097345</c:v>
                </c:pt>
                <c:pt idx="261">
                  <c:v>11.309044933774832</c:v>
                </c:pt>
                <c:pt idx="262">
                  <c:v>10.477342027548209</c:v>
                </c:pt>
                <c:pt idx="263">
                  <c:v>10.302955522552255</c:v>
                </c:pt>
                <c:pt idx="264">
                  <c:v>10.661872924424973</c:v>
                </c:pt>
                <c:pt idx="265">
                  <c:v>11.122325032679736</c:v>
                </c:pt>
                <c:pt idx="266">
                  <c:v>12.644271310494833</c:v>
                </c:pt>
                <c:pt idx="267">
                  <c:v>13.225231419213971</c:v>
                </c:pt>
                <c:pt idx="268">
                  <c:v>14.040698403499178</c:v>
                </c:pt>
                <c:pt idx="269">
                  <c:v>15.702165898416165</c:v>
                </c:pt>
                <c:pt idx="270">
                  <c:v>16.518933315187805</c:v>
                </c:pt>
                <c:pt idx="271">
                  <c:v>16.56340513821138</c:v>
                </c:pt>
                <c:pt idx="272">
                  <c:v>15.82823923284711</c:v>
                </c:pt>
                <c:pt idx="273">
                  <c:v>13.69574585181179</c:v>
                </c:pt>
                <c:pt idx="274">
                  <c:v>12.569089156756755</c:v>
                </c:pt>
                <c:pt idx="275">
                  <c:v>12.201622221024259</c:v>
                </c:pt>
                <c:pt idx="276">
                  <c:v>12.404730874932904</c:v>
                </c:pt>
                <c:pt idx="277">
                  <c:v>12.556623835029457</c:v>
                </c:pt>
                <c:pt idx="278">
                  <c:v>12.758749684660609</c:v>
                </c:pt>
                <c:pt idx="279">
                  <c:v>13.386036221985057</c:v>
                </c:pt>
                <c:pt idx="280">
                  <c:v>14.707574845908608</c:v>
                </c:pt>
                <c:pt idx="281">
                  <c:v>16.47998293276866</c:v>
                </c:pt>
                <c:pt idx="282">
                  <c:v>17.041511306187203</c:v>
                </c:pt>
                <c:pt idx="283">
                  <c:v>17.284092114164906</c:v>
                </c:pt>
                <c:pt idx="284">
                  <c:v>16.690249114857746</c:v>
                </c:pt>
                <c:pt idx="285">
                  <c:v>14.582000618448637</c:v>
                </c:pt>
                <c:pt idx="286">
                  <c:v>14.203156849243609</c:v>
                </c:pt>
                <c:pt idx="287">
                  <c:v>13.768619707876891</c:v>
                </c:pt>
                <c:pt idx="288">
                  <c:v>13.539791127348643</c:v>
                </c:pt>
                <c:pt idx="289">
                  <c:v>13.446382089397089</c:v>
                </c:pt>
                <c:pt idx="290">
                  <c:v>13.360662081822889</c:v>
                </c:pt>
                <c:pt idx="291">
                  <c:v>14.597140609189468</c:v>
                </c:pt>
                <c:pt idx="292">
                  <c:v>15.661921632231405</c:v>
                </c:pt>
                <c:pt idx="293">
                  <c:v>16.943987289623127</c:v>
                </c:pt>
                <c:pt idx="294">
                  <c:v>18.146293955874807</c:v>
                </c:pt>
                <c:pt idx="295">
                  <c:v>18.824141366649666</c:v>
                </c:pt>
                <c:pt idx="296">
                  <c:v>19.825535372233396</c:v>
                </c:pt>
                <c:pt idx="297">
                  <c:v>19.652215811150175</c:v>
                </c:pt>
                <c:pt idx="298">
                  <c:v>18.790279697122664</c:v>
                </c:pt>
                <c:pt idx="299">
                  <c:v>17.54079818273599</c:v>
                </c:pt>
                <c:pt idx="300">
                  <c:v>17.817324756648269</c:v>
                </c:pt>
                <c:pt idx="301">
                  <c:v>16.686413019057174</c:v>
                </c:pt>
                <c:pt idx="302">
                  <c:v>15.695988853279919</c:v>
                </c:pt>
                <c:pt idx="303">
                  <c:v>15.736368679621323</c:v>
                </c:pt>
                <c:pt idx="304">
                  <c:v>17.037315956284154</c:v>
                </c:pt>
                <c:pt idx="305">
                  <c:v>17.773504231912785</c:v>
                </c:pt>
                <c:pt idx="306">
                  <c:v>18.439598738294727</c:v>
                </c:pt>
                <c:pt idx="307">
                  <c:v>18.895366025515209</c:v>
                </c:pt>
                <c:pt idx="308">
                  <c:v>18.43695543392505</c:v>
                </c:pt>
                <c:pt idx="309">
                  <c:v>14.74694166419019</c:v>
                </c:pt>
                <c:pt idx="310">
                  <c:v>14.668947475247522</c:v>
                </c:pt>
                <c:pt idx="311">
                  <c:v>14.683247493845395</c:v>
                </c:pt>
                <c:pt idx="312">
                  <c:v>14.23775799879078</c:v>
                </c:pt>
                <c:pt idx="313">
                  <c:v>14.136136858186516</c:v>
                </c:pt>
                <c:pt idx="314">
                  <c:v>14.85137066949846</c:v>
                </c:pt>
                <c:pt idx="315">
                  <c:v>15.38488461613179</c:v>
                </c:pt>
                <c:pt idx="316">
                  <c:v>16.910122212280232</c:v>
                </c:pt>
                <c:pt idx="317">
                  <c:v>18.697104799405501</c:v>
                </c:pt>
                <c:pt idx="318">
                  <c:v>19.156836664210058</c:v>
                </c:pt>
                <c:pt idx="319">
                  <c:v>19.150932801070947</c:v>
                </c:pt>
                <c:pt idx="320">
                  <c:v>18.294078869511431</c:v>
                </c:pt>
                <c:pt idx="321">
                  <c:v>16.57675822936087</c:v>
                </c:pt>
                <c:pt idx="322">
                  <c:v>14.720342487454584</c:v>
                </c:pt>
                <c:pt idx="323">
                  <c:v>13.889886958783606</c:v>
                </c:pt>
                <c:pt idx="324">
                  <c:v>13.729990140167974</c:v>
                </c:pt>
                <c:pt idx="325">
                  <c:v>14.077342178882583</c:v>
                </c:pt>
                <c:pt idx="326">
                  <c:v>14.640422426070987</c:v>
                </c:pt>
                <c:pt idx="327">
                  <c:v>16.119564545531031</c:v>
                </c:pt>
                <c:pt idx="328">
                  <c:v>18.059625692353439</c:v>
                </c:pt>
                <c:pt idx="329">
                  <c:v>20.69603381724707</c:v>
                </c:pt>
                <c:pt idx="330">
                  <c:v>22.570523130730169</c:v>
                </c:pt>
                <c:pt idx="331">
                  <c:v>21.951183748685352</c:v>
                </c:pt>
                <c:pt idx="332">
                  <c:v>20.018642899893546</c:v>
                </c:pt>
                <c:pt idx="333">
                  <c:v>16.945708380377425</c:v>
                </c:pt>
                <c:pt idx="334">
                  <c:v>15.408792557458725</c:v>
                </c:pt>
                <c:pt idx="335">
                  <c:v>14.455899526012542</c:v>
                </c:pt>
                <c:pt idx="336">
                  <c:v>14.02635492348997</c:v>
                </c:pt>
                <c:pt idx="337">
                  <c:v>13.718093002045084</c:v>
                </c:pt>
                <c:pt idx="338">
                  <c:v>13.418039746817572</c:v>
                </c:pt>
                <c:pt idx="339">
                  <c:v>13.068867306978078</c:v>
                </c:pt>
                <c:pt idx="340">
                  <c:v>14.368038474899304</c:v>
                </c:pt>
                <c:pt idx="341">
                  <c:v>15.801067889566552</c:v>
                </c:pt>
                <c:pt idx="342">
                  <c:v>16.925261002393746</c:v>
                </c:pt>
                <c:pt idx="343">
                  <c:v>17.244374861333515</c:v>
                </c:pt>
                <c:pt idx="344">
                  <c:v>16.318059121379036</c:v>
                </c:pt>
                <c:pt idx="345">
                  <c:v>12.949419728510128</c:v>
                </c:pt>
                <c:pt idx="346">
                  <c:v>12.577521271992412</c:v>
                </c:pt>
                <c:pt idx="347">
                  <c:v>11.410246858709804</c:v>
                </c:pt>
                <c:pt idx="348">
                  <c:v>11.556054734054293</c:v>
                </c:pt>
                <c:pt idx="349">
                  <c:v>11.709461563597367</c:v>
                </c:pt>
                <c:pt idx="350">
                  <c:v>12.034083624334608</c:v>
                </c:pt>
                <c:pt idx="351">
                  <c:v>13.104172131939301</c:v>
                </c:pt>
                <c:pt idx="352">
                  <c:v>14.370605476552074</c:v>
                </c:pt>
                <c:pt idx="353">
                  <c:v>16.283282574965813</c:v>
                </c:pt>
                <c:pt idx="354">
                  <c:v>17.72944400174628</c:v>
                </c:pt>
                <c:pt idx="355">
                  <c:v>18.184113792486333</c:v>
                </c:pt>
                <c:pt idx="356">
                  <c:v>17.04260399037911</c:v>
                </c:pt>
                <c:pt idx="357">
                  <c:v>14.527766859177754</c:v>
                </c:pt>
                <c:pt idx="358">
                  <c:v>11.803105596794026</c:v>
                </c:pt>
                <c:pt idx="359">
                  <c:v>10.773531133205124</c:v>
                </c:pt>
                <c:pt idx="360">
                  <c:v>10.654501872049487</c:v>
                </c:pt>
                <c:pt idx="361">
                  <c:v>10.875614265628379</c:v>
                </c:pt>
                <c:pt idx="362">
                  <c:v>11.129476453076522</c:v>
                </c:pt>
                <c:pt idx="363">
                  <c:v>11.971279094885297</c:v>
                </c:pt>
                <c:pt idx="364">
                  <c:v>13.230047271967235</c:v>
                </c:pt>
                <c:pt idx="365">
                  <c:v>15.560473134348273</c:v>
                </c:pt>
                <c:pt idx="366">
                  <c:v>17.040957097671448</c:v>
                </c:pt>
                <c:pt idx="367">
                  <c:v>17.548927707645902</c:v>
                </c:pt>
                <c:pt idx="368">
                  <c:v>16.410975956872363</c:v>
                </c:pt>
                <c:pt idx="369">
                  <c:v>13.484038560739998</c:v>
                </c:pt>
                <c:pt idx="370">
                  <c:v>11.294671597177281</c:v>
                </c:pt>
                <c:pt idx="371">
                  <c:v>10.29985967553765</c:v>
                </c:pt>
                <c:pt idx="372">
                  <c:v>10.052648474923053</c:v>
                </c:pt>
                <c:pt idx="373">
                  <c:v>9.8731008782881045</c:v>
                </c:pt>
                <c:pt idx="374">
                  <c:v>10.82556125418367</c:v>
                </c:pt>
                <c:pt idx="375">
                  <c:v>11.361527882987447</c:v>
                </c:pt>
                <c:pt idx="376">
                  <c:v>13.118026715038134</c:v>
                </c:pt>
                <c:pt idx="377">
                  <c:v>14.761537165501734</c:v>
                </c:pt>
                <c:pt idx="378">
                  <c:v>15.753391689707067</c:v>
                </c:pt>
                <c:pt idx="379">
                  <c:v>16.376749281243612</c:v>
                </c:pt>
                <c:pt idx="380">
                  <c:v>15.159375796178342</c:v>
                </c:pt>
                <c:pt idx="381">
                  <c:v>11.995571331788504</c:v>
                </c:pt>
                <c:pt idx="382">
                  <c:v>10.283829629501474</c:v>
                </c:pt>
                <c:pt idx="383">
                  <c:v>10.08985599030995</c:v>
                </c:pt>
                <c:pt idx="384">
                  <c:v>9.4092745113288743</c:v>
                </c:pt>
                <c:pt idx="385">
                  <c:v>9.4361340103005542</c:v>
                </c:pt>
                <c:pt idx="386">
                  <c:v>9.5817803181984544</c:v>
                </c:pt>
                <c:pt idx="387">
                  <c:v>10.71498906212231</c:v>
                </c:pt>
                <c:pt idx="388">
                  <c:v>12.936797887839992</c:v>
                </c:pt>
                <c:pt idx="389">
                  <c:v>15.369967039723454</c:v>
                </c:pt>
                <c:pt idx="390">
                  <c:v>16.651368615331787</c:v>
                </c:pt>
                <c:pt idx="391">
                  <c:v>16.753034946639644</c:v>
                </c:pt>
                <c:pt idx="392">
                  <c:v>15.973848639492154</c:v>
                </c:pt>
                <c:pt idx="393">
                  <c:v>12.596962142426561</c:v>
                </c:pt>
                <c:pt idx="394">
                  <c:v>10.210060280809097</c:v>
                </c:pt>
                <c:pt idx="395">
                  <c:v>9.2687171459371029</c:v>
                </c:pt>
                <c:pt idx="396">
                  <c:v>9.3731940560035376</c:v>
                </c:pt>
                <c:pt idx="397">
                  <c:v>9.8798479494892835</c:v>
                </c:pt>
                <c:pt idx="398">
                  <c:v>10.800388226811991</c:v>
                </c:pt>
                <c:pt idx="399">
                  <c:v>11.847722113105316</c:v>
                </c:pt>
                <c:pt idx="400">
                  <c:v>13.660392150242666</c:v>
                </c:pt>
                <c:pt idx="401">
                  <c:v>16.174458963210139</c:v>
                </c:pt>
                <c:pt idx="402">
                  <c:v>17.259456834290138</c:v>
                </c:pt>
                <c:pt idx="403">
                  <c:v>17.453501349990947</c:v>
                </c:pt>
                <c:pt idx="404">
                  <c:v>16.295758014695359</c:v>
                </c:pt>
                <c:pt idx="405">
                  <c:v>13.123741202003757</c:v>
                </c:pt>
                <c:pt idx="406">
                  <c:v>10.230198289934911</c:v>
                </c:pt>
                <c:pt idx="407">
                  <c:v>10.082790294730071</c:v>
                </c:pt>
                <c:pt idx="408">
                  <c:v>9.6346079931139386</c:v>
                </c:pt>
                <c:pt idx="409">
                  <c:v>9.2089666051550694</c:v>
                </c:pt>
                <c:pt idx="410">
                  <c:v>9.3589564520234152</c:v>
                </c:pt>
                <c:pt idx="411">
                  <c:v>10.509203769779051</c:v>
                </c:pt>
                <c:pt idx="412">
                  <c:v>12.661667638410165</c:v>
                </c:pt>
                <c:pt idx="413">
                  <c:v>15.083701958904223</c:v>
                </c:pt>
                <c:pt idx="414">
                  <c:v>16.173421963132981</c:v>
                </c:pt>
                <c:pt idx="415">
                  <c:v>16.663935131151469</c:v>
                </c:pt>
                <c:pt idx="416">
                  <c:v>15.633936004117126</c:v>
                </c:pt>
                <c:pt idx="417">
                  <c:v>12.639749999999999</c:v>
                </c:pt>
                <c:pt idx="418">
                  <c:v>10.182498722575401</c:v>
                </c:pt>
                <c:pt idx="419">
                  <c:v>9.1143355984416186</c:v>
                </c:pt>
                <c:pt idx="420">
                  <c:v>8.7284933791618169</c:v>
                </c:pt>
                <c:pt idx="421">
                  <c:v>8.6524690472999612</c:v>
                </c:pt>
                <c:pt idx="422">
                  <c:v>9.4826944794970665</c:v>
                </c:pt>
                <c:pt idx="423">
                  <c:v>10.463623869651498</c:v>
                </c:pt>
                <c:pt idx="424">
                  <c:v>12.144239350592299</c:v>
                </c:pt>
                <c:pt idx="425">
                  <c:v>14.210698689404472</c:v>
                </c:pt>
                <c:pt idx="426">
                  <c:v>15.684347755017155</c:v>
                </c:pt>
                <c:pt idx="427">
                  <c:v>16.361522219654141</c:v>
                </c:pt>
                <c:pt idx="428">
                  <c:v>15.389489730749615</c:v>
                </c:pt>
                <c:pt idx="429">
                  <c:v>12.466307987192913</c:v>
                </c:pt>
                <c:pt idx="430">
                  <c:v>10.08298354771029</c:v>
                </c:pt>
                <c:pt idx="431">
                  <c:v>8.9961465121416975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4713344"/>
        <c:axId val="845348864"/>
      </c:lineChart>
      <c:dateAx>
        <c:axId val="934713344"/>
        <c:scaling>
          <c:orientation val="minMax"/>
        </c:scaling>
        <c:delete val="0"/>
        <c:axPos val="b"/>
        <c:numFmt formatCode="mmm\ yyyy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5348864"/>
        <c:crosses val="autoZero"/>
        <c:auto val="1"/>
        <c:lblOffset val="100"/>
        <c:baseTimeUnit val="months"/>
        <c:majorUnit val="4"/>
        <c:majorTimeUnit val="years"/>
        <c:minorUnit val="1"/>
        <c:minorTimeUnit val="years"/>
      </c:dateAx>
      <c:valAx>
        <c:axId val="845348864"/>
        <c:scaling>
          <c:orientation val="minMax"/>
          <c:max val="24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General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4713344"/>
        <c:crosses val="autoZero"/>
        <c:crossBetween val="between"/>
        <c:majorUnit val="2"/>
      </c:valAx>
      <c:dateAx>
        <c:axId val="934714880"/>
        <c:scaling>
          <c:orientation val="minMax"/>
        </c:scaling>
        <c:delete val="1"/>
        <c:axPos val="b"/>
        <c:numFmt formatCode="mmmm\ yyyy" sourceLinked="1"/>
        <c:majorTickMark val="out"/>
        <c:minorTickMark val="none"/>
        <c:tickLblPos val="none"/>
        <c:crossAx val="845349440"/>
        <c:crosses val="autoZero"/>
        <c:auto val="1"/>
        <c:lblOffset val="100"/>
        <c:baseTimeUnit val="months"/>
      </c:dateAx>
      <c:valAx>
        <c:axId val="845349440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934714880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0536912751677858"/>
          <c:y val="0.15451388888888998"/>
          <c:w val="0.3970917225950783"/>
          <c:h val="4.340277777777771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Annual Residential Electricity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cents per kilowatthour (kwh)</a:t>
            </a:r>
          </a:p>
        </c:rich>
      </c:tx>
      <c:layout>
        <c:manualLayout>
          <c:xMode val="edge"/>
          <c:yMode val="edge"/>
          <c:x val="2.4608853423523664E-2"/>
          <c:y val="2.0833333333333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062722908280922E-2"/>
          <c:y val="0.14178277194517352"/>
          <c:w val="0.88143273017242318"/>
          <c:h val="0.68807979731700264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'Electricity-A'!$A$41:$A$97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cat>
          <c:val>
            <c:numRef>
              <c:f>'Electricity-A'!$E$41:$E$97</c:f>
              <c:numCache>
                <c:formatCode>General</c:formatCode>
                <c:ptCount val="57"/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45555712"/>
        <c:axId val="845353472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'Electricity-A'!$A$41:$A$97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cat>
          <c:val>
            <c:numRef>
              <c:f>'Electricity-A'!$C$41:$C$97</c:f>
              <c:numCache>
                <c:formatCode>0.00</c:formatCode>
                <c:ptCount val="57"/>
                <c:pt idx="0">
                  <c:v>2.6</c:v>
                </c:pt>
                <c:pt idx="1">
                  <c:v>2.6</c:v>
                </c:pt>
                <c:pt idx="2">
                  <c:v>2.6</c:v>
                </c:pt>
                <c:pt idx="3">
                  <c:v>2.5</c:v>
                </c:pt>
                <c:pt idx="4">
                  <c:v>2.5</c:v>
                </c:pt>
                <c:pt idx="5">
                  <c:v>2.4</c:v>
                </c:pt>
                <c:pt idx="6">
                  <c:v>2.2999999999999998</c:v>
                </c:pt>
                <c:pt idx="7">
                  <c:v>2.2999999999999998</c:v>
                </c:pt>
                <c:pt idx="8">
                  <c:v>2.2999999999999998</c:v>
                </c:pt>
                <c:pt idx="9">
                  <c:v>2.2000000000000002</c:v>
                </c:pt>
                <c:pt idx="10">
                  <c:v>2.2000000000000002</c:v>
                </c:pt>
                <c:pt idx="11">
                  <c:v>2.2999999999999998</c:v>
                </c:pt>
                <c:pt idx="12">
                  <c:v>2.4</c:v>
                </c:pt>
                <c:pt idx="13">
                  <c:v>2.5</c:v>
                </c:pt>
                <c:pt idx="14">
                  <c:v>3.1</c:v>
                </c:pt>
                <c:pt idx="15">
                  <c:v>3.5</c:v>
                </c:pt>
                <c:pt idx="16">
                  <c:v>3.7</c:v>
                </c:pt>
                <c:pt idx="17">
                  <c:v>4.0869737195000004</c:v>
                </c:pt>
                <c:pt idx="18">
                  <c:v>4.3026260775000003</c:v>
                </c:pt>
                <c:pt idx="19">
                  <c:v>4.6354266650999998</c:v>
                </c:pt>
                <c:pt idx="20">
                  <c:v>5.3572139178000002</c:v>
                </c:pt>
                <c:pt idx="21">
                  <c:v>6.2015212975000003</c:v>
                </c:pt>
                <c:pt idx="22">
                  <c:v>6.8406523882999997</c:v>
                </c:pt>
                <c:pt idx="23">
                  <c:v>7.1883668853999998</c:v>
                </c:pt>
                <c:pt idx="24">
                  <c:v>7.5589810956000001</c:v>
                </c:pt>
                <c:pt idx="25">
                  <c:v>7.7918994672000004</c:v>
                </c:pt>
                <c:pt idx="26">
                  <c:v>7.4058137809</c:v>
                </c:pt>
                <c:pt idx="27">
                  <c:v>7.4107566952999999</c:v>
                </c:pt>
                <c:pt idx="28">
                  <c:v>7.4911297113000002</c:v>
                </c:pt>
                <c:pt idx="29">
                  <c:v>7.6431419713000004</c:v>
                </c:pt>
                <c:pt idx="30">
                  <c:v>7.8491344834000003</c:v>
                </c:pt>
                <c:pt idx="31">
                  <c:v>8.0534852996000001</c:v>
                </c:pt>
                <c:pt idx="32">
                  <c:v>8.2336742423999993</c:v>
                </c:pt>
                <c:pt idx="33">
                  <c:v>8.3360960115000005</c:v>
                </c:pt>
                <c:pt idx="34">
                  <c:v>8.4048741943999996</c:v>
                </c:pt>
                <c:pt idx="35">
                  <c:v>8.4030444212000006</c:v>
                </c:pt>
                <c:pt idx="36">
                  <c:v>8.3597411438000009</c:v>
                </c:pt>
                <c:pt idx="37">
                  <c:v>8.4310266171000006</c:v>
                </c:pt>
                <c:pt idx="38">
                  <c:v>8.2605004342000008</c:v>
                </c:pt>
                <c:pt idx="39">
                  <c:v>8.1643699903000009</c:v>
                </c:pt>
                <c:pt idx="40">
                  <c:v>8.2355809661000006</c:v>
                </c:pt>
                <c:pt idx="41">
                  <c:v>8.5844156740000006</c:v>
                </c:pt>
                <c:pt idx="42">
                  <c:v>8.4456714849000001</c:v>
                </c:pt>
                <c:pt idx="43">
                  <c:v>8.7199791537000007</c:v>
                </c:pt>
                <c:pt idx="44">
                  <c:v>8.9459578119999996</c:v>
                </c:pt>
                <c:pt idx="45">
                  <c:v>9.4275651531999998</c:v>
                </c:pt>
                <c:pt idx="46">
                  <c:v>10.402749838</c:v>
                </c:pt>
                <c:pt idx="47">
                  <c:v>10.651059168</c:v>
                </c:pt>
                <c:pt idx="48">
                  <c:v>11.26296361</c:v>
                </c:pt>
                <c:pt idx="49">
                  <c:v>11.507838975</c:v>
                </c:pt>
                <c:pt idx="50">
                  <c:v>11.536084188</c:v>
                </c:pt>
                <c:pt idx="51">
                  <c:v>11.716863537</c:v>
                </c:pt>
                <c:pt idx="52">
                  <c:v>11.878472863000001</c:v>
                </c:pt>
                <c:pt idx="53">
                  <c:v>12.123734367999999</c:v>
                </c:pt>
                <c:pt idx="54">
                  <c:v>12.502306598000001</c:v>
                </c:pt>
                <c:pt idx="55">
                  <c:v>12.552872769</c:v>
                </c:pt>
                <c:pt idx="56">
                  <c:v>12.694998286000001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'Electricity-A'!$A$101</c:f>
              <c:strCache>
                <c:ptCount val="1"/>
                <c:pt idx="0">
                  <c:v>Real Price (Oct 2015 $)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'Electricity-A'!$A$41:$A$97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cat>
          <c:val>
            <c:numRef>
              <c:f>'Electricity-A'!$D$41:$D$97</c:f>
              <c:numCache>
                <c:formatCode>0.00</c:formatCode>
                <c:ptCount val="57"/>
                <c:pt idx="0">
                  <c:v>20.905598648648649</c:v>
                </c:pt>
                <c:pt idx="1">
                  <c:v>20.695843478260873</c:v>
                </c:pt>
                <c:pt idx="2">
                  <c:v>20.490255629139075</c:v>
                </c:pt>
                <c:pt idx="3">
                  <c:v>19.444624183006535</c:v>
                </c:pt>
                <c:pt idx="4">
                  <c:v>19.193725806451614</c:v>
                </c:pt>
                <c:pt idx="5">
                  <c:v>18.133500952380949</c:v>
                </c:pt>
                <c:pt idx="6">
                  <c:v>16.895217901234563</c:v>
                </c:pt>
                <c:pt idx="7">
                  <c:v>16.389373053892211</c:v>
                </c:pt>
                <c:pt idx="8">
                  <c:v>15.730030459770113</c:v>
                </c:pt>
                <c:pt idx="9">
                  <c:v>14.267161852861037</c:v>
                </c:pt>
                <c:pt idx="10">
                  <c:v>13.494970103092784</c:v>
                </c:pt>
                <c:pt idx="11">
                  <c:v>13.516174320987652</c:v>
                </c:pt>
                <c:pt idx="12">
                  <c:v>13.665198086124402</c:v>
                </c:pt>
                <c:pt idx="13">
                  <c:v>13.401024774774774</c:v>
                </c:pt>
                <c:pt idx="14">
                  <c:v>14.965655578093305</c:v>
                </c:pt>
                <c:pt idx="15">
                  <c:v>15.476222944728285</c:v>
                </c:pt>
                <c:pt idx="16">
                  <c:v>15.467356089083532</c:v>
                </c:pt>
                <c:pt idx="17">
                  <c:v>16.046885948493276</c:v>
                </c:pt>
                <c:pt idx="18">
                  <c:v>15.696019500071097</c:v>
                </c:pt>
                <c:pt idx="19">
                  <c:v>15.199656637026814</c:v>
                </c:pt>
                <c:pt idx="20">
                  <c:v>15.476779667960892</c:v>
                </c:pt>
                <c:pt idx="21">
                  <c:v>16.231404459207461</c:v>
                </c:pt>
                <c:pt idx="22">
                  <c:v>16.865576497129929</c:v>
                </c:pt>
                <c:pt idx="23">
                  <c:v>17.180054893436733</c:v>
                </c:pt>
                <c:pt idx="24">
                  <c:v>17.309693366602719</c:v>
                </c:pt>
                <c:pt idx="25">
                  <c:v>17.235029882643378</c:v>
                </c:pt>
                <c:pt idx="26">
                  <c:v>16.06867710331343</c:v>
                </c:pt>
                <c:pt idx="27">
                  <c:v>15.523923107769251</c:v>
                </c:pt>
                <c:pt idx="28">
                  <c:v>15.074236751424772</c:v>
                </c:pt>
                <c:pt idx="29">
                  <c:v>14.676941604514063</c:v>
                </c:pt>
                <c:pt idx="30">
                  <c:v>14.297681805161469</c:v>
                </c:pt>
                <c:pt idx="31">
                  <c:v>14.076478963957436</c:v>
                </c:pt>
                <c:pt idx="32">
                  <c:v>13.96661579013664</c:v>
                </c:pt>
                <c:pt idx="33">
                  <c:v>13.732543278409588</c:v>
                </c:pt>
                <c:pt idx="34">
                  <c:v>13.495554386847207</c:v>
                </c:pt>
                <c:pt idx="35">
                  <c:v>13.124421255520561</c:v>
                </c:pt>
                <c:pt idx="36">
                  <c:v>12.684291241760807</c:v>
                </c:pt>
                <c:pt idx="37">
                  <c:v>12.500251569091153</c:v>
                </c:pt>
                <c:pt idx="38">
                  <c:v>12.060839076616276</c:v>
                </c:pt>
                <c:pt idx="39">
                  <c:v>11.66466044628871</c:v>
                </c:pt>
                <c:pt idx="40">
                  <c:v>11.383166364063193</c:v>
                </c:pt>
                <c:pt idx="41">
                  <c:v>11.540276673596695</c:v>
                </c:pt>
                <c:pt idx="42">
                  <c:v>11.17543584421543</c:v>
                </c:pt>
                <c:pt idx="43">
                  <c:v>11.279207731167054</c:v>
                </c:pt>
                <c:pt idx="44">
                  <c:v>11.270850802774303</c:v>
                </c:pt>
                <c:pt idx="45">
                  <c:v>11.490856505974568</c:v>
                </c:pt>
                <c:pt idx="46">
                  <c:v>12.283676425524069</c:v>
                </c:pt>
                <c:pt idx="47">
                  <c:v>12.225931189801576</c:v>
                </c:pt>
                <c:pt idx="48">
                  <c:v>12.45322737042331</c:v>
                </c:pt>
                <c:pt idx="49">
                  <c:v>12.764874272184588</c:v>
                </c:pt>
                <c:pt idx="50">
                  <c:v>12.5901580995963</c:v>
                </c:pt>
                <c:pt idx="51">
                  <c:v>12.397827908566036</c:v>
                </c:pt>
                <c:pt idx="52">
                  <c:v>12.313164956595378</c:v>
                </c:pt>
                <c:pt idx="53">
                  <c:v>12.386048146528816</c:v>
                </c:pt>
                <c:pt idx="54">
                  <c:v>12.570437209728333</c:v>
                </c:pt>
                <c:pt idx="55">
                  <c:v>12.599761923400356</c:v>
                </c:pt>
                <c:pt idx="56">
                  <c:v>12.50198233265262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5554688"/>
        <c:axId val="845352896"/>
      </c:lineChart>
      <c:catAx>
        <c:axId val="84555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5352896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845352896"/>
        <c:scaling>
          <c:orientation val="minMax"/>
          <c:max val="22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5554688"/>
        <c:crosses val="autoZero"/>
        <c:crossBetween val="between"/>
        <c:majorUnit val="2"/>
      </c:valAx>
      <c:catAx>
        <c:axId val="845555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845353472"/>
        <c:crosses val="autoZero"/>
        <c:auto val="1"/>
        <c:lblAlgn val="ctr"/>
        <c:lblOffset val="100"/>
        <c:noMultiLvlLbl val="0"/>
      </c:catAx>
      <c:valAx>
        <c:axId val="845353472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845555712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97766386584228"/>
          <c:y val="0.15740777194517391"/>
          <c:w val="0.39709219233502091"/>
          <c:h val="4.340277777777769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Quarterly Residential Electricity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cents per kilowatthour (kwh)</a:t>
            </a:r>
          </a:p>
        </c:rich>
      </c:tx>
      <c:layout>
        <c:manualLayout>
          <c:xMode val="edge"/>
          <c:yMode val="edge"/>
          <c:x val="2.013446305788958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062722908280922E-2"/>
          <c:y val="0.14872721638961792"/>
          <c:w val="0.87919559126336455"/>
          <c:h val="0.68113535287255755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strRef>
              <c:f>'Electricity-Q'!$A$41:$A$204</c:f>
              <c:strCache>
                <c:ptCount val="164"/>
                <c:pt idx="0">
                  <c:v>1976Q1</c:v>
                </c:pt>
                <c:pt idx="1">
                  <c:v>1976Q2</c:v>
                </c:pt>
                <c:pt idx="2">
                  <c:v>1976Q3</c:v>
                </c:pt>
                <c:pt idx="3">
                  <c:v>1976Q4</c:v>
                </c:pt>
                <c:pt idx="4">
                  <c:v>1977Q1</c:v>
                </c:pt>
                <c:pt idx="5">
                  <c:v>1977Q2</c:v>
                </c:pt>
                <c:pt idx="6">
                  <c:v>1977Q3</c:v>
                </c:pt>
                <c:pt idx="7">
                  <c:v>1977Q4</c:v>
                </c:pt>
                <c:pt idx="8">
                  <c:v>1978Q1</c:v>
                </c:pt>
                <c:pt idx="9">
                  <c:v>1978Q2</c:v>
                </c:pt>
                <c:pt idx="10">
                  <c:v>1978Q3</c:v>
                </c:pt>
                <c:pt idx="11">
                  <c:v>1978Q4</c:v>
                </c:pt>
                <c:pt idx="12">
                  <c:v>1979Q1</c:v>
                </c:pt>
                <c:pt idx="13">
                  <c:v>1979Q2</c:v>
                </c:pt>
                <c:pt idx="14">
                  <c:v>1979Q3</c:v>
                </c:pt>
                <c:pt idx="15">
                  <c:v>1979Q4</c:v>
                </c:pt>
                <c:pt idx="16">
                  <c:v>1980Q1</c:v>
                </c:pt>
                <c:pt idx="17">
                  <c:v>1980Q2</c:v>
                </c:pt>
                <c:pt idx="18">
                  <c:v>1980Q3</c:v>
                </c:pt>
                <c:pt idx="19">
                  <c:v>1980Q4</c:v>
                </c:pt>
                <c:pt idx="20">
                  <c:v>1981Q1</c:v>
                </c:pt>
                <c:pt idx="21">
                  <c:v>1981Q2</c:v>
                </c:pt>
                <c:pt idx="22">
                  <c:v>1981Q3</c:v>
                </c:pt>
                <c:pt idx="23">
                  <c:v>1981Q4</c:v>
                </c:pt>
                <c:pt idx="24">
                  <c:v>1982Q1</c:v>
                </c:pt>
                <c:pt idx="25">
                  <c:v>1982Q2</c:v>
                </c:pt>
                <c:pt idx="26">
                  <c:v>1982Q3</c:v>
                </c:pt>
                <c:pt idx="27">
                  <c:v>1982Q4</c:v>
                </c:pt>
                <c:pt idx="28">
                  <c:v>1983Q1</c:v>
                </c:pt>
                <c:pt idx="29">
                  <c:v>1983Q2</c:v>
                </c:pt>
                <c:pt idx="30">
                  <c:v>1983Q3</c:v>
                </c:pt>
                <c:pt idx="31">
                  <c:v>1983Q4</c:v>
                </c:pt>
                <c:pt idx="32">
                  <c:v>1984Q1</c:v>
                </c:pt>
                <c:pt idx="33">
                  <c:v>1984Q2</c:v>
                </c:pt>
                <c:pt idx="34">
                  <c:v>1984Q3</c:v>
                </c:pt>
                <c:pt idx="35">
                  <c:v>1984Q4</c:v>
                </c:pt>
                <c:pt idx="36">
                  <c:v>1985Q1</c:v>
                </c:pt>
                <c:pt idx="37">
                  <c:v>1985Q2</c:v>
                </c:pt>
                <c:pt idx="38">
                  <c:v>1985Q3</c:v>
                </c:pt>
                <c:pt idx="39">
                  <c:v>1985Q4</c:v>
                </c:pt>
                <c:pt idx="40">
                  <c:v>1986Q1</c:v>
                </c:pt>
                <c:pt idx="41">
                  <c:v>1986Q2</c:v>
                </c:pt>
                <c:pt idx="42">
                  <c:v>1986Q3</c:v>
                </c:pt>
                <c:pt idx="43">
                  <c:v>1986Q4</c:v>
                </c:pt>
                <c:pt idx="44">
                  <c:v>1987Q1</c:v>
                </c:pt>
                <c:pt idx="45">
                  <c:v>1987Q2</c:v>
                </c:pt>
                <c:pt idx="46">
                  <c:v>1987Q3</c:v>
                </c:pt>
                <c:pt idx="47">
                  <c:v>1987Q4</c:v>
                </c:pt>
                <c:pt idx="48">
                  <c:v>1988Q1</c:v>
                </c:pt>
                <c:pt idx="49">
                  <c:v>1988Q2</c:v>
                </c:pt>
                <c:pt idx="50">
                  <c:v>1988Q3</c:v>
                </c:pt>
                <c:pt idx="51">
                  <c:v>1988Q4</c:v>
                </c:pt>
                <c:pt idx="52">
                  <c:v>1989Q1</c:v>
                </c:pt>
                <c:pt idx="53">
                  <c:v>1989Q2</c:v>
                </c:pt>
                <c:pt idx="54">
                  <c:v>1989Q3</c:v>
                </c:pt>
                <c:pt idx="55">
                  <c:v>1989Q4</c:v>
                </c:pt>
                <c:pt idx="56">
                  <c:v>1990Q1</c:v>
                </c:pt>
                <c:pt idx="57">
                  <c:v>1990Q2</c:v>
                </c:pt>
                <c:pt idx="58">
                  <c:v>1990Q3</c:v>
                </c:pt>
                <c:pt idx="59">
                  <c:v>1990Q4</c:v>
                </c:pt>
                <c:pt idx="60">
                  <c:v>1991Q1</c:v>
                </c:pt>
                <c:pt idx="61">
                  <c:v>1991Q2</c:v>
                </c:pt>
                <c:pt idx="62">
                  <c:v>1991Q3</c:v>
                </c:pt>
                <c:pt idx="63">
                  <c:v>1991Q4</c:v>
                </c:pt>
                <c:pt idx="64">
                  <c:v>1992Q1</c:v>
                </c:pt>
                <c:pt idx="65">
                  <c:v>1992Q2</c:v>
                </c:pt>
                <c:pt idx="66">
                  <c:v>1992Q3</c:v>
                </c:pt>
                <c:pt idx="67">
                  <c:v>1992Q4</c:v>
                </c:pt>
                <c:pt idx="68">
                  <c:v>1993Q1</c:v>
                </c:pt>
                <c:pt idx="69">
                  <c:v>1993Q2</c:v>
                </c:pt>
                <c:pt idx="70">
                  <c:v>1993Q3</c:v>
                </c:pt>
                <c:pt idx="71">
                  <c:v>1993Q4</c:v>
                </c:pt>
                <c:pt idx="72">
                  <c:v>1994Q1</c:v>
                </c:pt>
                <c:pt idx="73">
                  <c:v>1994Q2</c:v>
                </c:pt>
                <c:pt idx="74">
                  <c:v>1994Q3</c:v>
                </c:pt>
                <c:pt idx="75">
                  <c:v>1994Q4</c:v>
                </c:pt>
                <c:pt idx="76">
                  <c:v>1995Q1</c:v>
                </c:pt>
                <c:pt idx="77">
                  <c:v>1995Q2</c:v>
                </c:pt>
                <c:pt idx="78">
                  <c:v>1995Q3</c:v>
                </c:pt>
                <c:pt idx="79">
                  <c:v>1995Q4</c:v>
                </c:pt>
                <c:pt idx="80">
                  <c:v>1996Q1</c:v>
                </c:pt>
                <c:pt idx="81">
                  <c:v>1996Q2</c:v>
                </c:pt>
                <c:pt idx="82">
                  <c:v>1996Q3</c:v>
                </c:pt>
                <c:pt idx="83">
                  <c:v>1996Q4</c:v>
                </c:pt>
                <c:pt idx="84">
                  <c:v>1997Q1</c:v>
                </c:pt>
                <c:pt idx="85">
                  <c:v>1997Q2</c:v>
                </c:pt>
                <c:pt idx="86">
                  <c:v>1997Q3</c:v>
                </c:pt>
                <c:pt idx="87">
                  <c:v>1997Q4</c:v>
                </c:pt>
                <c:pt idx="88">
                  <c:v>1998Q1</c:v>
                </c:pt>
                <c:pt idx="89">
                  <c:v>1998Q2</c:v>
                </c:pt>
                <c:pt idx="90">
                  <c:v>1998Q3</c:v>
                </c:pt>
                <c:pt idx="91">
                  <c:v>1998Q4</c:v>
                </c:pt>
                <c:pt idx="92">
                  <c:v>1999Q1</c:v>
                </c:pt>
                <c:pt idx="93">
                  <c:v>1999Q2</c:v>
                </c:pt>
                <c:pt idx="94">
                  <c:v>1999Q3</c:v>
                </c:pt>
                <c:pt idx="95">
                  <c:v>1999Q4</c:v>
                </c:pt>
                <c:pt idx="96">
                  <c:v>2000Q1</c:v>
                </c:pt>
                <c:pt idx="97">
                  <c:v>2000Q2</c:v>
                </c:pt>
                <c:pt idx="98">
                  <c:v>2000Q3</c:v>
                </c:pt>
                <c:pt idx="99">
                  <c:v>2000Q4</c:v>
                </c:pt>
                <c:pt idx="100">
                  <c:v>2001Q1</c:v>
                </c:pt>
                <c:pt idx="101">
                  <c:v>2001Q2</c:v>
                </c:pt>
                <c:pt idx="102">
                  <c:v>2001Q3</c:v>
                </c:pt>
                <c:pt idx="103">
                  <c:v>2001Q4</c:v>
                </c:pt>
                <c:pt idx="104">
                  <c:v>2002Q1</c:v>
                </c:pt>
                <c:pt idx="105">
                  <c:v>2002Q2</c:v>
                </c:pt>
                <c:pt idx="106">
                  <c:v>2002Q3</c:v>
                </c:pt>
                <c:pt idx="107">
                  <c:v>2002Q4</c:v>
                </c:pt>
                <c:pt idx="108">
                  <c:v>2003Q1</c:v>
                </c:pt>
                <c:pt idx="109">
                  <c:v>2003Q2</c:v>
                </c:pt>
                <c:pt idx="110">
                  <c:v>2003Q3</c:v>
                </c:pt>
                <c:pt idx="111">
                  <c:v>2003Q4</c:v>
                </c:pt>
                <c:pt idx="112">
                  <c:v>2004Q1</c:v>
                </c:pt>
                <c:pt idx="113">
                  <c:v>2004Q2</c:v>
                </c:pt>
                <c:pt idx="114">
                  <c:v>2004Q3</c:v>
                </c:pt>
                <c:pt idx="115">
                  <c:v>2004Q4</c:v>
                </c:pt>
                <c:pt idx="116">
                  <c:v>2005Q1</c:v>
                </c:pt>
                <c:pt idx="117">
                  <c:v>2005Q2</c:v>
                </c:pt>
                <c:pt idx="118">
                  <c:v>2005Q3</c:v>
                </c:pt>
                <c:pt idx="119">
                  <c:v>2005Q4</c:v>
                </c:pt>
                <c:pt idx="120">
                  <c:v>2006Q1</c:v>
                </c:pt>
                <c:pt idx="121">
                  <c:v>2006Q2</c:v>
                </c:pt>
                <c:pt idx="122">
                  <c:v>2006Q3</c:v>
                </c:pt>
                <c:pt idx="123">
                  <c:v>2006Q4</c:v>
                </c:pt>
                <c:pt idx="124">
                  <c:v>2007Q1</c:v>
                </c:pt>
                <c:pt idx="125">
                  <c:v>2007Q2</c:v>
                </c:pt>
                <c:pt idx="126">
                  <c:v>2007Q3</c:v>
                </c:pt>
                <c:pt idx="127">
                  <c:v>2007Q4</c:v>
                </c:pt>
                <c:pt idx="128">
                  <c:v>2008Q1</c:v>
                </c:pt>
                <c:pt idx="129">
                  <c:v>2008Q2</c:v>
                </c:pt>
                <c:pt idx="130">
                  <c:v>2008Q3</c:v>
                </c:pt>
                <c:pt idx="131">
                  <c:v>2008Q4</c:v>
                </c:pt>
                <c:pt idx="132">
                  <c:v>2009Q1</c:v>
                </c:pt>
                <c:pt idx="133">
                  <c:v>2009Q2</c:v>
                </c:pt>
                <c:pt idx="134">
                  <c:v>2009Q3</c:v>
                </c:pt>
                <c:pt idx="135">
                  <c:v>2009Q4</c:v>
                </c:pt>
                <c:pt idx="136">
                  <c:v>2010Q1</c:v>
                </c:pt>
                <c:pt idx="137">
                  <c:v>2010Q2</c:v>
                </c:pt>
                <c:pt idx="138">
                  <c:v>2010Q3</c:v>
                </c:pt>
                <c:pt idx="139">
                  <c:v>2010Q4</c:v>
                </c:pt>
                <c:pt idx="140">
                  <c:v>2011Q1</c:v>
                </c:pt>
                <c:pt idx="141">
                  <c:v>2011Q2</c:v>
                </c:pt>
                <c:pt idx="142">
                  <c:v>2011Q3</c:v>
                </c:pt>
                <c:pt idx="143">
                  <c:v>2011Q4</c:v>
                </c:pt>
                <c:pt idx="144">
                  <c:v>2012Q1</c:v>
                </c:pt>
                <c:pt idx="145">
                  <c:v>2012Q2</c:v>
                </c:pt>
                <c:pt idx="146">
                  <c:v>2012Q3</c:v>
                </c:pt>
                <c:pt idx="147">
                  <c:v>2012Q4</c:v>
                </c:pt>
                <c:pt idx="148">
                  <c:v>2013Q1</c:v>
                </c:pt>
                <c:pt idx="149">
                  <c:v>2013Q2</c:v>
                </c:pt>
                <c:pt idx="150">
                  <c:v>2013Q3</c:v>
                </c:pt>
                <c:pt idx="151">
                  <c:v>2013Q4</c:v>
                </c:pt>
                <c:pt idx="152">
                  <c:v>2014Q1</c:v>
                </c:pt>
                <c:pt idx="153">
                  <c:v>2014Q2</c:v>
                </c:pt>
                <c:pt idx="154">
                  <c:v>2014Q3</c:v>
                </c:pt>
                <c:pt idx="155">
                  <c:v>2014Q4</c:v>
                </c:pt>
                <c:pt idx="156">
                  <c:v>2015Q1</c:v>
                </c:pt>
                <c:pt idx="157">
                  <c:v>2015Q2</c:v>
                </c:pt>
                <c:pt idx="158">
                  <c:v>2015Q3</c:v>
                </c:pt>
                <c:pt idx="159">
                  <c:v>2015Q4</c:v>
                </c:pt>
                <c:pt idx="160">
                  <c:v>2016Q1</c:v>
                </c:pt>
                <c:pt idx="161">
                  <c:v>2016Q2</c:v>
                </c:pt>
                <c:pt idx="162">
                  <c:v>2016Q3</c:v>
                </c:pt>
                <c:pt idx="163">
                  <c:v>2016Q4</c:v>
                </c:pt>
              </c:strCache>
            </c:strRef>
          </c:cat>
          <c:val>
            <c:numRef>
              <c:f>'Electricity-Q'!$E$41:$E$204</c:f>
              <c:numCache>
                <c:formatCode>General</c:formatCode>
                <c:ptCount val="164"/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45596672"/>
        <c:axId val="845226560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strRef>
              <c:f>'Electricity-Q'!$A$41:$A$204</c:f>
              <c:strCache>
                <c:ptCount val="164"/>
                <c:pt idx="0">
                  <c:v>1976Q1</c:v>
                </c:pt>
                <c:pt idx="1">
                  <c:v>1976Q2</c:v>
                </c:pt>
                <c:pt idx="2">
                  <c:v>1976Q3</c:v>
                </c:pt>
                <c:pt idx="3">
                  <c:v>1976Q4</c:v>
                </c:pt>
                <c:pt idx="4">
                  <c:v>1977Q1</c:v>
                </c:pt>
                <c:pt idx="5">
                  <c:v>1977Q2</c:v>
                </c:pt>
                <c:pt idx="6">
                  <c:v>1977Q3</c:v>
                </c:pt>
                <c:pt idx="7">
                  <c:v>1977Q4</c:v>
                </c:pt>
                <c:pt idx="8">
                  <c:v>1978Q1</c:v>
                </c:pt>
                <c:pt idx="9">
                  <c:v>1978Q2</c:v>
                </c:pt>
                <c:pt idx="10">
                  <c:v>1978Q3</c:v>
                </c:pt>
                <c:pt idx="11">
                  <c:v>1978Q4</c:v>
                </c:pt>
                <c:pt idx="12">
                  <c:v>1979Q1</c:v>
                </c:pt>
                <c:pt idx="13">
                  <c:v>1979Q2</c:v>
                </c:pt>
                <c:pt idx="14">
                  <c:v>1979Q3</c:v>
                </c:pt>
                <c:pt idx="15">
                  <c:v>1979Q4</c:v>
                </c:pt>
                <c:pt idx="16">
                  <c:v>1980Q1</c:v>
                </c:pt>
                <c:pt idx="17">
                  <c:v>1980Q2</c:v>
                </c:pt>
                <c:pt idx="18">
                  <c:v>1980Q3</c:v>
                </c:pt>
                <c:pt idx="19">
                  <c:v>1980Q4</c:v>
                </c:pt>
                <c:pt idx="20">
                  <c:v>1981Q1</c:v>
                </c:pt>
                <c:pt idx="21">
                  <c:v>1981Q2</c:v>
                </c:pt>
                <c:pt idx="22">
                  <c:v>1981Q3</c:v>
                </c:pt>
                <c:pt idx="23">
                  <c:v>1981Q4</c:v>
                </c:pt>
                <c:pt idx="24">
                  <c:v>1982Q1</c:v>
                </c:pt>
                <c:pt idx="25">
                  <c:v>1982Q2</c:v>
                </c:pt>
                <c:pt idx="26">
                  <c:v>1982Q3</c:v>
                </c:pt>
                <c:pt idx="27">
                  <c:v>1982Q4</c:v>
                </c:pt>
                <c:pt idx="28">
                  <c:v>1983Q1</c:v>
                </c:pt>
                <c:pt idx="29">
                  <c:v>1983Q2</c:v>
                </c:pt>
                <c:pt idx="30">
                  <c:v>1983Q3</c:v>
                </c:pt>
                <c:pt idx="31">
                  <c:v>1983Q4</c:v>
                </c:pt>
                <c:pt idx="32">
                  <c:v>1984Q1</c:v>
                </c:pt>
                <c:pt idx="33">
                  <c:v>1984Q2</c:v>
                </c:pt>
                <c:pt idx="34">
                  <c:v>1984Q3</c:v>
                </c:pt>
                <c:pt idx="35">
                  <c:v>1984Q4</c:v>
                </c:pt>
                <c:pt idx="36">
                  <c:v>1985Q1</c:v>
                </c:pt>
                <c:pt idx="37">
                  <c:v>1985Q2</c:v>
                </c:pt>
                <c:pt idx="38">
                  <c:v>1985Q3</c:v>
                </c:pt>
                <c:pt idx="39">
                  <c:v>1985Q4</c:v>
                </c:pt>
                <c:pt idx="40">
                  <c:v>1986Q1</c:v>
                </c:pt>
                <c:pt idx="41">
                  <c:v>1986Q2</c:v>
                </c:pt>
                <c:pt idx="42">
                  <c:v>1986Q3</c:v>
                </c:pt>
                <c:pt idx="43">
                  <c:v>1986Q4</c:v>
                </c:pt>
                <c:pt idx="44">
                  <c:v>1987Q1</c:v>
                </c:pt>
                <c:pt idx="45">
                  <c:v>1987Q2</c:v>
                </c:pt>
                <c:pt idx="46">
                  <c:v>1987Q3</c:v>
                </c:pt>
                <c:pt idx="47">
                  <c:v>1987Q4</c:v>
                </c:pt>
                <c:pt idx="48">
                  <c:v>1988Q1</c:v>
                </c:pt>
                <c:pt idx="49">
                  <c:v>1988Q2</c:v>
                </c:pt>
                <c:pt idx="50">
                  <c:v>1988Q3</c:v>
                </c:pt>
                <c:pt idx="51">
                  <c:v>1988Q4</c:v>
                </c:pt>
                <c:pt idx="52">
                  <c:v>1989Q1</c:v>
                </c:pt>
                <c:pt idx="53">
                  <c:v>1989Q2</c:v>
                </c:pt>
                <c:pt idx="54">
                  <c:v>1989Q3</c:v>
                </c:pt>
                <c:pt idx="55">
                  <c:v>1989Q4</c:v>
                </c:pt>
                <c:pt idx="56">
                  <c:v>1990Q1</c:v>
                </c:pt>
                <c:pt idx="57">
                  <c:v>1990Q2</c:v>
                </c:pt>
                <c:pt idx="58">
                  <c:v>1990Q3</c:v>
                </c:pt>
                <c:pt idx="59">
                  <c:v>1990Q4</c:v>
                </c:pt>
                <c:pt idx="60">
                  <c:v>1991Q1</c:v>
                </c:pt>
                <c:pt idx="61">
                  <c:v>1991Q2</c:v>
                </c:pt>
                <c:pt idx="62">
                  <c:v>1991Q3</c:v>
                </c:pt>
                <c:pt idx="63">
                  <c:v>1991Q4</c:v>
                </c:pt>
                <c:pt idx="64">
                  <c:v>1992Q1</c:v>
                </c:pt>
                <c:pt idx="65">
                  <c:v>1992Q2</c:v>
                </c:pt>
                <c:pt idx="66">
                  <c:v>1992Q3</c:v>
                </c:pt>
                <c:pt idx="67">
                  <c:v>1992Q4</c:v>
                </c:pt>
                <c:pt idx="68">
                  <c:v>1993Q1</c:v>
                </c:pt>
                <c:pt idx="69">
                  <c:v>1993Q2</c:v>
                </c:pt>
                <c:pt idx="70">
                  <c:v>1993Q3</c:v>
                </c:pt>
                <c:pt idx="71">
                  <c:v>1993Q4</c:v>
                </c:pt>
                <c:pt idx="72">
                  <c:v>1994Q1</c:v>
                </c:pt>
                <c:pt idx="73">
                  <c:v>1994Q2</c:v>
                </c:pt>
                <c:pt idx="74">
                  <c:v>1994Q3</c:v>
                </c:pt>
                <c:pt idx="75">
                  <c:v>1994Q4</c:v>
                </c:pt>
                <c:pt idx="76">
                  <c:v>1995Q1</c:v>
                </c:pt>
                <c:pt idx="77">
                  <c:v>1995Q2</c:v>
                </c:pt>
                <c:pt idx="78">
                  <c:v>1995Q3</c:v>
                </c:pt>
                <c:pt idx="79">
                  <c:v>1995Q4</c:v>
                </c:pt>
                <c:pt idx="80">
                  <c:v>1996Q1</c:v>
                </c:pt>
                <c:pt idx="81">
                  <c:v>1996Q2</c:v>
                </c:pt>
                <c:pt idx="82">
                  <c:v>1996Q3</c:v>
                </c:pt>
                <c:pt idx="83">
                  <c:v>1996Q4</c:v>
                </c:pt>
                <c:pt idx="84">
                  <c:v>1997Q1</c:v>
                </c:pt>
                <c:pt idx="85">
                  <c:v>1997Q2</c:v>
                </c:pt>
                <c:pt idx="86">
                  <c:v>1997Q3</c:v>
                </c:pt>
                <c:pt idx="87">
                  <c:v>1997Q4</c:v>
                </c:pt>
                <c:pt idx="88">
                  <c:v>1998Q1</c:v>
                </c:pt>
                <c:pt idx="89">
                  <c:v>1998Q2</c:v>
                </c:pt>
                <c:pt idx="90">
                  <c:v>1998Q3</c:v>
                </c:pt>
                <c:pt idx="91">
                  <c:v>1998Q4</c:v>
                </c:pt>
                <c:pt idx="92">
                  <c:v>1999Q1</c:v>
                </c:pt>
                <c:pt idx="93">
                  <c:v>1999Q2</c:v>
                </c:pt>
                <c:pt idx="94">
                  <c:v>1999Q3</c:v>
                </c:pt>
                <c:pt idx="95">
                  <c:v>1999Q4</c:v>
                </c:pt>
                <c:pt idx="96">
                  <c:v>2000Q1</c:v>
                </c:pt>
                <c:pt idx="97">
                  <c:v>2000Q2</c:v>
                </c:pt>
                <c:pt idx="98">
                  <c:v>2000Q3</c:v>
                </c:pt>
                <c:pt idx="99">
                  <c:v>2000Q4</c:v>
                </c:pt>
                <c:pt idx="100">
                  <c:v>2001Q1</c:v>
                </c:pt>
                <c:pt idx="101">
                  <c:v>2001Q2</c:v>
                </c:pt>
                <c:pt idx="102">
                  <c:v>2001Q3</c:v>
                </c:pt>
                <c:pt idx="103">
                  <c:v>2001Q4</c:v>
                </c:pt>
                <c:pt idx="104">
                  <c:v>2002Q1</c:v>
                </c:pt>
                <c:pt idx="105">
                  <c:v>2002Q2</c:v>
                </c:pt>
                <c:pt idx="106">
                  <c:v>2002Q3</c:v>
                </c:pt>
                <c:pt idx="107">
                  <c:v>2002Q4</c:v>
                </c:pt>
                <c:pt idx="108">
                  <c:v>2003Q1</c:v>
                </c:pt>
                <c:pt idx="109">
                  <c:v>2003Q2</c:v>
                </c:pt>
                <c:pt idx="110">
                  <c:v>2003Q3</c:v>
                </c:pt>
                <c:pt idx="111">
                  <c:v>2003Q4</c:v>
                </c:pt>
                <c:pt idx="112">
                  <c:v>2004Q1</c:v>
                </c:pt>
                <c:pt idx="113">
                  <c:v>2004Q2</c:v>
                </c:pt>
                <c:pt idx="114">
                  <c:v>2004Q3</c:v>
                </c:pt>
                <c:pt idx="115">
                  <c:v>2004Q4</c:v>
                </c:pt>
                <c:pt idx="116">
                  <c:v>2005Q1</c:v>
                </c:pt>
                <c:pt idx="117">
                  <c:v>2005Q2</c:v>
                </c:pt>
                <c:pt idx="118">
                  <c:v>2005Q3</c:v>
                </c:pt>
                <c:pt idx="119">
                  <c:v>2005Q4</c:v>
                </c:pt>
                <c:pt idx="120">
                  <c:v>2006Q1</c:v>
                </c:pt>
                <c:pt idx="121">
                  <c:v>2006Q2</c:v>
                </c:pt>
                <c:pt idx="122">
                  <c:v>2006Q3</c:v>
                </c:pt>
                <c:pt idx="123">
                  <c:v>2006Q4</c:v>
                </c:pt>
                <c:pt idx="124">
                  <c:v>2007Q1</c:v>
                </c:pt>
                <c:pt idx="125">
                  <c:v>2007Q2</c:v>
                </c:pt>
                <c:pt idx="126">
                  <c:v>2007Q3</c:v>
                </c:pt>
                <c:pt idx="127">
                  <c:v>2007Q4</c:v>
                </c:pt>
                <c:pt idx="128">
                  <c:v>2008Q1</c:v>
                </c:pt>
                <c:pt idx="129">
                  <c:v>2008Q2</c:v>
                </c:pt>
                <c:pt idx="130">
                  <c:v>2008Q3</c:v>
                </c:pt>
                <c:pt idx="131">
                  <c:v>2008Q4</c:v>
                </c:pt>
                <c:pt idx="132">
                  <c:v>2009Q1</c:v>
                </c:pt>
                <c:pt idx="133">
                  <c:v>2009Q2</c:v>
                </c:pt>
                <c:pt idx="134">
                  <c:v>2009Q3</c:v>
                </c:pt>
                <c:pt idx="135">
                  <c:v>2009Q4</c:v>
                </c:pt>
                <c:pt idx="136">
                  <c:v>2010Q1</c:v>
                </c:pt>
                <c:pt idx="137">
                  <c:v>2010Q2</c:v>
                </c:pt>
                <c:pt idx="138">
                  <c:v>2010Q3</c:v>
                </c:pt>
                <c:pt idx="139">
                  <c:v>2010Q4</c:v>
                </c:pt>
                <c:pt idx="140">
                  <c:v>2011Q1</c:v>
                </c:pt>
                <c:pt idx="141">
                  <c:v>2011Q2</c:v>
                </c:pt>
                <c:pt idx="142">
                  <c:v>2011Q3</c:v>
                </c:pt>
                <c:pt idx="143">
                  <c:v>2011Q4</c:v>
                </c:pt>
                <c:pt idx="144">
                  <c:v>2012Q1</c:v>
                </c:pt>
                <c:pt idx="145">
                  <c:v>2012Q2</c:v>
                </c:pt>
                <c:pt idx="146">
                  <c:v>2012Q3</c:v>
                </c:pt>
                <c:pt idx="147">
                  <c:v>2012Q4</c:v>
                </c:pt>
                <c:pt idx="148">
                  <c:v>2013Q1</c:v>
                </c:pt>
                <c:pt idx="149">
                  <c:v>2013Q2</c:v>
                </c:pt>
                <c:pt idx="150">
                  <c:v>2013Q3</c:v>
                </c:pt>
                <c:pt idx="151">
                  <c:v>2013Q4</c:v>
                </c:pt>
                <c:pt idx="152">
                  <c:v>2014Q1</c:v>
                </c:pt>
                <c:pt idx="153">
                  <c:v>2014Q2</c:v>
                </c:pt>
                <c:pt idx="154">
                  <c:v>2014Q3</c:v>
                </c:pt>
                <c:pt idx="155">
                  <c:v>2014Q4</c:v>
                </c:pt>
                <c:pt idx="156">
                  <c:v>2015Q1</c:v>
                </c:pt>
                <c:pt idx="157">
                  <c:v>2015Q2</c:v>
                </c:pt>
                <c:pt idx="158">
                  <c:v>2015Q3</c:v>
                </c:pt>
                <c:pt idx="159">
                  <c:v>2015Q4</c:v>
                </c:pt>
                <c:pt idx="160">
                  <c:v>2016Q1</c:v>
                </c:pt>
                <c:pt idx="161">
                  <c:v>2016Q2</c:v>
                </c:pt>
                <c:pt idx="162">
                  <c:v>2016Q3</c:v>
                </c:pt>
                <c:pt idx="163">
                  <c:v>2016Q4</c:v>
                </c:pt>
              </c:strCache>
            </c:strRef>
          </c:cat>
          <c:val>
            <c:numRef>
              <c:f>'Electricity-Q'!$C$41:$C$204</c:f>
              <c:numCache>
                <c:formatCode>0.00</c:formatCode>
                <c:ptCount val="164"/>
                <c:pt idx="2">
                  <c:v>3.7977784568000001</c:v>
                </c:pt>
                <c:pt idx="3">
                  <c:v>3.7535677990999998</c:v>
                </c:pt>
                <c:pt idx="4">
                  <c:v>3.7490918598</c:v>
                </c:pt>
                <c:pt idx="5">
                  <c:v>4.1669669743000002</c:v>
                </c:pt>
                <c:pt idx="6">
                  <c:v>4.3007234702000003</c:v>
                </c:pt>
                <c:pt idx="7">
                  <c:v>4.1588418227000004</c:v>
                </c:pt>
                <c:pt idx="8">
                  <c:v>3.9621146957</c:v>
                </c:pt>
                <c:pt idx="9">
                  <c:v>4.4333577052999997</c:v>
                </c:pt>
                <c:pt idx="10">
                  <c:v>4.5</c:v>
                </c:pt>
                <c:pt idx="11">
                  <c:v>4.3594506584000001</c:v>
                </c:pt>
                <c:pt idx="12">
                  <c:v>4.1601882340999996</c:v>
                </c:pt>
                <c:pt idx="13">
                  <c:v>4.6992804320000001</c:v>
                </c:pt>
                <c:pt idx="14">
                  <c:v>4.9326037450999998</c:v>
                </c:pt>
                <c:pt idx="15">
                  <c:v>4.8260045026</c:v>
                </c:pt>
                <c:pt idx="16">
                  <c:v>4.7633967681999998</c:v>
                </c:pt>
                <c:pt idx="17">
                  <c:v>5.3661269745000002</c:v>
                </c:pt>
                <c:pt idx="18">
                  <c:v>5.7</c:v>
                </c:pt>
                <c:pt idx="19">
                  <c:v>5.5959105535999996</c:v>
                </c:pt>
                <c:pt idx="20">
                  <c:v>5.5499196018000001</c:v>
                </c:pt>
                <c:pt idx="21">
                  <c:v>6.2740001669999996</c:v>
                </c:pt>
                <c:pt idx="22">
                  <c:v>6.6</c:v>
                </c:pt>
                <c:pt idx="23">
                  <c:v>6.4260456452000003</c:v>
                </c:pt>
                <c:pt idx="24">
                  <c:v>6.3846853220000002</c:v>
                </c:pt>
                <c:pt idx="25">
                  <c:v>6.8989433961</c:v>
                </c:pt>
                <c:pt idx="26">
                  <c:v>7.2</c:v>
                </c:pt>
                <c:pt idx="27">
                  <c:v>6.9202003061999999</c:v>
                </c:pt>
                <c:pt idx="28">
                  <c:v>6.7607597208000003</c:v>
                </c:pt>
                <c:pt idx="29">
                  <c:v>7.1621616457000004</c:v>
                </c:pt>
                <c:pt idx="30">
                  <c:v>7.5330407388999996</c:v>
                </c:pt>
                <c:pt idx="31">
                  <c:v>7.2496983293000001</c:v>
                </c:pt>
                <c:pt idx="32">
                  <c:v>6.9818796494999997</c:v>
                </c:pt>
                <c:pt idx="33">
                  <c:v>7.6063266158999996</c:v>
                </c:pt>
                <c:pt idx="34">
                  <c:v>8.0664389412999995</c:v>
                </c:pt>
                <c:pt idx="35">
                  <c:v>7.6128815022999996</c:v>
                </c:pt>
                <c:pt idx="36">
                  <c:v>7.3227841654999999</c:v>
                </c:pt>
                <c:pt idx="37">
                  <c:v>7.9724091100000001</c:v>
                </c:pt>
                <c:pt idx="38">
                  <c:v>8.1999999999999993</c:v>
                </c:pt>
                <c:pt idx="39">
                  <c:v>7.7072311701</c:v>
                </c:pt>
                <c:pt idx="40">
                  <c:v>7.0807328375000003</c:v>
                </c:pt>
                <c:pt idx="41">
                  <c:v>7.5478145855000003</c:v>
                </c:pt>
                <c:pt idx="42">
                  <c:v>7.7205103584000003</c:v>
                </c:pt>
                <c:pt idx="43">
                  <c:v>7.2730718008000004</c:v>
                </c:pt>
                <c:pt idx="44">
                  <c:v>7.0000484268000003</c:v>
                </c:pt>
                <c:pt idx="45">
                  <c:v>7.5240128660999996</c:v>
                </c:pt>
                <c:pt idx="46">
                  <c:v>7.7437216824000004</c:v>
                </c:pt>
                <c:pt idx="47">
                  <c:v>7.3522270584999996</c:v>
                </c:pt>
                <c:pt idx="48">
                  <c:v>7.0084344581</c:v>
                </c:pt>
                <c:pt idx="49">
                  <c:v>7.5836878090999997</c:v>
                </c:pt>
                <c:pt idx="50">
                  <c:v>7.8929442890999999</c:v>
                </c:pt>
                <c:pt idx="51">
                  <c:v>7.4669564559000001</c:v>
                </c:pt>
                <c:pt idx="52">
                  <c:v>7.1957296127000001</c:v>
                </c:pt>
                <c:pt idx="53">
                  <c:v>7.7633612200000002</c:v>
                </c:pt>
                <c:pt idx="54">
                  <c:v>8.0782939954999993</c:v>
                </c:pt>
                <c:pt idx="55">
                  <c:v>7.5264779527999996</c:v>
                </c:pt>
                <c:pt idx="56">
                  <c:v>7.3944606582999999</c:v>
                </c:pt>
                <c:pt idx="57">
                  <c:v>7.9407775490999999</c:v>
                </c:pt>
                <c:pt idx="58">
                  <c:v>8.2135091565000007</c:v>
                </c:pt>
                <c:pt idx="59">
                  <c:v>7.8246775116</c:v>
                </c:pt>
                <c:pt idx="60">
                  <c:v>7.5916327450000001</c:v>
                </c:pt>
                <c:pt idx="61">
                  <c:v>8.1725457730999995</c:v>
                </c:pt>
                <c:pt idx="62">
                  <c:v>8.4071427882999998</c:v>
                </c:pt>
                <c:pt idx="63">
                  <c:v>8.0200019684000008</c:v>
                </c:pt>
                <c:pt idx="64">
                  <c:v>7.8289976919999997</c:v>
                </c:pt>
                <c:pt idx="65">
                  <c:v>8.3691390183000003</c:v>
                </c:pt>
                <c:pt idx="66">
                  <c:v>8.5958334714000006</c:v>
                </c:pt>
                <c:pt idx="67">
                  <c:v>8.1437587060999999</c:v>
                </c:pt>
                <c:pt idx="68">
                  <c:v>7.7883793207999998</c:v>
                </c:pt>
                <c:pt idx="69">
                  <c:v>8.4929914209999993</c:v>
                </c:pt>
                <c:pt idx="70">
                  <c:v>8.7582581781000002</c:v>
                </c:pt>
                <c:pt idx="71">
                  <c:v>8.2766866792999991</c:v>
                </c:pt>
                <c:pt idx="72">
                  <c:v>7.8922027625000002</c:v>
                </c:pt>
                <c:pt idx="73">
                  <c:v>8.5690085628000006</c:v>
                </c:pt>
                <c:pt idx="74">
                  <c:v>8.8458935237999992</c:v>
                </c:pt>
                <c:pt idx="75">
                  <c:v>8.3082963999999997</c:v>
                </c:pt>
                <c:pt idx="76">
                  <c:v>7.9905149726999998</c:v>
                </c:pt>
                <c:pt idx="77">
                  <c:v>8.5648742421000001</c:v>
                </c:pt>
                <c:pt idx="78">
                  <c:v>8.7236149121000004</c:v>
                </c:pt>
                <c:pt idx="79">
                  <c:v>8.2885001362999997</c:v>
                </c:pt>
                <c:pt idx="80">
                  <c:v>7.8711903355999997</c:v>
                </c:pt>
                <c:pt idx="81">
                  <c:v>8.4884371672000007</c:v>
                </c:pt>
                <c:pt idx="82">
                  <c:v>8.7933682555000008</c:v>
                </c:pt>
                <c:pt idx="83">
                  <c:v>8.2794676628000001</c:v>
                </c:pt>
                <c:pt idx="84">
                  <c:v>8.0141763659999992</c:v>
                </c:pt>
                <c:pt idx="85">
                  <c:v>8.6592093187000003</c:v>
                </c:pt>
                <c:pt idx="86">
                  <c:v>8.7636777110999997</c:v>
                </c:pt>
                <c:pt idx="87">
                  <c:v>8.2790031678999991</c:v>
                </c:pt>
                <c:pt idx="88">
                  <c:v>7.9452269265000002</c:v>
                </c:pt>
                <c:pt idx="89">
                  <c:v>8.4286270176000002</c:v>
                </c:pt>
                <c:pt idx="90">
                  <c:v>8.5306321472000004</c:v>
                </c:pt>
                <c:pt idx="91">
                  <c:v>8.0677405037999996</c:v>
                </c:pt>
                <c:pt idx="92">
                  <c:v>7.7821880712000002</c:v>
                </c:pt>
                <c:pt idx="93">
                  <c:v>8.2757325347999995</c:v>
                </c:pt>
                <c:pt idx="94">
                  <c:v>8.4267651482999995</c:v>
                </c:pt>
                <c:pt idx="95">
                  <c:v>8.1245819311999998</c:v>
                </c:pt>
                <c:pt idx="96">
                  <c:v>7.8012237110999996</c:v>
                </c:pt>
                <c:pt idx="97">
                  <c:v>8.3718373567000004</c:v>
                </c:pt>
                <c:pt idx="98">
                  <c:v>8.5861811625000009</c:v>
                </c:pt>
                <c:pt idx="99">
                  <c:v>8.1225208449000004</c:v>
                </c:pt>
                <c:pt idx="100">
                  <c:v>7.9980754336000004</c:v>
                </c:pt>
                <c:pt idx="101">
                  <c:v>8.8047963569000007</c:v>
                </c:pt>
                <c:pt idx="102">
                  <c:v>8.9899849646999996</c:v>
                </c:pt>
                <c:pt idx="103">
                  <c:v>8.5275672529000008</c:v>
                </c:pt>
                <c:pt idx="104">
                  <c:v>8.1384028044000001</c:v>
                </c:pt>
                <c:pt idx="105">
                  <c:v>8.5920723855999999</c:v>
                </c:pt>
                <c:pt idx="106">
                  <c:v>8.7156004458999998</c:v>
                </c:pt>
                <c:pt idx="107">
                  <c:v>8.2758046221000008</c:v>
                </c:pt>
                <c:pt idx="108">
                  <c:v>8.1107179371000004</c:v>
                </c:pt>
                <c:pt idx="109">
                  <c:v>9.0345739173999995</c:v>
                </c:pt>
                <c:pt idx="110">
                  <c:v>9.1264319012000001</c:v>
                </c:pt>
                <c:pt idx="111">
                  <c:v>8.5962666273000004</c:v>
                </c:pt>
                <c:pt idx="112">
                  <c:v>8.3809663273999995</c:v>
                </c:pt>
                <c:pt idx="113">
                  <c:v>9.1142612425999996</c:v>
                </c:pt>
                <c:pt idx="114">
                  <c:v>9.4172434741999993</c:v>
                </c:pt>
                <c:pt idx="115">
                  <c:v>8.8425488477999998</c:v>
                </c:pt>
                <c:pt idx="116">
                  <c:v>8.6876779268999993</c:v>
                </c:pt>
                <c:pt idx="117">
                  <c:v>9.5368046886000002</c:v>
                </c:pt>
                <c:pt idx="118">
                  <c:v>9.8546843897999992</c:v>
                </c:pt>
                <c:pt idx="119">
                  <c:v>9.5495254811999999</c:v>
                </c:pt>
                <c:pt idx="120">
                  <c:v>9.7310128047000006</c:v>
                </c:pt>
                <c:pt idx="121">
                  <c:v>10.618594565</c:v>
                </c:pt>
                <c:pt idx="122">
                  <c:v>10.947126833</c:v>
                </c:pt>
                <c:pt idx="123">
                  <c:v>10.178165648</c:v>
                </c:pt>
                <c:pt idx="124">
                  <c:v>10.064389269999999</c:v>
                </c:pt>
                <c:pt idx="125">
                  <c:v>10.851996341</c:v>
                </c:pt>
                <c:pt idx="126">
                  <c:v>11.035970036</c:v>
                </c:pt>
                <c:pt idx="127">
                  <c:v>10.602258825</c:v>
                </c:pt>
                <c:pt idx="128">
                  <c:v>10.239117158999999</c:v>
                </c:pt>
                <c:pt idx="129">
                  <c:v>11.405203301</c:v>
                </c:pt>
                <c:pt idx="130">
                  <c:v>12.032899714999999</c:v>
                </c:pt>
                <c:pt idx="131">
                  <c:v>11.317101335</c:v>
                </c:pt>
                <c:pt idx="132">
                  <c:v>11.133636056</c:v>
                </c:pt>
                <c:pt idx="133">
                  <c:v>11.706000602</c:v>
                </c:pt>
                <c:pt idx="134">
                  <c:v>11.914233920999999</c:v>
                </c:pt>
                <c:pt idx="135">
                  <c:v>11.240324438</c:v>
                </c:pt>
                <c:pt idx="136">
                  <c:v>10.799962191000001</c:v>
                </c:pt>
                <c:pt idx="137">
                  <c:v>11.853266382999999</c:v>
                </c:pt>
                <c:pt idx="138">
                  <c:v>12.010569471</c:v>
                </c:pt>
                <c:pt idx="139">
                  <c:v>11.464927788000001</c:v>
                </c:pt>
                <c:pt idx="140">
                  <c:v>11.115938405</c:v>
                </c:pt>
                <c:pt idx="141">
                  <c:v>11.869115541999999</c:v>
                </c:pt>
                <c:pt idx="142">
                  <c:v>12.112768675</c:v>
                </c:pt>
                <c:pt idx="143">
                  <c:v>11.727939413</c:v>
                </c:pt>
                <c:pt idx="144">
                  <c:v>11.528878217999999</c:v>
                </c:pt>
                <c:pt idx="145">
                  <c:v>11.980528808000001</c:v>
                </c:pt>
                <c:pt idx="146">
                  <c:v>12.144296119</c:v>
                </c:pt>
                <c:pt idx="147">
                  <c:v>11.789683656999999</c:v>
                </c:pt>
                <c:pt idx="148">
                  <c:v>11.557273068000001</c:v>
                </c:pt>
                <c:pt idx="149">
                  <c:v>12.30803897</c:v>
                </c:pt>
                <c:pt idx="150">
                  <c:v>12.563358322999999</c:v>
                </c:pt>
                <c:pt idx="151">
                  <c:v>12.025506711</c:v>
                </c:pt>
                <c:pt idx="152">
                  <c:v>11.912279635999999</c:v>
                </c:pt>
                <c:pt idx="153">
                  <c:v>12.730899259999999</c:v>
                </c:pt>
                <c:pt idx="154">
                  <c:v>13.005876456999999</c:v>
                </c:pt>
                <c:pt idx="155">
                  <c:v>12.382382712</c:v>
                </c:pt>
                <c:pt idx="156">
                  <c:v>12.239687431</c:v>
                </c:pt>
                <c:pt idx="157">
                  <c:v>12.850737699</c:v>
                </c:pt>
                <c:pt idx="158">
                  <c:v>12.890429254000001</c:v>
                </c:pt>
                <c:pt idx="159">
                  <c:v>12.197538521</c:v>
                </c:pt>
                <c:pt idx="160">
                  <c:v>12.201498877000001</c:v>
                </c:pt>
                <c:pt idx="161">
                  <c:v>12.89787705</c:v>
                </c:pt>
                <c:pt idx="162">
                  <c:v>13.1449458</c:v>
                </c:pt>
                <c:pt idx="163">
                  <c:v>12.48084991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'Electricity-Q'!$A$209</c:f>
              <c:strCache>
                <c:ptCount val="1"/>
                <c:pt idx="0">
                  <c:v>Real Price (Oct 2015 $)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'Electricity-Q'!$A$41:$A$204</c:f>
              <c:strCache>
                <c:ptCount val="164"/>
                <c:pt idx="0">
                  <c:v>1976Q1</c:v>
                </c:pt>
                <c:pt idx="1">
                  <c:v>1976Q2</c:v>
                </c:pt>
                <c:pt idx="2">
                  <c:v>1976Q3</c:v>
                </c:pt>
                <c:pt idx="3">
                  <c:v>1976Q4</c:v>
                </c:pt>
                <c:pt idx="4">
                  <c:v>1977Q1</c:v>
                </c:pt>
                <c:pt idx="5">
                  <c:v>1977Q2</c:v>
                </c:pt>
                <c:pt idx="6">
                  <c:v>1977Q3</c:v>
                </c:pt>
                <c:pt idx="7">
                  <c:v>1977Q4</c:v>
                </c:pt>
                <c:pt idx="8">
                  <c:v>1978Q1</c:v>
                </c:pt>
                <c:pt idx="9">
                  <c:v>1978Q2</c:v>
                </c:pt>
                <c:pt idx="10">
                  <c:v>1978Q3</c:v>
                </c:pt>
                <c:pt idx="11">
                  <c:v>1978Q4</c:v>
                </c:pt>
                <c:pt idx="12">
                  <c:v>1979Q1</c:v>
                </c:pt>
                <c:pt idx="13">
                  <c:v>1979Q2</c:v>
                </c:pt>
                <c:pt idx="14">
                  <c:v>1979Q3</c:v>
                </c:pt>
                <c:pt idx="15">
                  <c:v>1979Q4</c:v>
                </c:pt>
                <c:pt idx="16">
                  <c:v>1980Q1</c:v>
                </c:pt>
                <c:pt idx="17">
                  <c:v>1980Q2</c:v>
                </c:pt>
                <c:pt idx="18">
                  <c:v>1980Q3</c:v>
                </c:pt>
                <c:pt idx="19">
                  <c:v>1980Q4</c:v>
                </c:pt>
                <c:pt idx="20">
                  <c:v>1981Q1</c:v>
                </c:pt>
                <c:pt idx="21">
                  <c:v>1981Q2</c:v>
                </c:pt>
                <c:pt idx="22">
                  <c:v>1981Q3</c:v>
                </c:pt>
                <c:pt idx="23">
                  <c:v>1981Q4</c:v>
                </c:pt>
                <c:pt idx="24">
                  <c:v>1982Q1</c:v>
                </c:pt>
                <c:pt idx="25">
                  <c:v>1982Q2</c:v>
                </c:pt>
                <c:pt idx="26">
                  <c:v>1982Q3</c:v>
                </c:pt>
                <c:pt idx="27">
                  <c:v>1982Q4</c:v>
                </c:pt>
                <c:pt idx="28">
                  <c:v>1983Q1</c:v>
                </c:pt>
                <c:pt idx="29">
                  <c:v>1983Q2</c:v>
                </c:pt>
                <c:pt idx="30">
                  <c:v>1983Q3</c:v>
                </c:pt>
                <c:pt idx="31">
                  <c:v>1983Q4</c:v>
                </c:pt>
                <c:pt idx="32">
                  <c:v>1984Q1</c:v>
                </c:pt>
                <c:pt idx="33">
                  <c:v>1984Q2</c:v>
                </c:pt>
                <c:pt idx="34">
                  <c:v>1984Q3</c:v>
                </c:pt>
                <c:pt idx="35">
                  <c:v>1984Q4</c:v>
                </c:pt>
                <c:pt idx="36">
                  <c:v>1985Q1</c:v>
                </c:pt>
                <c:pt idx="37">
                  <c:v>1985Q2</c:v>
                </c:pt>
                <c:pt idx="38">
                  <c:v>1985Q3</c:v>
                </c:pt>
                <c:pt idx="39">
                  <c:v>1985Q4</c:v>
                </c:pt>
                <c:pt idx="40">
                  <c:v>1986Q1</c:v>
                </c:pt>
                <c:pt idx="41">
                  <c:v>1986Q2</c:v>
                </c:pt>
                <c:pt idx="42">
                  <c:v>1986Q3</c:v>
                </c:pt>
                <c:pt idx="43">
                  <c:v>1986Q4</c:v>
                </c:pt>
                <c:pt idx="44">
                  <c:v>1987Q1</c:v>
                </c:pt>
                <c:pt idx="45">
                  <c:v>1987Q2</c:v>
                </c:pt>
                <c:pt idx="46">
                  <c:v>1987Q3</c:v>
                </c:pt>
                <c:pt idx="47">
                  <c:v>1987Q4</c:v>
                </c:pt>
                <c:pt idx="48">
                  <c:v>1988Q1</c:v>
                </c:pt>
                <c:pt idx="49">
                  <c:v>1988Q2</c:v>
                </c:pt>
                <c:pt idx="50">
                  <c:v>1988Q3</c:v>
                </c:pt>
                <c:pt idx="51">
                  <c:v>1988Q4</c:v>
                </c:pt>
                <c:pt idx="52">
                  <c:v>1989Q1</c:v>
                </c:pt>
                <c:pt idx="53">
                  <c:v>1989Q2</c:v>
                </c:pt>
                <c:pt idx="54">
                  <c:v>1989Q3</c:v>
                </c:pt>
                <c:pt idx="55">
                  <c:v>1989Q4</c:v>
                </c:pt>
                <c:pt idx="56">
                  <c:v>1990Q1</c:v>
                </c:pt>
                <c:pt idx="57">
                  <c:v>1990Q2</c:v>
                </c:pt>
                <c:pt idx="58">
                  <c:v>1990Q3</c:v>
                </c:pt>
                <c:pt idx="59">
                  <c:v>1990Q4</c:v>
                </c:pt>
                <c:pt idx="60">
                  <c:v>1991Q1</c:v>
                </c:pt>
                <c:pt idx="61">
                  <c:v>1991Q2</c:v>
                </c:pt>
                <c:pt idx="62">
                  <c:v>1991Q3</c:v>
                </c:pt>
                <c:pt idx="63">
                  <c:v>1991Q4</c:v>
                </c:pt>
                <c:pt idx="64">
                  <c:v>1992Q1</c:v>
                </c:pt>
                <c:pt idx="65">
                  <c:v>1992Q2</c:v>
                </c:pt>
                <c:pt idx="66">
                  <c:v>1992Q3</c:v>
                </c:pt>
                <c:pt idx="67">
                  <c:v>1992Q4</c:v>
                </c:pt>
                <c:pt idx="68">
                  <c:v>1993Q1</c:v>
                </c:pt>
                <c:pt idx="69">
                  <c:v>1993Q2</c:v>
                </c:pt>
                <c:pt idx="70">
                  <c:v>1993Q3</c:v>
                </c:pt>
                <c:pt idx="71">
                  <c:v>1993Q4</c:v>
                </c:pt>
                <c:pt idx="72">
                  <c:v>1994Q1</c:v>
                </c:pt>
                <c:pt idx="73">
                  <c:v>1994Q2</c:v>
                </c:pt>
                <c:pt idx="74">
                  <c:v>1994Q3</c:v>
                </c:pt>
                <c:pt idx="75">
                  <c:v>1994Q4</c:v>
                </c:pt>
                <c:pt idx="76">
                  <c:v>1995Q1</c:v>
                </c:pt>
                <c:pt idx="77">
                  <c:v>1995Q2</c:v>
                </c:pt>
                <c:pt idx="78">
                  <c:v>1995Q3</c:v>
                </c:pt>
                <c:pt idx="79">
                  <c:v>1995Q4</c:v>
                </c:pt>
                <c:pt idx="80">
                  <c:v>1996Q1</c:v>
                </c:pt>
                <c:pt idx="81">
                  <c:v>1996Q2</c:v>
                </c:pt>
                <c:pt idx="82">
                  <c:v>1996Q3</c:v>
                </c:pt>
                <c:pt idx="83">
                  <c:v>1996Q4</c:v>
                </c:pt>
                <c:pt idx="84">
                  <c:v>1997Q1</c:v>
                </c:pt>
                <c:pt idx="85">
                  <c:v>1997Q2</c:v>
                </c:pt>
                <c:pt idx="86">
                  <c:v>1997Q3</c:v>
                </c:pt>
                <c:pt idx="87">
                  <c:v>1997Q4</c:v>
                </c:pt>
                <c:pt idx="88">
                  <c:v>1998Q1</c:v>
                </c:pt>
                <c:pt idx="89">
                  <c:v>1998Q2</c:v>
                </c:pt>
                <c:pt idx="90">
                  <c:v>1998Q3</c:v>
                </c:pt>
                <c:pt idx="91">
                  <c:v>1998Q4</c:v>
                </c:pt>
                <c:pt idx="92">
                  <c:v>1999Q1</c:v>
                </c:pt>
                <c:pt idx="93">
                  <c:v>1999Q2</c:v>
                </c:pt>
                <c:pt idx="94">
                  <c:v>1999Q3</c:v>
                </c:pt>
                <c:pt idx="95">
                  <c:v>1999Q4</c:v>
                </c:pt>
                <c:pt idx="96">
                  <c:v>2000Q1</c:v>
                </c:pt>
                <c:pt idx="97">
                  <c:v>2000Q2</c:v>
                </c:pt>
                <c:pt idx="98">
                  <c:v>2000Q3</c:v>
                </c:pt>
                <c:pt idx="99">
                  <c:v>2000Q4</c:v>
                </c:pt>
                <c:pt idx="100">
                  <c:v>2001Q1</c:v>
                </c:pt>
                <c:pt idx="101">
                  <c:v>2001Q2</c:v>
                </c:pt>
                <c:pt idx="102">
                  <c:v>2001Q3</c:v>
                </c:pt>
                <c:pt idx="103">
                  <c:v>2001Q4</c:v>
                </c:pt>
                <c:pt idx="104">
                  <c:v>2002Q1</c:v>
                </c:pt>
                <c:pt idx="105">
                  <c:v>2002Q2</c:v>
                </c:pt>
                <c:pt idx="106">
                  <c:v>2002Q3</c:v>
                </c:pt>
                <c:pt idx="107">
                  <c:v>2002Q4</c:v>
                </c:pt>
                <c:pt idx="108">
                  <c:v>2003Q1</c:v>
                </c:pt>
                <c:pt idx="109">
                  <c:v>2003Q2</c:v>
                </c:pt>
                <c:pt idx="110">
                  <c:v>2003Q3</c:v>
                </c:pt>
                <c:pt idx="111">
                  <c:v>2003Q4</c:v>
                </c:pt>
                <c:pt idx="112">
                  <c:v>2004Q1</c:v>
                </c:pt>
                <c:pt idx="113">
                  <c:v>2004Q2</c:v>
                </c:pt>
                <c:pt idx="114">
                  <c:v>2004Q3</c:v>
                </c:pt>
                <c:pt idx="115">
                  <c:v>2004Q4</c:v>
                </c:pt>
                <c:pt idx="116">
                  <c:v>2005Q1</c:v>
                </c:pt>
                <c:pt idx="117">
                  <c:v>2005Q2</c:v>
                </c:pt>
                <c:pt idx="118">
                  <c:v>2005Q3</c:v>
                </c:pt>
                <c:pt idx="119">
                  <c:v>2005Q4</c:v>
                </c:pt>
                <c:pt idx="120">
                  <c:v>2006Q1</c:v>
                </c:pt>
                <c:pt idx="121">
                  <c:v>2006Q2</c:v>
                </c:pt>
                <c:pt idx="122">
                  <c:v>2006Q3</c:v>
                </c:pt>
                <c:pt idx="123">
                  <c:v>2006Q4</c:v>
                </c:pt>
                <c:pt idx="124">
                  <c:v>2007Q1</c:v>
                </c:pt>
                <c:pt idx="125">
                  <c:v>2007Q2</c:v>
                </c:pt>
                <c:pt idx="126">
                  <c:v>2007Q3</c:v>
                </c:pt>
                <c:pt idx="127">
                  <c:v>2007Q4</c:v>
                </c:pt>
                <c:pt idx="128">
                  <c:v>2008Q1</c:v>
                </c:pt>
                <c:pt idx="129">
                  <c:v>2008Q2</c:v>
                </c:pt>
                <c:pt idx="130">
                  <c:v>2008Q3</c:v>
                </c:pt>
                <c:pt idx="131">
                  <c:v>2008Q4</c:v>
                </c:pt>
                <c:pt idx="132">
                  <c:v>2009Q1</c:v>
                </c:pt>
                <c:pt idx="133">
                  <c:v>2009Q2</c:v>
                </c:pt>
                <c:pt idx="134">
                  <c:v>2009Q3</c:v>
                </c:pt>
                <c:pt idx="135">
                  <c:v>2009Q4</c:v>
                </c:pt>
                <c:pt idx="136">
                  <c:v>2010Q1</c:v>
                </c:pt>
                <c:pt idx="137">
                  <c:v>2010Q2</c:v>
                </c:pt>
                <c:pt idx="138">
                  <c:v>2010Q3</c:v>
                </c:pt>
                <c:pt idx="139">
                  <c:v>2010Q4</c:v>
                </c:pt>
                <c:pt idx="140">
                  <c:v>2011Q1</c:v>
                </c:pt>
                <c:pt idx="141">
                  <c:v>2011Q2</c:v>
                </c:pt>
                <c:pt idx="142">
                  <c:v>2011Q3</c:v>
                </c:pt>
                <c:pt idx="143">
                  <c:v>2011Q4</c:v>
                </c:pt>
                <c:pt idx="144">
                  <c:v>2012Q1</c:v>
                </c:pt>
                <c:pt idx="145">
                  <c:v>2012Q2</c:v>
                </c:pt>
                <c:pt idx="146">
                  <c:v>2012Q3</c:v>
                </c:pt>
                <c:pt idx="147">
                  <c:v>2012Q4</c:v>
                </c:pt>
                <c:pt idx="148">
                  <c:v>2013Q1</c:v>
                </c:pt>
                <c:pt idx="149">
                  <c:v>2013Q2</c:v>
                </c:pt>
                <c:pt idx="150">
                  <c:v>2013Q3</c:v>
                </c:pt>
                <c:pt idx="151">
                  <c:v>2013Q4</c:v>
                </c:pt>
                <c:pt idx="152">
                  <c:v>2014Q1</c:v>
                </c:pt>
                <c:pt idx="153">
                  <c:v>2014Q2</c:v>
                </c:pt>
                <c:pt idx="154">
                  <c:v>2014Q3</c:v>
                </c:pt>
                <c:pt idx="155">
                  <c:v>2014Q4</c:v>
                </c:pt>
                <c:pt idx="156">
                  <c:v>2015Q1</c:v>
                </c:pt>
                <c:pt idx="157">
                  <c:v>2015Q2</c:v>
                </c:pt>
                <c:pt idx="158">
                  <c:v>2015Q3</c:v>
                </c:pt>
                <c:pt idx="159">
                  <c:v>2015Q4</c:v>
                </c:pt>
                <c:pt idx="160">
                  <c:v>2016Q1</c:v>
                </c:pt>
                <c:pt idx="161">
                  <c:v>2016Q2</c:v>
                </c:pt>
                <c:pt idx="162">
                  <c:v>2016Q3</c:v>
                </c:pt>
                <c:pt idx="163">
                  <c:v>2016Q4</c:v>
                </c:pt>
              </c:strCache>
            </c:strRef>
          </c:cat>
          <c:val>
            <c:numRef>
              <c:f>'Electricity-Q'!$D$41:$D$204</c:f>
              <c:numCache>
                <c:formatCode>0.00</c:formatCode>
                <c:ptCount val="164"/>
                <c:pt idx="2">
                  <c:v>15.774513574712131</c:v>
                </c:pt>
                <c:pt idx="3">
                  <c:v>15.367386365368354</c:v>
                </c:pt>
                <c:pt idx="4">
                  <c:v>15.072501868825873</c:v>
                </c:pt>
                <c:pt idx="5">
                  <c:v>16.46509087796732</c:v>
                </c:pt>
                <c:pt idx="6">
                  <c:v>16.761708201315184</c:v>
                </c:pt>
                <c:pt idx="7">
                  <c:v>15.973321730757698</c:v>
                </c:pt>
                <c:pt idx="8">
                  <c:v>14.960211754107625</c:v>
                </c:pt>
                <c:pt idx="9">
                  <c:v>16.367356058576458</c:v>
                </c:pt>
                <c:pt idx="10">
                  <c:v>16.235622536552626</c:v>
                </c:pt>
                <c:pt idx="11">
                  <c:v>15.371242185046643</c:v>
                </c:pt>
                <c:pt idx="12">
                  <c:v>14.308294105923625</c:v>
                </c:pt>
                <c:pt idx="13">
                  <c:v>15.664412902422274</c:v>
                </c:pt>
                <c:pt idx="14">
                  <c:v>15.929044003555484</c:v>
                </c:pt>
                <c:pt idx="15">
                  <c:v>15.106528130211414</c:v>
                </c:pt>
                <c:pt idx="16">
                  <c:v>14.344566558109719</c:v>
                </c:pt>
                <c:pt idx="17">
                  <c:v>15.632191253492582</c:v>
                </c:pt>
                <c:pt idx="18">
                  <c:v>16.298909171070477</c:v>
                </c:pt>
                <c:pt idx="19">
                  <c:v>15.564928197368477</c:v>
                </c:pt>
                <c:pt idx="20">
                  <c:v>15.021528526040916</c:v>
                </c:pt>
                <c:pt idx="21">
                  <c:v>16.634524796221566</c:v>
                </c:pt>
                <c:pt idx="22">
                  <c:v>17.024723843869129</c:v>
                </c:pt>
                <c:pt idx="23">
                  <c:v>16.310838971054913</c:v>
                </c:pt>
                <c:pt idx="24">
                  <c:v>16.063098868326726</c:v>
                </c:pt>
                <c:pt idx="25">
                  <c:v>17.109729481850309</c:v>
                </c:pt>
                <c:pt idx="26">
                  <c:v>17.551544964211509</c:v>
                </c:pt>
                <c:pt idx="27">
                  <c:v>16.817796773198225</c:v>
                </c:pt>
                <c:pt idx="28">
                  <c:v>16.419139665528427</c:v>
                </c:pt>
                <c:pt idx="29">
                  <c:v>17.195126715917475</c:v>
                </c:pt>
                <c:pt idx="30">
                  <c:v>17.91089179368457</c:v>
                </c:pt>
                <c:pt idx="31">
                  <c:v>17.066707732044755</c:v>
                </c:pt>
                <c:pt idx="32">
                  <c:v>16.2064634275382</c:v>
                </c:pt>
                <c:pt idx="33">
                  <c:v>17.491038343021788</c:v>
                </c:pt>
                <c:pt idx="34">
                  <c:v>18.38917829688765</c:v>
                </c:pt>
                <c:pt idx="35">
                  <c:v>17.206861784299193</c:v>
                </c:pt>
                <c:pt idx="36">
                  <c:v>16.400615509342803</c:v>
                </c:pt>
                <c:pt idx="37">
                  <c:v>17.694599697286513</c:v>
                </c:pt>
                <c:pt idx="38">
                  <c:v>18.087284893419831</c:v>
                </c:pt>
                <c:pt idx="39">
                  <c:v>16.828788755893338</c:v>
                </c:pt>
                <c:pt idx="40">
                  <c:v>15.380863944806569</c:v>
                </c:pt>
                <c:pt idx="41">
                  <c:v>16.475663191036446</c:v>
                </c:pt>
                <c:pt idx="42">
                  <c:v>16.750213768659876</c:v>
                </c:pt>
                <c:pt idx="43">
                  <c:v>15.66994951082796</c:v>
                </c:pt>
                <c:pt idx="44">
                  <c:v>14.901850855858129</c:v>
                </c:pt>
                <c:pt idx="45">
                  <c:v>15.837838575241559</c:v>
                </c:pt>
                <c:pt idx="46">
                  <c:v>16.129137659379847</c:v>
                </c:pt>
                <c:pt idx="47">
                  <c:v>15.17207700757025</c:v>
                </c:pt>
                <c:pt idx="48">
                  <c:v>14.350640834225205</c:v>
                </c:pt>
                <c:pt idx="49">
                  <c:v>15.352433081608776</c:v>
                </c:pt>
                <c:pt idx="50">
                  <c:v>15.786034498178454</c:v>
                </c:pt>
                <c:pt idx="51">
                  <c:v>14.772668859587721</c:v>
                </c:pt>
                <c:pt idx="52">
                  <c:v>14.076160096280773</c:v>
                </c:pt>
                <c:pt idx="53">
                  <c:v>14.944974789467517</c:v>
                </c:pt>
                <c:pt idx="54">
                  <c:v>15.430591839292052</c:v>
                </c:pt>
                <c:pt idx="55">
                  <c:v>14.231872174023753</c:v>
                </c:pt>
                <c:pt idx="56">
                  <c:v>13.745622789908879</c:v>
                </c:pt>
                <c:pt idx="57">
                  <c:v>14.616570196414603</c:v>
                </c:pt>
                <c:pt idx="58">
                  <c:v>14.861884812595166</c:v>
                </c:pt>
                <c:pt idx="59">
                  <c:v>13.921932185434231</c:v>
                </c:pt>
                <c:pt idx="60">
                  <c:v>13.407063775839839</c:v>
                </c:pt>
                <c:pt idx="61">
                  <c:v>14.347803345591403</c:v>
                </c:pt>
                <c:pt idx="62">
                  <c:v>14.648012293774039</c:v>
                </c:pt>
                <c:pt idx="63">
                  <c:v>13.85850517325551</c:v>
                </c:pt>
                <c:pt idx="64">
                  <c:v>13.437394286871134</c:v>
                </c:pt>
                <c:pt idx="65">
                  <c:v>14.2548198843661</c:v>
                </c:pt>
                <c:pt idx="66">
                  <c:v>14.530023274338333</c:v>
                </c:pt>
                <c:pt idx="67">
                  <c:v>13.646321204175834</c:v>
                </c:pt>
                <c:pt idx="68">
                  <c:v>12.956556939014797</c:v>
                </c:pt>
                <c:pt idx="69">
                  <c:v>14.027415980424191</c:v>
                </c:pt>
                <c:pt idx="70">
                  <c:v>14.398927339450578</c:v>
                </c:pt>
                <c:pt idx="71">
                  <c:v>13.49533892445154</c:v>
                </c:pt>
                <c:pt idx="72">
                  <c:v>12.804101024683552</c:v>
                </c:pt>
                <c:pt idx="73">
                  <c:v>13.823607477257005</c:v>
                </c:pt>
                <c:pt idx="74">
                  <c:v>14.139302348086984</c:v>
                </c:pt>
                <c:pt idx="75">
                  <c:v>13.203157053692872</c:v>
                </c:pt>
                <c:pt idx="76">
                  <c:v>12.605568775476279</c:v>
                </c:pt>
                <c:pt idx="77">
                  <c:v>13.402096728094232</c:v>
                </c:pt>
                <c:pt idx="78">
                  <c:v>13.582029269433056</c:v>
                </c:pt>
                <c:pt idx="79">
                  <c:v>12.834621126478202</c:v>
                </c:pt>
                <c:pt idx="80">
                  <c:v>12.081001395859426</c:v>
                </c:pt>
                <c:pt idx="81">
                  <c:v>12.917306396134066</c:v>
                </c:pt>
                <c:pt idx="82">
                  <c:v>13.304774254412983</c:v>
                </c:pt>
                <c:pt idx="83">
                  <c:v>12.419316293280634</c:v>
                </c:pt>
                <c:pt idx="84">
                  <c:v>11.948579701414701</c:v>
                </c:pt>
                <c:pt idx="85">
                  <c:v>12.880692925694381</c:v>
                </c:pt>
                <c:pt idx="86">
                  <c:v>12.971234921223656</c:v>
                </c:pt>
                <c:pt idx="87">
                  <c:v>12.18817093439098</c:v>
                </c:pt>
                <c:pt idx="88">
                  <c:v>11.672725234606407</c:v>
                </c:pt>
                <c:pt idx="89">
                  <c:v>12.342279162485928</c:v>
                </c:pt>
                <c:pt idx="90">
                  <c:v>12.427928290448259</c:v>
                </c:pt>
                <c:pt idx="91">
                  <c:v>11.698659559133857</c:v>
                </c:pt>
                <c:pt idx="92">
                  <c:v>11.243491795610087</c:v>
                </c:pt>
                <c:pt idx="93">
                  <c:v>11.867699637604444</c:v>
                </c:pt>
                <c:pt idx="94">
                  <c:v>11.995147393413433</c:v>
                </c:pt>
                <c:pt idx="95">
                  <c:v>11.480318862521965</c:v>
                </c:pt>
                <c:pt idx="96">
                  <c:v>10.915393332945115</c:v>
                </c:pt>
                <c:pt idx="97">
                  <c:v>11.622685449983631</c:v>
                </c:pt>
                <c:pt idx="98">
                  <c:v>11.812312174991662</c:v>
                </c:pt>
                <c:pt idx="99">
                  <c:v>11.095338611071607</c:v>
                </c:pt>
                <c:pt idx="100">
                  <c:v>10.821828021391438</c:v>
                </c:pt>
                <c:pt idx="101">
                  <c:v>11.830415337976778</c:v>
                </c:pt>
                <c:pt idx="102">
                  <c:v>12.045240380591142</c:v>
                </c:pt>
                <c:pt idx="103">
                  <c:v>11.434252207538909</c:v>
                </c:pt>
                <c:pt idx="104">
                  <c:v>10.8777111862436</c:v>
                </c:pt>
                <c:pt idx="105">
                  <c:v>11.394495525412703</c:v>
                </c:pt>
                <c:pt idx="106">
                  <c:v>11.496390617865336</c:v>
                </c:pt>
                <c:pt idx="107">
                  <c:v>10.852119596859332</c:v>
                </c:pt>
                <c:pt idx="108">
                  <c:v>10.527369819528289</c:v>
                </c:pt>
                <c:pt idx="109">
                  <c:v>11.745712682254181</c:v>
                </c:pt>
                <c:pt idx="110">
                  <c:v>11.777214191261738</c:v>
                </c:pt>
                <c:pt idx="111">
                  <c:v>11.051118306378198</c:v>
                </c:pt>
                <c:pt idx="112">
                  <c:v>10.683922999716765</c:v>
                </c:pt>
                <c:pt idx="113">
                  <c:v>11.528153553986394</c:v>
                </c:pt>
                <c:pt idx="114">
                  <c:v>11.835898599308873</c:v>
                </c:pt>
                <c:pt idx="115">
                  <c:v>10.995538554774635</c:v>
                </c:pt>
                <c:pt idx="116">
                  <c:v>10.748673329359608</c:v>
                </c:pt>
                <c:pt idx="117">
                  <c:v>11.720036988733465</c:v>
                </c:pt>
                <c:pt idx="118">
                  <c:v>11.929992701312601</c:v>
                </c:pt>
                <c:pt idx="119">
                  <c:v>11.453761499344051</c:v>
                </c:pt>
                <c:pt idx="120">
                  <c:v>11.610974878215577</c:v>
                </c:pt>
                <c:pt idx="121">
                  <c:v>12.556718453144356</c:v>
                </c:pt>
                <c:pt idx="122">
                  <c:v>12.824152271814365</c:v>
                </c:pt>
                <c:pt idx="123">
                  <c:v>11.972450492067546</c:v>
                </c:pt>
                <c:pt idx="124">
                  <c:v>11.723678342557857</c:v>
                </c:pt>
                <c:pt idx="125">
                  <c:v>12.499571717457448</c:v>
                </c:pt>
                <c:pt idx="126">
                  <c:v>12.631517645569513</c:v>
                </c:pt>
                <c:pt idx="127">
                  <c:v>11.988051315010496</c:v>
                </c:pt>
                <c:pt idx="128">
                  <c:v>11.453382655711756</c:v>
                </c:pt>
                <c:pt idx="129">
                  <c:v>12.593916965990241</c:v>
                </c:pt>
                <c:pt idx="130">
                  <c:v>13.08527606357173</c:v>
                </c:pt>
                <c:pt idx="131">
                  <c:v>12.595332284719813</c:v>
                </c:pt>
                <c:pt idx="132">
                  <c:v>12.476970469049947</c:v>
                </c:pt>
                <c:pt idx="133">
                  <c:v>13.049004934158244</c:v>
                </c:pt>
                <c:pt idx="134">
                  <c:v>13.167833255222464</c:v>
                </c:pt>
                <c:pt idx="135">
                  <c:v>12.326507602440968</c:v>
                </c:pt>
                <c:pt idx="136">
                  <c:v>11.824849160317333</c:v>
                </c:pt>
                <c:pt idx="137">
                  <c:v>12.982687974618425</c:v>
                </c:pt>
                <c:pt idx="138">
                  <c:v>13.116528789533964</c:v>
                </c:pt>
                <c:pt idx="139">
                  <c:v>12.420074904233218</c:v>
                </c:pt>
                <c:pt idx="140">
                  <c:v>11.915479730194255</c:v>
                </c:pt>
                <c:pt idx="141">
                  <c:v>12.577922485641357</c:v>
                </c:pt>
                <c:pt idx="142">
                  <c:v>12.752713197621349</c:v>
                </c:pt>
                <c:pt idx="143">
                  <c:v>12.294327292474497</c:v>
                </c:pt>
                <c:pt idx="144">
                  <c:v>12.018652287699732</c:v>
                </c:pt>
                <c:pt idx="145">
                  <c:v>12.459056866252345</c:v>
                </c:pt>
                <c:pt idx="146">
                  <c:v>12.574130155998089</c:v>
                </c:pt>
                <c:pt idx="147">
                  <c:v>12.127668811094834</c:v>
                </c:pt>
                <c:pt idx="148">
                  <c:v>11.847902414606699</c:v>
                </c:pt>
                <c:pt idx="149">
                  <c:v>12.622023939146395</c:v>
                </c:pt>
                <c:pt idx="150">
                  <c:v>12.811705739294416</c:v>
                </c:pt>
                <c:pt idx="151">
                  <c:v>12.220077991620281</c:v>
                </c:pt>
                <c:pt idx="152">
                  <c:v>12.042700539775172</c:v>
                </c:pt>
                <c:pt idx="153">
                  <c:v>12.793047093294259</c:v>
                </c:pt>
                <c:pt idx="154">
                  <c:v>13.030981853094104</c:v>
                </c:pt>
                <c:pt idx="155">
                  <c:v>12.432925394836154</c:v>
                </c:pt>
                <c:pt idx="156">
                  <c:v>12.385459823259033</c:v>
                </c:pt>
                <c:pt idx="157">
                  <c:v>12.908728813567285</c:v>
                </c:pt>
                <c:pt idx="158">
                  <c:v>12.886545411813589</c:v>
                </c:pt>
                <c:pt idx="159">
                  <c:v>12.184441221177549</c:v>
                </c:pt>
                <c:pt idx="160">
                  <c:v>12.117903090095851</c:v>
                </c:pt>
                <c:pt idx="161">
                  <c:v>12.734159012260783</c:v>
                </c:pt>
                <c:pt idx="162">
                  <c:v>12.911934553622498</c:v>
                </c:pt>
                <c:pt idx="163">
                  <c:v>12.188877772479083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5128704"/>
        <c:axId val="845225984"/>
      </c:lineChart>
      <c:catAx>
        <c:axId val="845128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5225984"/>
        <c:crosses val="autoZero"/>
        <c:auto val="1"/>
        <c:lblAlgn val="ctr"/>
        <c:lblOffset val="100"/>
        <c:tickLblSkip val="16"/>
        <c:tickMarkSkip val="4"/>
        <c:noMultiLvlLbl val="0"/>
      </c:catAx>
      <c:valAx>
        <c:axId val="845225984"/>
        <c:scaling>
          <c:orientation val="minMax"/>
          <c:max val="20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General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5128704"/>
        <c:crosses val="autoZero"/>
        <c:crossBetween val="between"/>
      </c:valAx>
      <c:catAx>
        <c:axId val="845596672"/>
        <c:scaling>
          <c:orientation val="minMax"/>
        </c:scaling>
        <c:delete val="1"/>
        <c:axPos val="b"/>
        <c:majorTickMark val="out"/>
        <c:minorTickMark val="none"/>
        <c:tickLblPos val="none"/>
        <c:crossAx val="845226560"/>
        <c:crosses val="autoZero"/>
        <c:auto val="1"/>
        <c:lblAlgn val="ctr"/>
        <c:lblOffset val="100"/>
        <c:noMultiLvlLbl val="0"/>
      </c:catAx>
      <c:valAx>
        <c:axId val="845226560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845596672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322147651006766"/>
          <c:y val="0.16840277777777779"/>
          <c:w val="0.39709172259507786"/>
          <c:h val="4.34027777777777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Monthly Residential Electricity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cents per kilowatthour (kwh)</a:t>
            </a:r>
          </a:p>
        </c:rich>
      </c:tx>
      <c:layout>
        <c:manualLayout>
          <c:xMode val="edge"/>
          <c:yMode val="edge"/>
          <c:x val="2.3863023833430187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537000726414745E-2"/>
          <c:y val="0.1464124015748052"/>
          <c:w val="0.87248417453615967"/>
          <c:h val="0.68345016768737232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'Electricity-M'!$A$41:$A$532</c:f>
              <c:numCache>
                <c:formatCode>mmmm\ yyyy</c:formatCode>
                <c:ptCount val="492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</c:numCache>
            </c:numRef>
          </c:cat>
          <c:val>
            <c:numRef>
              <c:f>'Electricity-M'!$E$41:$E$532</c:f>
              <c:numCache>
                <c:formatCode>General</c:formatCode>
                <c:ptCount val="492"/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46647296"/>
        <c:axId val="845232320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'Electricity-M'!$A$41:$A$532</c:f>
              <c:numCache>
                <c:formatCode>mmmm\ yyyy</c:formatCode>
                <c:ptCount val="492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</c:numCache>
            </c:numRef>
          </c:cat>
          <c:val>
            <c:numRef>
              <c:f>'Electricity-M'!$C$41:$C$532</c:f>
              <c:numCache>
                <c:formatCode>0.00</c:formatCode>
                <c:ptCount val="492"/>
                <c:pt idx="6">
                  <c:v>3.9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3.8</c:v>
                </c:pt>
                <c:pt idx="11">
                  <c:v>3.6</c:v>
                </c:pt>
                <c:pt idx="12">
                  <c:v>3.6</c:v>
                </c:pt>
                <c:pt idx="13">
                  <c:v>3.7</c:v>
                </c:pt>
                <c:pt idx="14">
                  <c:v>4</c:v>
                </c:pt>
                <c:pt idx="15">
                  <c:v>4.0999999999999996</c:v>
                </c:pt>
                <c:pt idx="16">
                  <c:v>4.2</c:v>
                </c:pt>
                <c:pt idx="17">
                  <c:v>4.2</c:v>
                </c:pt>
                <c:pt idx="18">
                  <c:v>4.2</c:v>
                </c:pt>
                <c:pt idx="19">
                  <c:v>4.4000000000000004</c:v>
                </c:pt>
                <c:pt idx="20">
                  <c:v>4.3</c:v>
                </c:pt>
                <c:pt idx="21">
                  <c:v>4.3</c:v>
                </c:pt>
                <c:pt idx="22">
                  <c:v>4.2</c:v>
                </c:pt>
                <c:pt idx="23">
                  <c:v>4</c:v>
                </c:pt>
                <c:pt idx="24">
                  <c:v>3.9</c:v>
                </c:pt>
                <c:pt idx="25">
                  <c:v>3.9</c:v>
                </c:pt>
                <c:pt idx="26">
                  <c:v>4.0999999999999996</c:v>
                </c:pt>
                <c:pt idx="27">
                  <c:v>4.3</c:v>
                </c:pt>
                <c:pt idx="28">
                  <c:v>4.5</c:v>
                </c:pt>
                <c:pt idx="29">
                  <c:v>4.5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4.5</c:v>
                </c:pt>
                <c:pt idx="34">
                  <c:v>4.4000000000000004</c:v>
                </c:pt>
                <c:pt idx="35">
                  <c:v>4.2</c:v>
                </c:pt>
                <c:pt idx="36">
                  <c:v>4.0999999999999996</c:v>
                </c:pt>
                <c:pt idx="37">
                  <c:v>4.0999999999999996</c:v>
                </c:pt>
                <c:pt idx="38">
                  <c:v>4.3</c:v>
                </c:pt>
                <c:pt idx="39">
                  <c:v>4.5</c:v>
                </c:pt>
                <c:pt idx="40">
                  <c:v>4.7</c:v>
                </c:pt>
                <c:pt idx="41">
                  <c:v>4.9000000000000004</c:v>
                </c:pt>
                <c:pt idx="42">
                  <c:v>4.9000000000000004</c:v>
                </c:pt>
                <c:pt idx="43">
                  <c:v>4.9000000000000004</c:v>
                </c:pt>
                <c:pt idx="44">
                  <c:v>5</c:v>
                </c:pt>
                <c:pt idx="45">
                  <c:v>5</c:v>
                </c:pt>
                <c:pt idx="46">
                  <c:v>4.8</c:v>
                </c:pt>
                <c:pt idx="47">
                  <c:v>4.7</c:v>
                </c:pt>
                <c:pt idx="48">
                  <c:v>4.7</c:v>
                </c:pt>
                <c:pt idx="49">
                  <c:v>4.7</c:v>
                </c:pt>
                <c:pt idx="50">
                  <c:v>4.9000000000000004</c:v>
                </c:pt>
                <c:pt idx="51">
                  <c:v>5.0999999999999996</c:v>
                </c:pt>
                <c:pt idx="52">
                  <c:v>5.4</c:v>
                </c:pt>
                <c:pt idx="53">
                  <c:v>5.6</c:v>
                </c:pt>
                <c:pt idx="54">
                  <c:v>5.7</c:v>
                </c:pt>
                <c:pt idx="55">
                  <c:v>5.7</c:v>
                </c:pt>
                <c:pt idx="56">
                  <c:v>5.7</c:v>
                </c:pt>
                <c:pt idx="57">
                  <c:v>5.7</c:v>
                </c:pt>
                <c:pt idx="58">
                  <c:v>5.6</c:v>
                </c:pt>
                <c:pt idx="59">
                  <c:v>5.5</c:v>
                </c:pt>
                <c:pt idx="60">
                  <c:v>5.4</c:v>
                </c:pt>
                <c:pt idx="61">
                  <c:v>5.5</c:v>
                </c:pt>
                <c:pt idx="62">
                  <c:v>5.8</c:v>
                </c:pt>
                <c:pt idx="63">
                  <c:v>6</c:v>
                </c:pt>
                <c:pt idx="64">
                  <c:v>6.3</c:v>
                </c:pt>
                <c:pt idx="65">
                  <c:v>6.5</c:v>
                </c:pt>
                <c:pt idx="66">
                  <c:v>6.6</c:v>
                </c:pt>
                <c:pt idx="67">
                  <c:v>6.6</c:v>
                </c:pt>
                <c:pt idx="68">
                  <c:v>6.6</c:v>
                </c:pt>
                <c:pt idx="69">
                  <c:v>6.6</c:v>
                </c:pt>
                <c:pt idx="70">
                  <c:v>6.4</c:v>
                </c:pt>
                <c:pt idx="71">
                  <c:v>6.3</c:v>
                </c:pt>
                <c:pt idx="72">
                  <c:v>6.2</c:v>
                </c:pt>
                <c:pt idx="73">
                  <c:v>6.4</c:v>
                </c:pt>
                <c:pt idx="74">
                  <c:v>6.6</c:v>
                </c:pt>
                <c:pt idx="75">
                  <c:v>6.7</c:v>
                </c:pt>
                <c:pt idx="76">
                  <c:v>6.9</c:v>
                </c:pt>
                <c:pt idx="77">
                  <c:v>7.1</c:v>
                </c:pt>
                <c:pt idx="78">
                  <c:v>7.2</c:v>
                </c:pt>
                <c:pt idx="79">
                  <c:v>7.2</c:v>
                </c:pt>
                <c:pt idx="80">
                  <c:v>7.2</c:v>
                </c:pt>
                <c:pt idx="81">
                  <c:v>7.2</c:v>
                </c:pt>
                <c:pt idx="82">
                  <c:v>6.9</c:v>
                </c:pt>
                <c:pt idx="83">
                  <c:v>6.7</c:v>
                </c:pt>
                <c:pt idx="84">
                  <c:v>6.7</c:v>
                </c:pt>
                <c:pt idx="85">
                  <c:v>6.7</c:v>
                </c:pt>
                <c:pt idx="86">
                  <c:v>6.9</c:v>
                </c:pt>
                <c:pt idx="87">
                  <c:v>6.9</c:v>
                </c:pt>
                <c:pt idx="88">
                  <c:v>7.2</c:v>
                </c:pt>
                <c:pt idx="89">
                  <c:v>7.4</c:v>
                </c:pt>
                <c:pt idx="90">
                  <c:v>7.5</c:v>
                </c:pt>
                <c:pt idx="91">
                  <c:v>7.5</c:v>
                </c:pt>
                <c:pt idx="92">
                  <c:v>7.6</c:v>
                </c:pt>
                <c:pt idx="93">
                  <c:v>7.5</c:v>
                </c:pt>
                <c:pt idx="94">
                  <c:v>7.3</c:v>
                </c:pt>
                <c:pt idx="95">
                  <c:v>7</c:v>
                </c:pt>
                <c:pt idx="96">
                  <c:v>6.8</c:v>
                </c:pt>
                <c:pt idx="97">
                  <c:v>7</c:v>
                </c:pt>
                <c:pt idx="98">
                  <c:v>7.2</c:v>
                </c:pt>
                <c:pt idx="99">
                  <c:v>7.3</c:v>
                </c:pt>
                <c:pt idx="100">
                  <c:v>7.6</c:v>
                </c:pt>
                <c:pt idx="101">
                  <c:v>7.9</c:v>
                </c:pt>
                <c:pt idx="102">
                  <c:v>8</c:v>
                </c:pt>
                <c:pt idx="103">
                  <c:v>8.1</c:v>
                </c:pt>
                <c:pt idx="104">
                  <c:v>8.1</c:v>
                </c:pt>
                <c:pt idx="105">
                  <c:v>8</c:v>
                </c:pt>
                <c:pt idx="106">
                  <c:v>7.6</c:v>
                </c:pt>
                <c:pt idx="107">
                  <c:v>7.3</c:v>
                </c:pt>
                <c:pt idx="108">
                  <c:v>7.3</c:v>
                </c:pt>
                <c:pt idx="109">
                  <c:v>7.2</c:v>
                </c:pt>
                <c:pt idx="110">
                  <c:v>7.5</c:v>
                </c:pt>
                <c:pt idx="111">
                  <c:v>7.7</c:v>
                </c:pt>
                <c:pt idx="112">
                  <c:v>8</c:v>
                </c:pt>
                <c:pt idx="113">
                  <c:v>8.1999999999999993</c:v>
                </c:pt>
                <c:pt idx="114">
                  <c:v>8.1999999999999993</c:v>
                </c:pt>
                <c:pt idx="115">
                  <c:v>8.1999999999999993</c:v>
                </c:pt>
                <c:pt idx="116">
                  <c:v>8.1999999999999993</c:v>
                </c:pt>
                <c:pt idx="117">
                  <c:v>8.1</c:v>
                </c:pt>
                <c:pt idx="118">
                  <c:v>7.7</c:v>
                </c:pt>
                <c:pt idx="119">
                  <c:v>7.4</c:v>
                </c:pt>
                <c:pt idx="120">
                  <c:v>6.92</c:v>
                </c:pt>
                <c:pt idx="121">
                  <c:v>7.14</c:v>
                </c:pt>
                <c:pt idx="122">
                  <c:v>7.22</c:v>
                </c:pt>
                <c:pt idx="123">
                  <c:v>7.42</c:v>
                </c:pt>
                <c:pt idx="124">
                  <c:v>7.49</c:v>
                </c:pt>
                <c:pt idx="125">
                  <c:v>7.71</c:v>
                </c:pt>
                <c:pt idx="126">
                  <c:v>7.75</c:v>
                </c:pt>
                <c:pt idx="127">
                  <c:v>7.7</c:v>
                </c:pt>
                <c:pt idx="128">
                  <c:v>7.71</c:v>
                </c:pt>
                <c:pt idx="129">
                  <c:v>7.46</c:v>
                </c:pt>
                <c:pt idx="130">
                  <c:v>7.4</c:v>
                </c:pt>
                <c:pt idx="131">
                  <c:v>7.01</c:v>
                </c:pt>
                <c:pt idx="132">
                  <c:v>6.93</c:v>
                </c:pt>
                <c:pt idx="133">
                  <c:v>6.95</c:v>
                </c:pt>
                <c:pt idx="134">
                  <c:v>7.14</c:v>
                </c:pt>
                <c:pt idx="135">
                  <c:v>7.26</c:v>
                </c:pt>
                <c:pt idx="136">
                  <c:v>7.47</c:v>
                </c:pt>
                <c:pt idx="137">
                  <c:v>7.8</c:v>
                </c:pt>
                <c:pt idx="138">
                  <c:v>7.8</c:v>
                </c:pt>
                <c:pt idx="139">
                  <c:v>7.76</c:v>
                </c:pt>
                <c:pt idx="140">
                  <c:v>7.66</c:v>
                </c:pt>
                <c:pt idx="141">
                  <c:v>7.63</c:v>
                </c:pt>
                <c:pt idx="142">
                  <c:v>7.39</c:v>
                </c:pt>
                <c:pt idx="143">
                  <c:v>7.09</c:v>
                </c:pt>
                <c:pt idx="144">
                  <c:v>6.92</c:v>
                </c:pt>
                <c:pt idx="145">
                  <c:v>6.99</c:v>
                </c:pt>
                <c:pt idx="146">
                  <c:v>7.14</c:v>
                </c:pt>
                <c:pt idx="147">
                  <c:v>7.3</c:v>
                </c:pt>
                <c:pt idx="148">
                  <c:v>7.58</c:v>
                </c:pt>
                <c:pt idx="149">
                  <c:v>7.84</c:v>
                </c:pt>
                <c:pt idx="150">
                  <c:v>7.9</c:v>
                </c:pt>
                <c:pt idx="151">
                  <c:v>7.93</c:v>
                </c:pt>
                <c:pt idx="152">
                  <c:v>7.84</c:v>
                </c:pt>
                <c:pt idx="153">
                  <c:v>7.7</c:v>
                </c:pt>
                <c:pt idx="154">
                  <c:v>7.46</c:v>
                </c:pt>
                <c:pt idx="155">
                  <c:v>7.28</c:v>
                </c:pt>
                <c:pt idx="156">
                  <c:v>7.17</c:v>
                </c:pt>
                <c:pt idx="157">
                  <c:v>7.18</c:v>
                </c:pt>
                <c:pt idx="158">
                  <c:v>7.24</c:v>
                </c:pt>
                <c:pt idx="159">
                  <c:v>7.52</c:v>
                </c:pt>
                <c:pt idx="160">
                  <c:v>7.72</c:v>
                </c:pt>
                <c:pt idx="161">
                  <c:v>8.02</c:v>
                </c:pt>
                <c:pt idx="162">
                  <c:v>8.1</c:v>
                </c:pt>
                <c:pt idx="163">
                  <c:v>8.11</c:v>
                </c:pt>
                <c:pt idx="164">
                  <c:v>8.02</c:v>
                </c:pt>
                <c:pt idx="165">
                  <c:v>7.87</c:v>
                </c:pt>
                <c:pt idx="166">
                  <c:v>7.52</c:v>
                </c:pt>
                <c:pt idx="167">
                  <c:v>7.27</c:v>
                </c:pt>
                <c:pt idx="168">
                  <c:v>7.18</c:v>
                </c:pt>
                <c:pt idx="169">
                  <c:v>7.49</c:v>
                </c:pt>
                <c:pt idx="170">
                  <c:v>7.58</c:v>
                </c:pt>
                <c:pt idx="171">
                  <c:v>7.7</c:v>
                </c:pt>
                <c:pt idx="172">
                  <c:v>7.98</c:v>
                </c:pt>
                <c:pt idx="173">
                  <c:v>8.1199999999999992</c:v>
                </c:pt>
                <c:pt idx="174">
                  <c:v>8.1999999999999993</c:v>
                </c:pt>
                <c:pt idx="175">
                  <c:v>8.26</c:v>
                </c:pt>
                <c:pt idx="176">
                  <c:v>8.18</c:v>
                </c:pt>
                <c:pt idx="177">
                  <c:v>8.06</c:v>
                </c:pt>
                <c:pt idx="178">
                  <c:v>7.82</c:v>
                </c:pt>
                <c:pt idx="179">
                  <c:v>7.62</c:v>
                </c:pt>
                <c:pt idx="180">
                  <c:v>7.42</c:v>
                </c:pt>
                <c:pt idx="181">
                  <c:v>7.61</c:v>
                </c:pt>
                <c:pt idx="182">
                  <c:v>7.79</c:v>
                </c:pt>
                <c:pt idx="183">
                  <c:v>7.99</c:v>
                </c:pt>
                <c:pt idx="184">
                  <c:v>8.15</c:v>
                </c:pt>
                <c:pt idx="185">
                  <c:v>8.34</c:v>
                </c:pt>
                <c:pt idx="186">
                  <c:v>8.4</c:v>
                </c:pt>
                <c:pt idx="187">
                  <c:v>8.43</c:v>
                </c:pt>
                <c:pt idx="188">
                  <c:v>8.39</c:v>
                </c:pt>
                <c:pt idx="189">
                  <c:v>8.33</c:v>
                </c:pt>
                <c:pt idx="190">
                  <c:v>7.96</c:v>
                </c:pt>
                <c:pt idx="191">
                  <c:v>7.81</c:v>
                </c:pt>
                <c:pt idx="192">
                  <c:v>7.71</c:v>
                </c:pt>
                <c:pt idx="193">
                  <c:v>7.79</c:v>
                </c:pt>
                <c:pt idx="194">
                  <c:v>8.02</c:v>
                </c:pt>
                <c:pt idx="195">
                  <c:v>8.0500000000000007</c:v>
                </c:pt>
                <c:pt idx="196">
                  <c:v>8.41</c:v>
                </c:pt>
                <c:pt idx="197">
                  <c:v>8.64</c:v>
                </c:pt>
                <c:pt idx="198">
                  <c:v>8.57</c:v>
                </c:pt>
                <c:pt idx="199">
                  <c:v>8.6</c:v>
                </c:pt>
                <c:pt idx="200">
                  <c:v>8.6199999999999992</c:v>
                </c:pt>
                <c:pt idx="201">
                  <c:v>8.4700000000000006</c:v>
                </c:pt>
                <c:pt idx="202">
                  <c:v>8.16</c:v>
                </c:pt>
                <c:pt idx="203">
                  <c:v>7.87</c:v>
                </c:pt>
                <c:pt idx="204">
                  <c:v>7.75</c:v>
                </c:pt>
                <c:pt idx="205">
                  <c:v>7.81</c:v>
                </c:pt>
                <c:pt idx="206">
                  <c:v>7.81</c:v>
                </c:pt>
                <c:pt idx="207">
                  <c:v>8.14</c:v>
                </c:pt>
                <c:pt idx="208">
                  <c:v>8.57</c:v>
                </c:pt>
                <c:pt idx="209">
                  <c:v>8.75</c:v>
                </c:pt>
                <c:pt idx="210">
                  <c:v>8.74</c:v>
                </c:pt>
                <c:pt idx="211">
                  <c:v>8.74</c:v>
                </c:pt>
                <c:pt idx="212">
                  <c:v>8.8000000000000007</c:v>
                </c:pt>
                <c:pt idx="213">
                  <c:v>8.77</c:v>
                </c:pt>
                <c:pt idx="214">
                  <c:v>8.2200000000000006</c:v>
                </c:pt>
                <c:pt idx="215">
                  <c:v>7.92</c:v>
                </c:pt>
                <c:pt idx="216">
                  <c:v>7.76</c:v>
                </c:pt>
                <c:pt idx="217">
                  <c:v>7.86</c:v>
                </c:pt>
                <c:pt idx="218">
                  <c:v>8.1</c:v>
                </c:pt>
                <c:pt idx="219">
                  <c:v>8.32</c:v>
                </c:pt>
                <c:pt idx="220">
                  <c:v>8.5500000000000007</c:v>
                </c:pt>
                <c:pt idx="221">
                  <c:v>8.7899999999999991</c:v>
                </c:pt>
                <c:pt idx="222">
                  <c:v>8.82</c:v>
                </c:pt>
                <c:pt idx="223">
                  <c:v>8.8699999999999992</c:v>
                </c:pt>
                <c:pt idx="224">
                  <c:v>8.85</c:v>
                </c:pt>
                <c:pt idx="225">
                  <c:v>8.58</c:v>
                </c:pt>
                <c:pt idx="226">
                  <c:v>8.31</c:v>
                </c:pt>
                <c:pt idx="227">
                  <c:v>8.08</c:v>
                </c:pt>
                <c:pt idx="228">
                  <c:v>7.85</c:v>
                </c:pt>
                <c:pt idx="229">
                  <c:v>8.01</c:v>
                </c:pt>
                <c:pt idx="230">
                  <c:v>8.14</c:v>
                </c:pt>
                <c:pt idx="231">
                  <c:v>8.41</c:v>
                </c:pt>
                <c:pt idx="232">
                  <c:v>8.5299999999999994</c:v>
                </c:pt>
                <c:pt idx="233">
                  <c:v>8.7200000000000006</c:v>
                </c:pt>
                <c:pt idx="234">
                  <c:v>8.8000000000000007</c:v>
                </c:pt>
                <c:pt idx="235">
                  <c:v>8.7799999999999994</c:v>
                </c:pt>
                <c:pt idx="236">
                  <c:v>8.57</c:v>
                </c:pt>
                <c:pt idx="237">
                  <c:v>8.65</c:v>
                </c:pt>
                <c:pt idx="238">
                  <c:v>8.26</c:v>
                </c:pt>
                <c:pt idx="239">
                  <c:v>8.02</c:v>
                </c:pt>
                <c:pt idx="240">
                  <c:v>7.75</c:v>
                </c:pt>
                <c:pt idx="241">
                  <c:v>7.81</c:v>
                </c:pt>
                <c:pt idx="242">
                  <c:v>8.09</c:v>
                </c:pt>
                <c:pt idx="243">
                  <c:v>8.24</c:v>
                </c:pt>
                <c:pt idx="244">
                  <c:v>8.5399999999999991</c:v>
                </c:pt>
                <c:pt idx="245">
                  <c:v>8.65</c:v>
                </c:pt>
                <c:pt idx="246">
                  <c:v>8.73</c:v>
                </c:pt>
                <c:pt idx="247">
                  <c:v>8.86</c:v>
                </c:pt>
                <c:pt idx="248">
                  <c:v>8.7899999999999991</c:v>
                </c:pt>
                <c:pt idx="249">
                  <c:v>8.67</c:v>
                </c:pt>
                <c:pt idx="250">
                  <c:v>8.25</c:v>
                </c:pt>
                <c:pt idx="251">
                  <c:v>7.99</c:v>
                </c:pt>
                <c:pt idx="252">
                  <c:v>7.87</c:v>
                </c:pt>
                <c:pt idx="253">
                  <c:v>7.98</c:v>
                </c:pt>
                <c:pt idx="254">
                  <c:v>8.24</c:v>
                </c:pt>
                <c:pt idx="255">
                  <c:v>8.3800000000000008</c:v>
                </c:pt>
                <c:pt idx="256">
                  <c:v>8.65</c:v>
                </c:pt>
                <c:pt idx="257">
                  <c:v>8.91</c:v>
                </c:pt>
                <c:pt idx="258">
                  <c:v>8.74</c:v>
                </c:pt>
                <c:pt idx="259">
                  <c:v>8.8000000000000007</c:v>
                </c:pt>
                <c:pt idx="260">
                  <c:v>8.75</c:v>
                </c:pt>
                <c:pt idx="261">
                  <c:v>8.59</c:v>
                </c:pt>
                <c:pt idx="262">
                  <c:v>8.25</c:v>
                </c:pt>
                <c:pt idx="263">
                  <c:v>8.0299999999999994</c:v>
                </c:pt>
                <c:pt idx="264">
                  <c:v>7.87</c:v>
                </c:pt>
                <c:pt idx="265">
                  <c:v>7.97</c:v>
                </c:pt>
                <c:pt idx="266">
                  <c:v>8.01</c:v>
                </c:pt>
                <c:pt idx="267">
                  <c:v>8.23</c:v>
                </c:pt>
                <c:pt idx="268">
                  <c:v>8.49</c:v>
                </c:pt>
                <c:pt idx="269">
                  <c:v>8.5299999999999994</c:v>
                </c:pt>
                <c:pt idx="270">
                  <c:v>8.58</c:v>
                </c:pt>
                <c:pt idx="271">
                  <c:v>8.57</c:v>
                </c:pt>
                <c:pt idx="272">
                  <c:v>8.43</c:v>
                </c:pt>
                <c:pt idx="273">
                  <c:v>8.25</c:v>
                </c:pt>
                <c:pt idx="274">
                  <c:v>8.0399999999999991</c:v>
                </c:pt>
                <c:pt idx="275">
                  <c:v>7.92</c:v>
                </c:pt>
                <c:pt idx="276">
                  <c:v>7.58</c:v>
                </c:pt>
                <c:pt idx="277">
                  <c:v>7.92</c:v>
                </c:pt>
                <c:pt idx="278">
                  <c:v>7.9</c:v>
                </c:pt>
                <c:pt idx="279">
                  <c:v>8.09</c:v>
                </c:pt>
                <c:pt idx="280">
                  <c:v>8.27</c:v>
                </c:pt>
                <c:pt idx="281">
                  <c:v>8.43</c:v>
                </c:pt>
                <c:pt idx="282">
                  <c:v>8.49</c:v>
                </c:pt>
                <c:pt idx="283">
                  <c:v>8.42</c:v>
                </c:pt>
                <c:pt idx="284">
                  <c:v>8.36</c:v>
                </c:pt>
                <c:pt idx="285">
                  <c:v>8.3699999999999992</c:v>
                </c:pt>
                <c:pt idx="286">
                  <c:v>8.09</c:v>
                </c:pt>
                <c:pt idx="287">
                  <c:v>7.94</c:v>
                </c:pt>
                <c:pt idx="288">
                  <c:v>7.66</c:v>
                </c:pt>
                <c:pt idx="289">
                  <c:v>7.71</c:v>
                </c:pt>
                <c:pt idx="290">
                  <c:v>8.09</c:v>
                </c:pt>
                <c:pt idx="291">
                  <c:v>8.15</c:v>
                </c:pt>
                <c:pt idx="292">
                  <c:v>8.34</c:v>
                </c:pt>
                <c:pt idx="293">
                  <c:v>8.56</c:v>
                </c:pt>
                <c:pt idx="294">
                  <c:v>8.61</c:v>
                </c:pt>
                <c:pt idx="295">
                  <c:v>8.6300000000000008</c:v>
                </c:pt>
                <c:pt idx="296">
                  <c:v>8.51</c:v>
                </c:pt>
                <c:pt idx="297">
                  <c:v>8.49</c:v>
                </c:pt>
                <c:pt idx="298">
                  <c:v>8.15</c:v>
                </c:pt>
                <c:pt idx="299">
                  <c:v>7.82</c:v>
                </c:pt>
                <c:pt idx="300">
                  <c:v>7.73</c:v>
                </c:pt>
                <c:pt idx="301">
                  <c:v>8.0399999999999991</c:v>
                </c:pt>
                <c:pt idx="302">
                  <c:v>8.32</c:v>
                </c:pt>
                <c:pt idx="303">
                  <c:v>8.4600000000000009</c:v>
                </c:pt>
                <c:pt idx="304">
                  <c:v>8.83</c:v>
                </c:pt>
                <c:pt idx="305">
                  <c:v>9.07</c:v>
                </c:pt>
                <c:pt idx="306">
                  <c:v>9.0299999999999994</c:v>
                </c:pt>
                <c:pt idx="307">
                  <c:v>9.01</c:v>
                </c:pt>
                <c:pt idx="308">
                  <c:v>8.92</c:v>
                </c:pt>
                <c:pt idx="309">
                  <c:v>8.84</c:v>
                </c:pt>
                <c:pt idx="310">
                  <c:v>8.48</c:v>
                </c:pt>
                <c:pt idx="311">
                  <c:v>8.2899999999999991</c:v>
                </c:pt>
                <c:pt idx="312">
                  <c:v>8.07</c:v>
                </c:pt>
                <c:pt idx="313">
                  <c:v>8.19</c:v>
                </c:pt>
                <c:pt idx="314">
                  <c:v>8.17</c:v>
                </c:pt>
                <c:pt idx="315">
                  <c:v>8.3699999999999992</c:v>
                </c:pt>
                <c:pt idx="316">
                  <c:v>8.64</c:v>
                </c:pt>
                <c:pt idx="317">
                  <c:v>8.73</c:v>
                </c:pt>
                <c:pt idx="318">
                  <c:v>8.82</c:v>
                </c:pt>
                <c:pt idx="319">
                  <c:v>8.7200000000000006</c:v>
                </c:pt>
                <c:pt idx="320">
                  <c:v>8.59</c:v>
                </c:pt>
                <c:pt idx="321">
                  <c:v>8.4700000000000006</c:v>
                </c:pt>
                <c:pt idx="322">
                  <c:v>8.31</c:v>
                </c:pt>
                <c:pt idx="323">
                  <c:v>8.08</c:v>
                </c:pt>
                <c:pt idx="324">
                  <c:v>8</c:v>
                </c:pt>
                <c:pt idx="325">
                  <c:v>8.02</c:v>
                </c:pt>
                <c:pt idx="326">
                  <c:v>8.35</c:v>
                </c:pt>
                <c:pt idx="327">
                  <c:v>8.82</c:v>
                </c:pt>
                <c:pt idx="328">
                  <c:v>8.99</c:v>
                </c:pt>
                <c:pt idx="329">
                  <c:v>9.25</c:v>
                </c:pt>
                <c:pt idx="330">
                  <c:v>9.2100000000000009</c:v>
                </c:pt>
                <c:pt idx="331">
                  <c:v>9.2200000000000006</c:v>
                </c:pt>
                <c:pt idx="332">
                  <c:v>8.92</c:v>
                </c:pt>
                <c:pt idx="333">
                  <c:v>8.85</c:v>
                </c:pt>
                <c:pt idx="334">
                  <c:v>8.7200000000000006</c:v>
                </c:pt>
                <c:pt idx="335">
                  <c:v>8.3000000000000007</c:v>
                </c:pt>
                <c:pt idx="336">
                  <c:v>8.24</c:v>
                </c:pt>
                <c:pt idx="337">
                  <c:v>8.33</c:v>
                </c:pt>
                <c:pt idx="338">
                  <c:v>8.6199999999999992</c:v>
                </c:pt>
                <c:pt idx="339">
                  <c:v>8.93</c:v>
                </c:pt>
                <c:pt idx="340">
                  <c:v>9.07</c:v>
                </c:pt>
                <c:pt idx="341">
                  <c:v>9.2899999999999991</c:v>
                </c:pt>
                <c:pt idx="342">
                  <c:v>9.36</c:v>
                </c:pt>
                <c:pt idx="343">
                  <c:v>9.5</c:v>
                </c:pt>
                <c:pt idx="344">
                  <c:v>9.39</c:v>
                </c:pt>
                <c:pt idx="345">
                  <c:v>9.0500000000000007</c:v>
                </c:pt>
                <c:pt idx="346">
                  <c:v>8.9600000000000009</c:v>
                </c:pt>
                <c:pt idx="347">
                  <c:v>8.58</c:v>
                </c:pt>
                <c:pt idx="348">
                  <c:v>8.5</c:v>
                </c:pt>
                <c:pt idx="349">
                  <c:v>8.74</c:v>
                </c:pt>
                <c:pt idx="350">
                  <c:v>8.86</c:v>
                </c:pt>
                <c:pt idx="351">
                  <c:v>9.2100000000000009</c:v>
                </c:pt>
                <c:pt idx="352">
                  <c:v>9.5500000000000007</c:v>
                </c:pt>
                <c:pt idx="353">
                  <c:v>9.77</c:v>
                </c:pt>
                <c:pt idx="354">
                  <c:v>9.75</c:v>
                </c:pt>
                <c:pt idx="355">
                  <c:v>9.91</c:v>
                </c:pt>
                <c:pt idx="356">
                  <c:v>9.91</c:v>
                </c:pt>
                <c:pt idx="357">
                  <c:v>9.73</c:v>
                </c:pt>
                <c:pt idx="358">
                  <c:v>9.74</c:v>
                </c:pt>
                <c:pt idx="359">
                  <c:v>9.25</c:v>
                </c:pt>
                <c:pt idx="360">
                  <c:v>9.5500000000000007</c:v>
                </c:pt>
                <c:pt idx="361">
                  <c:v>9.8000000000000007</c:v>
                </c:pt>
                <c:pt idx="362">
                  <c:v>9.8699999999999992</c:v>
                </c:pt>
                <c:pt idx="363">
                  <c:v>10.32</c:v>
                </c:pt>
                <c:pt idx="364">
                  <c:v>10.61</c:v>
                </c:pt>
                <c:pt idx="365">
                  <c:v>10.85</c:v>
                </c:pt>
                <c:pt idx="366">
                  <c:v>10.96</c:v>
                </c:pt>
                <c:pt idx="367">
                  <c:v>10.94</c:v>
                </c:pt>
                <c:pt idx="368">
                  <c:v>10.94</c:v>
                </c:pt>
                <c:pt idx="369">
                  <c:v>10.58</c:v>
                </c:pt>
                <c:pt idx="370">
                  <c:v>10.18</c:v>
                </c:pt>
                <c:pt idx="371">
                  <c:v>9.84</c:v>
                </c:pt>
                <c:pt idx="372">
                  <c:v>10.06</c:v>
                </c:pt>
                <c:pt idx="373">
                  <c:v>9.89</c:v>
                </c:pt>
                <c:pt idx="374">
                  <c:v>10.27</c:v>
                </c:pt>
                <c:pt idx="375">
                  <c:v>10.63</c:v>
                </c:pt>
                <c:pt idx="376">
                  <c:v>10.77</c:v>
                </c:pt>
                <c:pt idx="377">
                  <c:v>11.09</c:v>
                </c:pt>
                <c:pt idx="378">
                  <c:v>11.07</c:v>
                </c:pt>
                <c:pt idx="379">
                  <c:v>11.07</c:v>
                </c:pt>
                <c:pt idx="380">
                  <c:v>10.96</c:v>
                </c:pt>
                <c:pt idx="381">
                  <c:v>10.82</c:v>
                </c:pt>
                <c:pt idx="382">
                  <c:v>10.7</c:v>
                </c:pt>
                <c:pt idx="383">
                  <c:v>10.33</c:v>
                </c:pt>
                <c:pt idx="384">
                  <c:v>10.14</c:v>
                </c:pt>
                <c:pt idx="385">
                  <c:v>10.16</c:v>
                </c:pt>
                <c:pt idx="386">
                  <c:v>10.45</c:v>
                </c:pt>
                <c:pt idx="387">
                  <c:v>10.93</c:v>
                </c:pt>
                <c:pt idx="388">
                  <c:v>11.4</c:v>
                </c:pt>
                <c:pt idx="389">
                  <c:v>11.77</c:v>
                </c:pt>
                <c:pt idx="390">
                  <c:v>12.07</c:v>
                </c:pt>
                <c:pt idx="391">
                  <c:v>12.09</c:v>
                </c:pt>
                <c:pt idx="392">
                  <c:v>11.92</c:v>
                </c:pt>
                <c:pt idx="393">
                  <c:v>11.81</c:v>
                </c:pt>
                <c:pt idx="394">
                  <c:v>11.42</c:v>
                </c:pt>
                <c:pt idx="395">
                  <c:v>10.86</c:v>
                </c:pt>
                <c:pt idx="396">
                  <c:v>10.98</c:v>
                </c:pt>
                <c:pt idx="397">
                  <c:v>11.18</c:v>
                </c:pt>
                <c:pt idx="398">
                  <c:v>11.28</c:v>
                </c:pt>
                <c:pt idx="399">
                  <c:v>11.5</c:v>
                </c:pt>
                <c:pt idx="400">
                  <c:v>11.78</c:v>
                </c:pt>
                <c:pt idx="401">
                  <c:v>11.81</c:v>
                </c:pt>
                <c:pt idx="402">
                  <c:v>11.85</c:v>
                </c:pt>
                <c:pt idx="403">
                  <c:v>11.94</c:v>
                </c:pt>
                <c:pt idx="404">
                  <c:v>11.96</c:v>
                </c:pt>
                <c:pt idx="405">
                  <c:v>11.65</c:v>
                </c:pt>
                <c:pt idx="406">
                  <c:v>11.26</c:v>
                </c:pt>
                <c:pt idx="407">
                  <c:v>10.9</c:v>
                </c:pt>
                <c:pt idx="408">
                  <c:v>10.49</c:v>
                </c:pt>
                <c:pt idx="409">
                  <c:v>10.89</c:v>
                </c:pt>
                <c:pt idx="410">
                  <c:v>11.11</c:v>
                </c:pt>
                <c:pt idx="411">
                  <c:v>11.71</c:v>
                </c:pt>
                <c:pt idx="412">
                  <c:v>11.91</c:v>
                </c:pt>
                <c:pt idx="413">
                  <c:v>11.91</c:v>
                </c:pt>
                <c:pt idx="414">
                  <c:v>12.04</c:v>
                </c:pt>
                <c:pt idx="415">
                  <c:v>12.03</c:v>
                </c:pt>
                <c:pt idx="416">
                  <c:v>11.95</c:v>
                </c:pt>
                <c:pt idx="417">
                  <c:v>11.86</c:v>
                </c:pt>
                <c:pt idx="418">
                  <c:v>11.62</c:v>
                </c:pt>
                <c:pt idx="419">
                  <c:v>11.06</c:v>
                </c:pt>
                <c:pt idx="420">
                  <c:v>10.87</c:v>
                </c:pt>
                <c:pt idx="421">
                  <c:v>11.06</c:v>
                </c:pt>
                <c:pt idx="422">
                  <c:v>11.52</c:v>
                </c:pt>
                <c:pt idx="423">
                  <c:v>11.67</c:v>
                </c:pt>
                <c:pt idx="424">
                  <c:v>11.93</c:v>
                </c:pt>
                <c:pt idx="425">
                  <c:v>11.97</c:v>
                </c:pt>
                <c:pt idx="426">
                  <c:v>12.09</c:v>
                </c:pt>
                <c:pt idx="427">
                  <c:v>12.09</c:v>
                </c:pt>
                <c:pt idx="428">
                  <c:v>12.17</c:v>
                </c:pt>
                <c:pt idx="429">
                  <c:v>12.08</c:v>
                </c:pt>
                <c:pt idx="430">
                  <c:v>11.78</c:v>
                </c:pt>
                <c:pt idx="431">
                  <c:v>11.4</c:v>
                </c:pt>
                <c:pt idx="432">
                  <c:v>11.41</c:v>
                </c:pt>
                <c:pt idx="433">
                  <c:v>11.51</c:v>
                </c:pt>
                <c:pt idx="434">
                  <c:v>11.7</c:v>
                </c:pt>
                <c:pt idx="435">
                  <c:v>11.92</c:v>
                </c:pt>
                <c:pt idx="436">
                  <c:v>11.9</c:v>
                </c:pt>
                <c:pt idx="437">
                  <c:v>12.09</c:v>
                </c:pt>
                <c:pt idx="438">
                  <c:v>12</c:v>
                </c:pt>
                <c:pt idx="439">
                  <c:v>12.17</c:v>
                </c:pt>
                <c:pt idx="440">
                  <c:v>12.3</c:v>
                </c:pt>
                <c:pt idx="441">
                  <c:v>12.03</c:v>
                </c:pt>
                <c:pt idx="442">
                  <c:v>11.75</c:v>
                </c:pt>
                <c:pt idx="443">
                  <c:v>11.62</c:v>
                </c:pt>
                <c:pt idx="444">
                  <c:v>11.45</c:v>
                </c:pt>
                <c:pt idx="445">
                  <c:v>11.63</c:v>
                </c:pt>
                <c:pt idx="446">
                  <c:v>11.61</c:v>
                </c:pt>
                <c:pt idx="447">
                  <c:v>11.92</c:v>
                </c:pt>
                <c:pt idx="448">
                  <c:v>12.41</c:v>
                </c:pt>
                <c:pt idx="449">
                  <c:v>12.54</c:v>
                </c:pt>
                <c:pt idx="450">
                  <c:v>12.65</c:v>
                </c:pt>
                <c:pt idx="451">
                  <c:v>12.52</c:v>
                </c:pt>
                <c:pt idx="452">
                  <c:v>12.51</c:v>
                </c:pt>
                <c:pt idx="453">
                  <c:v>12.36</c:v>
                </c:pt>
                <c:pt idx="454">
                  <c:v>12.09</c:v>
                </c:pt>
                <c:pt idx="455">
                  <c:v>11.72</c:v>
                </c:pt>
                <c:pt idx="456">
                  <c:v>11.65</c:v>
                </c:pt>
                <c:pt idx="457">
                  <c:v>11.92</c:v>
                </c:pt>
                <c:pt idx="458">
                  <c:v>12.24</c:v>
                </c:pt>
                <c:pt idx="459">
                  <c:v>12.3</c:v>
                </c:pt>
                <c:pt idx="460">
                  <c:v>12.84</c:v>
                </c:pt>
                <c:pt idx="461">
                  <c:v>12.98</c:v>
                </c:pt>
                <c:pt idx="462">
                  <c:v>13.05</c:v>
                </c:pt>
                <c:pt idx="463">
                  <c:v>13.02</c:v>
                </c:pt>
                <c:pt idx="464">
                  <c:v>12.94</c:v>
                </c:pt>
                <c:pt idx="465">
                  <c:v>12.59</c:v>
                </c:pt>
                <c:pt idx="466">
                  <c:v>12.46</c:v>
                </c:pt>
                <c:pt idx="467">
                  <c:v>12.15</c:v>
                </c:pt>
                <c:pt idx="468">
                  <c:v>12.1</c:v>
                </c:pt>
                <c:pt idx="469">
                  <c:v>12.29</c:v>
                </c:pt>
                <c:pt idx="470">
                  <c:v>12.35</c:v>
                </c:pt>
                <c:pt idx="471">
                  <c:v>12.64</c:v>
                </c:pt>
                <c:pt idx="472">
                  <c:v>12.95</c:v>
                </c:pt>
                <c:pt idx="473">
                  <c:v>12.93</c:v>
                </c:pt>
                <c:pt idx="474">
                  <c:v>12.98</c:v>
                </c:pt>
                <c:pt idx="475">
                  <c:v>12.89607</c:v>
                </c:pt>
                <c:pt idx="476">
                  <c:v>12.78093</c:v>
                </c:pt>
                <c:pt idx="477">
                  <c:v>12.215920000000001</c:v>
                </c:pt>
                <c:pt idx="478">
                  <c:v>12.427519999999999</c:v>
                </c:pt>
                <c:pt idx="479">
                  <c:v>12.001620000000001</c:v>
                </c:pt>
                <c:pt idx="480">
                  <c:v>11.97255</c:v>
                </c:pt>
                <c:pt idx="481">
                  <c:v>12.2537</c:v>
                </c:pt>
                <c:pt idx="482">
                  <c:v>12.42995</c:v>
                </c:pt>
                <c:pt idx="483">
                  <c:v>12.657030000000001</c:v>
                </c:pt>
                <c:pt idx="484">
                  <c:v>12.9625</c:v>
                </c:pt>
                <c:pt idx="485">
                  <c:v>13.030379999999999</c:v>
                </c:pt>
                <c:pt idx="486">
                  <c:v>13.20622</c:v>
                </c:pt>
                <c:pt idx="487">
                  <c:v>13.13348</c:v>
                </c:pt>
                <c:pt idx="488">
                  <c:v>13.08563</c:v>
                </c:pt>
                <c:pt idx="489">
                  <c:v>12.34708</c:v>
                </c:pt>
                <c:pt idx="490">
                  <c:v>12.75812</c:v>
                </c:pt>
                <c:pt idx="491">
                  <c:v>12.36923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'Electricity-M'!$A$537</c:f>
              <c:strCache>
                <c:ptCount val="1"/>
                <c:pt idx="0">
                  <c:v>Real Price (Oct 2015 $)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'Electricity-M'!$A$41:$A$532</c:f>
              <c:numCache>
                <c:formatCode>mmmm\ yyyy</c:formatCode>
                <c:ptCount val="492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</c:numCache>
            </c:numRef>
          </c:cat>
          <c:val>
            <c:numRef>
              <c:f>'Electricity-M'!$D$41:$D$532</c:f>
              <c:numCache>
                <c:formatCode>0.00</c:formatCode>
                <c:ptCount val="492"/>
                <c:pt idx="6">
                  <c:v>16.284361052631578</c:v>
                </c:pt>
                <c:pt idx="7">
                  <c:v>15.368379406631764</c:v>
                </c:pt>
                <c:pt idx="8">
                  <c:v>15.701534027777777</c:v>
                </c:pt>
                <c:pt idx="9">
                  <c:v>16.03123626943005</c:v>
                </c:pt>
                <c:pt idx="10">
                  <c:v>15.566408950086057</c:v>
                </c:pt>
                <c:pt idx="11">
                  <c:v>14.671368493150686</c:v>
                </c:pt>
                <c:pt idx="12">
                  <c:v>14.596387052810902</c:v>
                </c:pt>
                <c:pt idx="13">
                  <c:v>14.850052951096123</c:v>
                </c:pt>
                <c:pt idx="14">
                  <c:v>15.973302013422819</c:v>
                </c:pt>
                <c:pt idx="15">
                  <c:v>16.263483666666666</c:v>
                </c:pt>
                <c:pt idx="16">
                  <c:v>16.604804651162791</c:v>
                </c:pt>
                <c:pt idx="17">
                  <c:v>16.522466776859506</c:v>
                </c:pt>
                <c:pt idx="18">
                  <c:v>16.44094144736842</c:v>
                </c:pt>
                <c:pt idx="19">
                  <c:v>17.139274631751231</c:v>
                </c:pt>
                <c:pt idx="20">
                  <c:v>16.695097226753671</c:v>
                </c:pt>
                <c:pt idx="21">
                  <c:v>16.613789935064933</c:v>
                </c:pt>
                <c:pt idx="22">
                  <c:v>16.122729677419354</c:v>
                </c:pt>
                <c:pt idx="23">
                  <c:v>15.281040128410915</c:v>
                </c:pt>
                <c:pt idx="24">
                  <c:v>14.803964593301433</c:v>
                </c:pt>
                <c:pt idx="25">
                  <c:v>14.733469523809521</c:v>
                </c:pt>
                <c:pt idx="26">
                  <c:v>15.391309463722394</c:v>
                </c:pt>
                <c:pt idx="27">
                  <c:v>16.015797496087636</c:v>
                </c:pt>
                <c:pt idx="28">
                  <c:v>16.604804651162791</c:v>
                </c:pt>
                <c:pt idx="29">
                  <c:v>16.477075384615382</c:v>
                </c:pt>
                <c:pt idx="30">
                  <c:v>16.351296183206106</c:v>
                </c:pt>
                <c:pt idx="31">
                  <c:v>16.252047040971167</c:v>
                </c:pt>
                <c:pt idx="32">
                  <c:v>16.105412030075186</c:v>
                </c:pt>
                <c:pt idx="33">
                  <c:v>15.961399403874813</c:v>
                </c:pt>
                <c:pt idx="34">
                  <c:v>15.514217481481483</c:v>
                </c:pt>
                <c:pt idx="35">
                  <c:v>14.721785567010308</c:v>
                </c:pt>
                <c:pt idx="36">
                  <c:v>14.245387153284668</c:v>
                </c:pt>
                <c:pt idx="37">
                  <c:v>14.101286416184969</c:v>
                </c:pt>
                <c:pt idx="38">
                  <c:v>14.641050929899857</c:v>
                </c:pt>
                <c:pt idx="39">
                  <c:v>15.170111898016998</c:v>
                </c:pt>
                <c:pt idx="40">
                  <c:v>15.666811484593838</c:v>
                </c:pt>
                <c:pt idx="41">
                  <c:v>16.152503878116342</c:v>
                </c:pt>
                <c:pt idx="42">
                  <c:v>15.9754901369863</c:v>
                </c:pt>
                <c:pt idx="43">
                  <c:v>15.823755495251017</c:v>
                </c:pt>
                <c:pt idx="44">
                  <c:v>15.994771505376344</c:v>
                </c:pt>
                <c:pt idx="45">
                  <c:v>15.824614361702126</c:v>
                </c:pt>
                <c:pt idx="46">
                  <c:v>15.03171789473684</c:v>
                </c:pt>
                <c:pt idx="47">
                  <c:v>14.546298309492848</c:v>
                </c:pt>
                <c:pt idx="48">
                  <c:v>14.341158205128204</c:v>
                </c:pt>
                <c:pt idx="49">
                  <c:v>14.159624556962026</c:v>
                </c:pt>
                <c:pt idx="50">
                  <c:v>14.559435455680397</c:v>
                </c:pt>
                <c:pt idx="51">
                  <c:v>15.003846971569835</c:v>
                </c:pt>
                <c:pt idx="52">
                  <c:v>15.730867564259487</c:v>
                </c:pt>
                <c:pt idx="53">
                  <c:v>16.155300848484849</c:v>
                </c:pt>
                <c:pt idx="54">
                  <c:v>16.423880629539951</c:v>
                </c:pt>
                <c:pt idx="55">
                  <c:v>16.305439182692307</c:v>
                </c:pt>
                <c:pt idx="56">
                  <c:v>16.169398569725864</c:v>
                </c:pt>
                <c:pt idx="57">
                  <c:v>16.016676977567887</c:v>
                </c:pt>
                <c:pt idx="58">
                  <c:v>15.570237383177568</c:v>
                </c:pt>
                <c:pt idx="59">
                  <c:v>15.150603009259259</c:v>
                </c:pt>
                <c:pt idx="60">
                  <c:v>14.738668348623852</c:v>
                </c:pt>
                <c:pt idx="61">
                  <c:v>14.875137499999999</c:v>
                </c:pt>
                <c:pt idx="62">
                  <c:v>15.580279458239277</c:v>
                </c:pt>
                <c:pt idx="63">
                  <c:v>16.027084175084173</c:v>
                </c:pt>
                <c:pt idx="64">
                  <c:v>16.715873578595318</c:v>
                </c:pt>
                <c:pt idx="65">
                  <c:v>17.094080662983423</c:v>
                </c:pt>
                <c:pt idx="66">
                  <c:v>17.167371803278687</c:v>
                </c:pt>
                <c:pt idx="67">
                  <c:v>17.037033839479392</c:v>
                </c:pt>
                <c:pt idx="68">
                  <c:v>16.872336412459717</c:v>
                </c:pt>
                <c:pt idx="69">
                  <c:v>16.818142612419699</c:v>
                </c:pt>
                <c:pt idx="70">
                  <c:v>16.238956076759063</c:v>
                </c:pt>
                <c:pt idx="71">
                  <c:v>15.934259936238044</c:v>
                </c:pt>
                <c:pt idx="72">
                  <c:v>15.631500423728813</c:v>
                </c:pt>
                <c:pt idx="73">
                  <c:v>16.084625976768745</c:v>
                </c:pt>
                <c:pt idx="74">
                  <c:v>16.587270538542768</c:v>
                </c:pt>
                <c:pt idx="75">
                  <c:v>16.785418315789475</c:v>
                </c:pt>
                <c:pt idx="76">
                  <c:v>17.124245881126171</c:v>
                </c:pt>
                <c:pt idx="77">
                  <c:v>17.420779587628864</c:v>
                </c:pt>
                <c:pt idx="78">
                  <c:v>17.575547076923076</c:v>
                </c:pt>
                <c:pt idx="79">
                  <c:v>17.539568474923232</c:v>
                </c:pt>
                <c:pt idx="80">
                  <c:v>17.539568474923232</c:v>
                </c:pt>
                <c:pt idx="81">
                  <c:v>17.468051376146789</c:v>
                </c:pt>
                <c:pt idx="82">
                  <c:v>16.757297755102041</c:v>
                </c:pt>
                <c:pt idx="83">
                  <c:v>16.321542886386897</c:v>
                </c:pt>
                <c:pt idx="84">
                  <c:v>16.288199591419815</c:v>
                </c:pt>
                <c:pt idx="85">
                  <c:v>16.271578979591837</c:v>
                </c:pt>
                <c:pt idx="86">
                  <c:v>16.740215902140672</c:v>
                </c:pt>
                <c:pt idx="87">
                  <c:v>16.621611133603238</c:v>
                </c:pt>
                <c:pt idx="88">
                  <c:v>17.27435322580645</c:v>
                </c:pt>
                <c:pt idx="89">
                  <c:v>17.718473641851109</c:v>
                </c:pt>
                <c:pt idx="90">
                  <c:v>17.885936873747497</c:v>
                </c:pt>
                <c:pt idx="91">
                  <c:v>17.832332667332668</c:v>
                </c:pt>
                <c:pt idx="92">
                  <c:v>18.01610278884462</c:v>
                </c:pt>
                <c:pt idx="93">
                  <c:v>17.708497023809525</c:v>
                </c:pt>
                <c:pt idx="94">
                  <c:v>17.185124233432248</c:v>
                </c:pt>
                <c:pt idx="95">
                  <c:v>16.430132149901379</c:v>
                </c:pt>
                <c:pt idx="96">
                  <c:v>15.851272869735553</c:v>
                </c:pt>
                <c:pt idx="97">
                  <c:v>16.237966861598437</c:v>
                </c:pt>
                <c:pt idx="98">
                  <c:v>16.653215160349855</c:v>
                </c:pt>
                <c:pt idx="99">
                  <c:v>16.819129332042596</c:v>
                </c:pt>
                <c:pt idx="100">
                  <c:v>17.476490048309177</c:v>
                </c:pt>
                <c:pt idx="101">
                  <c:v>18.131315139826423</c:v>
                </c:pt>
                <c:pt idx="102">
                  <c:v>18.290274735830931</c:v>
                </c:pt>
                <c:pt idx="103">
                  <c:v>18.465687931034481</c:v>
                </c:pt>
                <c:pt idx="104">
                  <c:v>18.412777650429799</c:v>
                </c:pt>
                <c:pt idx="105">
                  <c:v>18.116247383444339</c:v>
                </c:pt>
                <c:pt idx="106">
                  <c:v>17.177746628679962</c:v>
                </c:pt>
                <c:pt idx="107">
                  <c:v>16.468398672985781</c:v>
                </c:pt>
                <c:pt idx="108">
                  <c:v>16.437238032166508</c:v>
                </c:pt>
                <c:pt idx="109">
                  <c:v>16.120562935089371</c:v>
                </c:pt>
                <c:pt idx="110">
                  <c:v>16.713637640449438</c:v>
                </c:pt>
                <c:pt idx="111">
                  <c:v>17.127261121495323</c:v>
                </c:pt>
                <c:pt idx="112">
                  <c:v>17.761358208955222</c:v>
                </c:pt>
                <c:pt idx="113">
                  <c:v>18.154586418604648</c:v>
                </c:pt>
                <c:pt idx="114">
                  <c:v>18.120873166202411</c:v>
                </c:pt>
                <c:pt idx="115">
                  <c:v>18.087284893419831</c:v>
                </c:pt>
                <c:pt idx="116">
                  <c:v>18.053820906567989</c:v>
                </c:pt>
                <c:pt idx="117">
                  <c:v>17.767906175115208</c:v>
                </c:pt>
                <c:pt idx="118">
                  <c:v>16.81299944954128</c:v>
                </c:pt>
                <c:pt idx="119">
                  <c:v>16.084166940639271</c:v>
                </c:pt>
                <c:pt idx="120">
                  <c:v>14.986125787079162</c:v>
                </c:pt>
                <c:pt idx="121">
                  <c:v>15.490753947128532</c:v>
                </c:pt>
                <c:pt idx="122">
                  <c:v>15.750466397800183</c:v>
                </c:pt>
                <c:pt idx="123">
                  <c:v>16.246332327506899</c:v>
                </c:pt>
                <c:pt idx="124">
                  <c:v>16.354463100917428</c:v>
                </c:pt>
                <c:pt idx="125">
                  <c:v>16.773281188299816</c:v>
                </c:pt>
                <c:pt idx="126">
                  <c:v>16.844904566210047</c:v>
                </c:pt>
                <c:pt idx="127">
                  <c:v>16.720957481751821</c:v>
                </c:pt>
                <c:pt idx="128">
                  <c:v>16.681790563636362</c:v>
                </c:pt>
                <c:pt idx="129">
                  <c:v>16.111582686025407</c:v>
                </c:pt>
                <c:pt idx="130">
                  <c:v>15.953046014492752</c:v>
                </c:pt>
                <c:pt idx="131">
                  <c:v>15.05772041516245</c:v>
                </c:pt>
                <c:pt idx="132">
                  <c:v>14.80570238779174</c:v>
                </c:pt>
                <c:pt idx="133">
                  <c:v>14.795306708407869</c:v>
                </c:pt>
                <c:pt idx="134">
                  <c:v>15.145594545454543</c:v>
                </c:pt>
                <c:pt idx="135">
                  <c:v>15.331818740017745</c:v>
                </c:pt>
                <c:pt idx="136">
                  <c:v>15.733419769911505</c:v>
                </c:pt>
                <c:pt idx="137">
                  <c:v>16.356098325991187</c:v>
                </c:pt>
                <c:pt idx="138">
                  <c:v>16.312980316344465</c:v>
                </c:pt>
                <c:pt idx="139">
                  <c:v>16.158329588801397</c:v>
                </c:pt>
                <c:pt idx="140">
                  <c:v>15.894479965126415</c:v>
                </c:pt>
                <c:pt idx="141">
                  <c:v>15.790928573913044</c:v>
                </c:pt>
                <c:pt idx="142">
                  <c:v>15.241215407279029</c:v>
                </c:pt>
                <c:pt idx="143">
                  <c:v>14.597193754325257</c:v>
                </c:pt>
                <c:pt idx="144">
                  <c:v>14.198062275862068</c:v>
                </c:pt>
                <c:pt idx="145">
                  <c:v>14.316999810671257</c:v>
                </c:pt>
                <c:pt idx="146">
                  <c:v>14.586572600858368</c:v>
                </c:pt>
                <c:pt idx="147">
                  <c:v>14.824369112627988</c:v>
                </c:pt>
                <c:pt idx="148">
                  <c:v>15.353673838297873</c:v>
                </c:pt>
                <c:pt idx="149">
                  <c:v>15.813027525423728</c:v>
                </c:pt>
                <c:pt idx="150">
                  <c:v>15.866813333333331</c:v>
                </c:pt>
                <c:pt idx="151">
                  <c:v>15.860146605042015</c:v>
                </c:pt>
                <c:pt idx="152">
                  <c:v>15.614537640167361</c:v>
                </c:pt>
                <c:pt idx="153">
                  <c:v>15.284544954128437</c:v>
                </c:pt>
                <c:pt idx="154">
                  <c:v>14.758906167913549</c:v>
                </c:pt>
                <c:pt idx="155">
                  <c:v>14.355062270091134</c:v>
                </c:pt>
                <c:pt idx="156">
                  <c:v>14.07983311881188</c:v>
                </c:pt>
                <c:pt idx="157">
                  <c:v>14.053090427631579</c:v>
                </c:pt>
                <c:pt idx="158">
                  <c:v>14.100948674304419</c:v>
                </c:pt>
                <c:pt idx="159">
                  <c:v>14.53920831844029</c:v>
                </c:pt>
                <c:pt idx="160">
                  <c:v>14.853492190784152</c:v>
                </c:pt>
                <c:pt idx="161">
                  <c:v>15.380964093473004</c:v>
                </c:pt>
                <c:pt idx="162">
                  <c:v>15.48448048192771</c:v>
                </c:pt>
                <c:pt idx="163">
                  <c:v>15.503597124497988</c:v>
                </c:pt>
                <c:pt idx="164">
                  <c:v>15.294692660256409</c:v>
                </c:pt>
                <c:pt idx="165">
                  <c:v>14.936820685805422</c:v>
                </c:pt>
                <c:pt idx="166">
                  <c:v>14.215858173153295</c:v>
                </c:pt>
                <c:pt idx="167">
                  <c:v>13.699730752177356</c:v>
                </c:pt>
                <c:pt idx="168">
                  <c:v>13.402790556862746</c:v>
                </c:pt>
                <c:pt idx="169">
                  <c:v>13.926847484374999</c:v>
                </c:pt>
                <c:pt idx="170">
                  <c:v>14.028434494556766</c:v>
                </c:pt>
                <c:pt idx="171">
                  <c:v>14.217354072924747</c:v>
                </c:pt>
                <c:pt idx="172">
                  <c:v>14.711522509682416</c:v>
                </c:pt>
                <c:pt idx="173">
                  <c:v>14.877427744418782</c:v>
                </c:pt>
                <c:pt idx="174">
                  <c:v>14.954927509578543</c:v>
                </c:pt>
                <c:pt idx="175">
                  <c:v>14.938435957446808</c:v>
                </c:pt>
                <c:pt idx="176">
                  <c:v>14.693267894339623</c:v>
                </c:pt>
                <c:pt idx="177">
                  <c:v>14.38004296851574</c:v>
                </c:pt>
                <c:pt idx="178">
                  <c:v>13.920547524308152</c:v>
                </c:pt>
                <c:pt idx="179">
                  <c:v>13.513984828614007</c:v>
                </c:pt>
                <c:pt idx="180">
                  <c:v>13.11044041573868</c:v>
                </c:pt>
                <c:pt idx="181">
                  <c:v>13.436177611275962</c:v>
                </c:pt>
                <c:pt idx="182">
                  <c:v>13.753984703264093</c:v>
                </c:pt>
                <c:pt idx="183">
                  <c:v>14.075777779422651</c:v>
                </c:pt>
                <c:pt idx="184">
                  <c:v>14.304704498525073</c:v>
                </c:pt>
                <c:pt idx="185">
                  <c:v>14.595134911764704</c:v>
                </c:pt>
                <c:pt idx="186">
                  <c:v>14.678549779735683</c:v>
                </c:pt>
                <c:pt idx="187">
                  <c:v>14.687837086383599</c:v>
                </c:pt>
                <c:pt idx="188">
                  <c:v>14.575463197080289</c:v>
                </c:pt>
                <c:pt idx="189">
                  <c:v>14.450133571428569</c:v>
                </c:pt>
                <c:pt idx="190">
                  <c:v>13.748167721335269</c:v>
                </c:pt>
                <c:pt idx="191">
                  <c:v>13.450051968162082</c:v>
                </c:pt>
                <c:pt idx="192">
                  <c:v>13.268235444685466</c:v>
                </c:pt>
                <c:pt idx="193">
                  <c:v>13.376891327561328</c:v>
                </c:pt>
                <c:pt idx="194">
                  <c:v>13.722341078360891</c:v>
                </c:pt>
                <c:pt idx="195">
                  <c:v>13.74402948350072</c:v>
                </c:pt>
                <c:pt idx="196">
                  <c:v>14.327834659985683</c:v>
                </c:pt>
                <c:pt idx="197">
                  <c:v>14.677651734475376</c:v>
                </c:pt>
                <c:pt idx="198">
                  <c:v>14.517287217081849</c:v>
                </c:pt>
                <c:pt idx="199">
                  <c:v>14.537066193181817</c:v>
                </c:pt>
                <c:pt idx="200">
                  <c:v>14.539893437278524</c:v>
                </c:pt>
                <c:pt idx="201">
                  <c:v>14.226384149611855</c:v>
                </c:pt>
                <c:pt idx="202">
                  <c:v>13.667121407459534</c:v>
                </c:pt>
                <c:pt idx="203">
                  <c:v>13.162876416022488</c:v>
                </c:pt>
                <c:pt idx="204">
                  <c:v>12.916786064425771</c:v>
                </c:pt>
                <c:pt idx="205">
                  <c:v>12.989498127183785</c:v>
                </c:pt>
                <c:pt idx="206">
                  <c:v>12.971369030006976</c:v>
                </c:pt>
                <c:pt idx="207">
                  <c:v>13.472447204450626</c:v>
                </c:pt>
                <c:pt idx="208">
                  <c:v>14.144790943134536</c:v>
                </c:pt>
                <c:pt idx="209">
                  <c:v>14.431872834372834</c:v>
                </c:pt>
                <c:pt idx="210">
                  <c:v>14.395427183391002</c:v>
                </c:pt>
                <c:pt idx="211">
                  <c:v>14.365602403314917</c:v>
                </c:pt>
                <c:pt idx="212">
                  <c:v>14.444271448275863</c:v>
                </c:pt>
                <c:pt idx="213">
                  <c:v>14.335709436813184</c:v>
                </c:pt>
                <c:pt idx="214">
                  <c:v>13.399849890410959</c:v>
                </c:pt>
                <c:pt idx="215">
                  <c:v>12.884329624060149</c:v>
                </c:pt>
                <c:pt idx="216">
                  <c:v>12.624040136705398</c:v>
                </c:pt>
                <c:pt idx="217">
                  <c:v>12.751856114519425</c:v>
                </c:pt>
                <c:pt idx="218">
                  <c:v>13.105491638341263</c:v>
                </c:pt>
                <c:pt idx="219">
                  <c:v>13.452298260869565</c:v>
                </c:pt>
                <c:pt idx="220">
                  <c:v>13.796059728813558</c:v>
                </c:pt>
                <c:pt idx="221">
                  <c:v>14.144958336713993</c:v>
                </c:pt>
                <c:pt idx="222">
                  <c:v>14.145413773584904</c:v>
                </c:pt>
                <c:pt idx="223">
                  <c:v>14.168318885906038</c:v>
                </c:pt>
                <c:pt idx="224">
                  <c:v>14.107966979236434</c:v>
                </c:pt>
                <c:pt idx="225">
                  <c:v>13.668399437751003</c:v>
                </c:pt>
                <c:pt idx="226">
                  <c:v>13.202925781041387</c:v>
                </c:pt>
                <c:pt idx="227">
                  <c:v>12.811843944037308</c:v>
                </c:pt>
                <c:pt idx="228">
                  <c:v>12.414068239202656</c:v>
                </c:pt>
                <c:pt idx="229">
                  <c:v>12.633516381709741</c:v>
                </c:pt>
                <c:pt idx="230">
                  <c:v>12.813081402116401</c:v>
                </c:pt>
                <c:pt idx="231">
                  <c:v>13.185760882740446</c:v>
                </c:pt>
                <c:pt idx="232">
                  <c:v>13.347526403681787</c:v>
                </c:pt>
                <c:pt idx="233">
                  <c:v>13.617973648293964</c:v>
                </c:pt>
                <c:pt idx="234">
                  <c:v>13.724897509829621</c:v>
                </c:pt>
                <c:pt idx="235">
                  <c:v>13.666836599084368</c:v>
                </c:pt>
                <c:pt idx="236">
                  <c:v>13.322526806009144</c:v>
                </c:pt>
                <c:pt idx="237">
                  <c:v>13.411850358306189</c:v>
                </c:pt>
                <c:pt idx="238">
                  <c:v>12.790489082628497</c:v>
                </c:pt>
                <c:pt idx="239">
                  <c:v>12.402713736192332</c:v>
                </c:pt>
                <c:pt idx="240">
                  <c:v>11.923187136393018</c:v>
                </c:pt>
                <c:pt idx="241">
                  <c:v>11.992239883870965</c:v>
                </c:pt>
                <c:pt idx="242">
                  <c:v>12.382236643086815</c:v>
                </c:pt>
                <c:pt idx="243">
                  <c:v>12.563344830237028</c:v>
                </c:pt>
                <c:pt idx="244">
                  <c:v>12.995772301790279</c:v>
                </c:pt>
                <c:pt idx="245">
                  <c:v>13.13796445437141</c:v>
                </c:pt>
                <c:pt idx="246">
                  <c:v>13.234135070063694</c:v>
                </c:pt>
                <c:pt idx="247">
                  <c:v>13.414118905852416</c:v>
                </c:pt>
                <c:pt idx="248">
                  <c:v>13.265943804692451</c:v>
                </c:pt>
                <c:pt idx="249">
                  <c:v>13.043483400758532</c:v>
                </c:pt>
                <c:pt idx="250">
                  <c:v>12.372515122873345</c:v>
                </c:pt>
                <c:pt idx="251">
                  <c:v>11.952467492143306</c:v>
                </c:pt>
                <c:pt idx="252">
                  <c:v>11.750798707653701</c:v>
                </c:pt>
                <c:pt idx="253">
                  <c:v>11.892658459611772</c:v>
                </c:pt>
                <c:pt idx="254">
                  <c:v>12.272453867334168</c:v>
                </c:pt>
                <c:pt idx="255">
                  <c:v>12.473160950594123</c:v>
                </c:pt>
                <c:pt idx="256">
                  <c:v>12.875040838023764</c:v>
                </c:pt>
                <c:pt idx="257">
                  <c:v>13.237201011235955</c:v>
                </c:pt>
                <c:pt idx="258">
                  <c:v>12.968449052369076</c:v>
                </c:pt>
                <c:pt idx="259">
                  <c:v>13.024996019900499</c:v>
                </c:pt>
                <c:pt idx="260">
                  <c:v>12.918853908188584</c:v>
                </c:pt>
                <c:pt idx="261">
                  <c:v>12.659064383900928</c:v>
                </c:pt>
                <c:pt idx="262">
                  <c:v>12.142969387755102</c:v>
                </c:pt>
                <c:pt idx="263">
                  <c:v>11.811852076637821</c:v>
                </c:pt>
                <c:pt idx="264">
                  <c:v>11.562205641975307</c:v>
                </c:pt>
                <c:pt idx="265">
                  <c:v>11.70912058024691</c:v>
                </c:pt>
                <c:pt idx="266">
                  <c:v>11.767886555555553</c:v>
                </c:pt>
                <c:pt idx="267">
                  <c:v>12.076190542540074</c:v>
                </c:pt>
                <c:pt idx="268">
                  <c:v>12.427052140221402</c:v>
                </c:pt>
                <c:pt idx="269">
                  <c:v>12.470262690417689</c:v>
                </c:pt>
                <c:pt idx="270">
                  <c:v>12.512615661764706</c:v>
                </c:pt>
                <c:pt idx="271">
                  <c:v>12.482734724602203</c:v>
                </c:pt>
                <c:pt idx="272">
                  <c:v>12.271306091743119</c:v>
                </c:pt>
                <c:pt idx="273">
                  <c:v>11.979976510067113</c:v>
                </c:pt>
                <c:pt idx="274">
                  <c:v>11.660802486288846</c:v>
                </c:pt>
                <c:pt idx="275">
                  <c:v>11.465799416058394</c:v>
                </c:pt>
                <c:pt idx="276">
                  <c:v>10.953592446873103</c:v>
                </c:pt>
                <c:pt idx="277">
                  <c:v>11.444914535519125</c:v>
                </c:pt>
                <c:pt idx="278">
                  <c:v>11.409086043689321</c:v>
                </c:pt>
                <c:pt idx="279">
                  <c:v>11.606014454490655</c:v>
                </c:pt>
                <c:pt idx="280">
                  <c:v>11.857097554216868</c:v>
                </c:pt>
                <c:pt idx="281">
                  <c:v>12.08649726506024</c:v>
                </c:pt>
                <c:pt idx="282">
                  <c:v>12.121407786442711</c:v>
                </c:pt>
                <c:pt idx="283">
                  <c:v>11.992690149611009</c:v>
                </c:pt>
                <c:pt idx="284">
                  <c:v>11.857558951132299</c:v>
                </c:pt>
                <c:pt idx="285">
                  <c:v>11.850555704937536</c:v>
                </c:pt>
                <c:pt idx="286">
                  <c:v>11.433716140142517</c:v>
                </c:pt>
                <c:pt idx="287">
                  <c:v>11.195127180094786</c:v>
                </c:pt>
                <c:pt idx="288">
                  <c:v>10.768439763733017</c:v>
                </c:pt>
                <c:pt idx="289">
                  <c:v>10.794099776470588</c:v>
                </c:pt>
                <c:pt idx="290">
                  <c:v>11.259870163742688</c:v>
                </c:pt>
                <c:pt idx="291">
                  <c:v>11.350017144528964</c:v>
                </c:pt>
                <c:pt idx="292">
                  <c:v>11.594266051401869</c:v>
                </c:pt>
                <c:pt idx="293">
                  <c:v>11.831003670150988</c:v>
                </c:pt>
                <c:pt idx="294">
                  <c:v>11.865656873190501</c:v>
                </c:pt>
                <c:pt idx="295">
                  <c:v>11.8932193746381</c:v>
                </c:pt>
                <c:pt idx="296">
                  <c:v>11.667043329493087</c:v>
                </c:pt>
                <c:pt idx="297">
                  <c:v>11.61954386428982</c:v>
                </c:pt>
                <c:pt idx="298">
                  <c:v>11.13500533869116</c:v>
                </c:pt>
                <c:pt idx="299">
                  <c:v>10.659663253150056</c:v>
                </c:pt>
                <c:pt idx="300">
                  <c:v>10.47697611617312</c:v>
                </c:pt>
                <c:pt idx="301">
                  <c:v>10.872373227272725</c:v>
                </c:pt>
                <c:pt idx="302">
                  <c:v>11.244624099943215</c:v>
                </c:pt>
                <c:pt idx="303">
                  <c:v>11.414391224489796</c:v>
                </c:pt>
                <c:pt idx="304">
                  <c:v>11.853127050197406</c:v>
                </c:pt>
                <c:pt idx="305">
                  <c:v>12.14788944288126</c:v>
                </c:pt>
                <c:pt idx="306">
                  <c:v>12.11476812852311</c:v>
                </c:pt>
                <c:pt idx="307">
                  <c:v>12.087935862457721</c:v>
                </c:pt>
                <c:pt idx="308">
                  <c:v>11.920155103874228</c:v>
                </c:pt>
                <c:pt idx="309">
                  <c:v>11.846505900900899</c:v>
                </c:pt>
                <c:pt idx="310">
                  <c:v>11.370471301408452</c:v>
                </c:pt>
                <c:pt idx="311">
                  <c:v>11.12197428410372</c:v>
                </c:pt>
                <c:pt idx="312">
                  <c:v>10.808541102982556</c:v>
                </c:pt>
                <c:pt idx="313">
                  <c:v>10.950775382022471</c:v>
                </c:pt>
                <c:pt idx="314">
                  <c:v>10.893434028011203</c:v>
                </c:pt>
                <c:pt idx="315">
                  <c:v>11.110309057445621</c:v>
                </c:pt>
                <c:pt idx="316">
                  <c:v>11.455927621169918</c:v>
                </c:pt>
                <c:pt idx="317">
                  <c:v>11.568815178173718</c:v>
                </c:pt>
                <c:pt idx="318">
                  <c:v>11.662107799999999</c:v>
                </c:pt>
                <c:pt idx="319">
                  <c:v>11.497945617728533</c:v>
                </c:pt>
                <c:pt idx="320">
                  <c:v>11.307737267699114</c:v>
                </c:pt>
                <c:pt idx="321">
                  <c:v>11.125158024282559</c:v>
                </c:pt>
                <c:pt idx="322">
                  <c:v>10.896960231404957</c:v>
                </c:pt>
                <c:pt idx="323">
                  <c:v>10.577875555555554</c:v>
                </c:pt>
                <c:pt idx="324">
                  <c:v>10.427259583789704</c:v>
                </c:pt>
                <c:pt idx="325">
                  <c:v>10.396392396514161</c:v>
                </c:pt>
                <c:pt idx="326">
                  <c:v>10.80651642196846</c:v>
                </c:pt>
                <c:pt idx="327">
                  <c:v>11.458402860262007</c:v>
                </c:pt>
                <c:pt idx="328">
                  <c:v>11.698413220338983</c:v>
                </c:pt>
                <c:pt idx="329">
                  <c:v>12.023595576187875</c:v>
                </c:pt>
                <c:pt idx="330">
                  <c:v>11.932500065323898</c:v>
                </c:pt>
                <c:pt idx="331">
                  <c:v>11.893660075880758</c:v>
                </c:pt>
                <c:pt idx="332">
                  <c:v>11.469365877903835</c:v>
                </c:pt>
                <c:pt idx="333">
                  <c:v>11.391668307193076</c:v>
                </c:pt>
                <c:pt idx="334">
                  <c:v>11.218265859459461</c:v>
                </c:pt>
                <c:pt idx="335">
                  <c:v>10.649155040431268</c:v>
                </c:pt>
                <c:pt idx="336">
                  <c:v>10.526774707461085</c:v>
                </c:pt>
                <c:pt idx="337">
                  <c:v>10.618951933583288</c:v>
                </c:pt>
                <c:pt idx="338">
                  <c:v>10.965146787814001</c:v>
                </c:pt>
                <c:pt idx="339">
                  <c:v>11.34130013874066</c:v>
                </c:pt>
                <c:pt idx="340">
                  <c:v>11.470137906482465</c:v>
                </c:pt>
                <c:pt idx="341">
                  <c:v>11.704819682371623</c:v>
                </c:pt>
                <c:pt idx="342">
                  <c:v>11.780542527763087</c:v>
                </c:pt>
                <c:pt idx="343">
                  <c:v>11.950427589852008</c:v>
                </c:pt>
                <c:pt idx="344">
                  <c:v>11.77471368809273</c:v>
                </c:pt>
                <c:pt idx="345">
                  <c:v>11.288888417190776</c:v>
                </c:pt>
                <c:pt idx="346">
                  <c:v>11.124150818988001</c:v>
                </c:pt>
                <c:pt idx="347">
                  <c:v>10.652367636932706</c:v>
                </c:pt>
                <c:pt idx="348">
                  <c:v>10.558552713987472</c:v>
                </c:pt>
                <c:pt idx="349">
                  <c:v>10.811534449064448</c:v>
                </c:pt>
                <c:pt idx="350">
                  <c:v>10.920245945106162</c:v>
                </c:pt>
                <c:pt idx="351">
                  <c:v>11.316470118740321</c:v>
                </c:pt>
                <c:pt idx="352">
                  <c:v>11.740294473140496</c:v>
                </c:pt>
                <c:pt idx="353">
                  <c:v>12.004550820856993</c:v>
                </c:pt>
                <c:pt idx="354">
                  <c:v>11.906215751667522</c:v>
                </c:pt>
                <c:pt idx="355">
                  <c:v>12.027546160122384</c:v>
                </c:pt>
                <c:pt idx="356">
                  <c:v>11.864194175050301</c:v>
                </c:pt>
                <c:pt idx="357">
                  <c:v>11.631147192365646</c:v>
                </c:pt>
                <c:pt idx="358">
                  <c:v>11.70187495204442</c:v>
                </c:pt>
                <c:pt idx="359">
                  <c:v>11.113176930843007</c:v>
                </c:pt>
                <c:pt idx="360">
                  <c:v>11.404520873055693</c:v>
                </c:pt>
                <c:pt idx="361">
                  <c:v>11.697199398194583</c:v>
                </c:pt>
                <c:pt idx="362">
                  <c:v>11.763053149724584</c:v>
                </c:pt>
                <c:pt idx="363">
                  <c:v>12.23808023916293</c:v>
                </c:pt>
                <c:pt idx="364">
                  <c:v>12.544477605563834</c:v>
                </c:pt>
                <c:pt idx="365">
                  <c:v>12.796451288404361</c:v>
                </c:pt>
                <c:pt idx="366">
                  <c:v>12.856107008378512</c:v>
                </c:pt>
                <c:pt idx="367">
                  <c:v>12.775976781157997</c:v>
                </c:pt>
                <c:pt idx="368">
                  <c:v>12.838974694280077</c:v>
                </c:pt>
                <c:pt idx="369">
                  <c:v>12.471833957404654</c:v>
                </c:pt>
                <c:pt idx="370">
                  <c:v>11.994368297029702</c:v>
                </c:pt>
                <c:pt idx="371">
                  <c:v>11.530978079763662</c:v>
                </c:pt>
                <c:pt idx="372">
                  <c:v>11.76925599571366</c:v>
                </c:pt>
                <c:pt idx="373">
                  <c:v>11.525671354283979</c:v>
                </c:pt>
                <c:pt idx="374">
                  <c:v>11.906602402478468</c:v>
                </c:pt>
                <c:pt idx="375">
                  <c:v>12.287101688165359</c:v>
                </c:pt>
                <c:pt idx="376">
                  <c:v>12.397686604918862</c:v>
                </c:pt>
                <c:pt idx="377">
                  <c:v>12.736541291486917</c:v>
                </c:pt>
                <c:pt idx="378">
                  <c:v>12.690974378982963</c:v>
                </c:pt>
                <c:pt idx="379">
                  <c:v>12.687063202145742</c:v>
                </c:pt>
                <c:pt idx="380">
                  <c:v>12.507991541475063</c:v>
                </c:pt>
                <c:pt idx="381">
                  <c:v>12.310262459964626</c:v>
                </c:pt>
                <c:pt idx="382">
                  <c:v>12.078808636178223</c:v>
                </c:pt>
                <c:pt idx="383">
                  <c:v>11.627433734540896</c:v>
                </c:pt>
                <c:pt idx="384">
                  <c:v>11.374354576903862</c:v>
                </c:pt>
                <c:pt idx="385">
                  <c:v>11.369300201704855</c:v>
                </c:pt>
                <c:pt idx="386">
                  <c:v>11.652125997901127</c:v>
                </c:pt>
                <c:pt idx="387">
                  <c:v>12.159202241729066</c:v>
                </c:pt>
                <c:pt idx="388">
                  <c:v>12.607454555592726</c:v>
                </c:pt>
                <c:pt idx="389">
                  <c:v>12.881666738709573</c:v>
                </c:pt>
                <c:pt idx="390">
                  <c:v>13.116331930087298</c:v>
                </c:pt>
                <c:pt idx="391">
                  <c:v>13.157650546435592</c:v>
                </c:pt>
                <c:pt idx="392">
                  <c:v>12.961554772771922</c:v>
                </c:pt>
                <c:pt idx="393">
                  <c:v>12.953321422152584</c:v>
                </c:pt>
                <c:pt idx="394">
                  <c:v>12.75133413088251</c:v>
                </c:pt>
                <c:pt idx="395">
                  <c:v>12.226718757982569</c:v>
                </c:pt>
                <c:pt idx="396">
                  <c:v>12.330614656518804</c:v>
                </c:pt>
                <c:pt idx="397">
                  <c:v>12.509647615241764</c:v>
                </c:pt>
                <c:pt idx="398">
                  <c:v>12.634014052095342</c:v>
                </c:pt>
                <c:pt idx="399">
                  <c:v>12.867463529986978</c:v>
                </c:pt>
                <c:pt idx="400">
                  <c:v>13.161391386805116</c:v>
                </c:pt>
                <c:pt idx="401">
                  <c:v>13.086298160994462</c:v>
                </c:pt>
                <c:pt idx="402">
                  <c:v>13.134534569637582</c:v>
                </c:pt>
                <c:pt idx="403">
                  <c:v>13.190124013089184</c:v>
                </c:pt>
                <c:pt idx="404">
                  <c:v>13.18675588457387</c:v>
                </c:pt>
                <c:pt idx="405">
                  <c:v>12.806514417414517</c:v>
                </c:pt>
                <c:pt idx="406">
                  <c:v>12.336488634375833</c:v>
                </c:pt>
                <c:pt idx="407">
                  <c:v>11.935862836846148</c:v>
                </c:pt>
                <c:pt idx="408">
                  <c:v>11.479452098506584</c:v>
                </c:pt>
                <c:pt idx="409">
                  <c:v>11.928534745329781</c:v>
                </c:pt>
                <c:pt idx="410">
                  <c:v>12.165483991479299</c:v>
                </c:pt>
                <c:pt idx="411">
                  <c:v>12.819536814119401</c:v>
                </c:pt>
                <c:pt idx="412">
                  <c:v>13.045267623912743</c:v>
                </c:pt>
                <c:pt idx="413">
                  <c:v>13.050733207795615</c:v>
                </c:pt>
                <c:pt idx="414">
                  <c:v>13.168569141334066</c:v>
                </c:pt>
                <c:pt idx="415">
                  <c:v>13.138431767183821</c:v>
                </c:pt>
                <c:pt idx="416">
                  <c:v>13.030013927385179</c:v>
                </c:pt>
                <c:pt idx="417">
                  <c:v>12.887009345538383</c:v>
                </c:pt>
                <c:pt idx="418">
                  <c:v>12.594314695569013</c:v>
                </c:pt>
                <c:pt idx="419">
                  <c:v>11.939404241808484</c:v>
                </c:pt>
                <c:pt idx="420">
                  <c:v>11.698427813048275</c:v>
                </c:pt>
                <c:pt idx="421">
                  <c:v>11.862356388348115</c:v>
                </c:pt>
                <c:pt idx="422">
                  <c:v>12.292576101576369</c:v>
                </c:pt>
                <c:pt idx="423">
                  <c:v>12.396169213603496</c:v>
                </c:pt>
                <c:pt idx="424">
                  <c:v>12.626757116365528</c:v>
                </c:pt>
                <c:pt idx="425">
                  <c:v>12.670670980826451</c:v>
                </c:pt>
                <c:pt idx="426">
                  <c:v>12.764880502530842</c:v>
                </c:pt>
                <c:pt idx="427">
                  <c:v>12.727446669792377</c:v>
                </c:pt>
                <c:pt idx="428">
                  <c:v>12.778091963860311</c:v>
                </c:pt>
                <c:pt idx="429">
                  <c:v>12.676045588617834</c:v>
                </c:pt>
                <c:pt idx="430">
                  <c:v>12.342414788010052</c:v>
                </c:pt>
                <c:pt idx="431">
                  <c:v>11.944903387703887</c:v>
                </c:pt>
                <c:pt idx="432">
                  <c:v>11.923151673479424</c:v>
                </c:pt>
                <c:pt idx="433">
                  <c:v>11.999935703178044</c:v>
                </c:pt>
                <c:pt idx="434">
                  <c:v>12.167057317382222</c:v>
                </c:pt>
                <c:pt idx="435">
                  <c:v>12.379288150384863</c:v>
                </c:pt>
                <c:pt idx="436">
                  <c:v>12.379422514587931</c:v>
                </c:pt>
                <c:pt idx="437">
                  <c:v>12.585824000769815</c:v>
                </c:pt>
                <c:pt idx="438">
                  <c:v>12.494428306443146</c:v>
                </c:pt>
                <c:pt idx="439">
                  <c:v>12.598295749224699</c:v>
                </c:pt>
                <c:pt idx="440">
                  <c:v>12.667141460121849</c:v>
                </c:pt>
                <c:pt idx="441">
                  <c:v>12.355027664504769</c:v>
                </c:pt>
                <c:pt idx="442">
                  <c:v>12.095595410074306</c:v>
                </c:pt>
                <c:pt idx="443">
                  <c:v>11.963686388510368</c:v>
                </c:pt>
                <c:pt idx="444">
                  <c:v>11.774447339313181</c:v>
                </c:pt>
                <c:pt idx="445">
                  <c:v>11.889733319587807</c:v>
                </c:pt>
                <c:pt idx="446">
                  <c:v>11.897804223987599</c:v>
                </c:pt>
                <c:pt idx="447">
                  <c:v>12.245701785282641</c:v>
                </c:pt>
                <c:pt idx="448">
                  <c:v>12.73161473339368</c:v>
                </c:pt>
                <c:pt idx="449">
                  <c:v>12.832182868051405</c:v>
                </c:pt>
                <c:pt idx="450">
                  <c:v>12.922687913125589</c:v>
                </c:pt>
                <c:pt idx="451">
                  <c:v>12.766159314177015</c:v>
                </c:pt>
                <c:pt idx="452">
                  <c:v>12.736319087319748</c:v>
                </c:pt>
                <c:pt idx="453">
                  <c:v>12.576611638157695</c:v>
                </c:pt>
                <c:pt idx="454">
                  <c:v>12.294783744520119</c:v>
                </c:pt>
                <c:pt idx="455">
                  <c:v>11.88505086984495</c:v>
                </c:pt>
                <c:pt idx="456">
                  <c:v>11.792409368514171</c:v>
                </c:pt>
                <c:pt idx="457">
                  <c:v>12.05402124441272</c:v>
                </c:pt>
                <c:pt idx="458">
                  <c:v>12.354836625811103</c:v>
                </c:pt>
                <c:pt idx="459">
                  <c:v>12.391750169319337</c:v>
                </c:pt>
                <c:pt idx="460">
                  <c:v>12.897017294787929</c:v>
                </c:pt>
                <c:pt idx="461">
                  <c:v>13.015776648634075</c:v>
                </c:pt>
                <c:pt idx="462">
                  <c:v>13.072310602872101</c:v>
                </c:pt>
                <c:pt idx="463">
                  <c:v>13.052532313433778</c:v>
                </c:pt>
                <c:pt idx="464">
                  <c:v>12.960486091589305</c:v>
                </c:pt>
                <c:pt idx="465">
                  <c:v>12.603196165768674</c:v>
                </c:pt>
                <c:pt idx="466">
                  <c:v>12.509153159233467</c:v>
                </c:pt>
                <c:pt idx="467">
                  <c:v>12.238351856240795</c:v>
                </c:pt>
                <c:pt idx="468">
                  <c:v>12.27144807543986</c:v>
                </c:pt>
                <c:pt idx="469">
                  <c:v>12.437164788720416</c:v>
                </c:pt>
                <c:pt idx="470">
                  <c:v>12.468512641045217</c:v>
                </c:pt>
                <c:pt idx="471">
                  <c:v>12.748208795586104</c:v>
                </c:pt>
                <c:pt idx="472">
                  <c:v>13.003060738890692</c:v>
                </c:pt>
                <c:pt idx="473">
                  <c:v>12.94175622618657</c:v>
                </c:pt>
                <c:pt idx="474">
                  <c:v>12.974722934577633</c:v>
                </c:pt>
                <c:pt idx="475">
                  <c:v>12.899929102781899</c:v>
                </c:pt>
                <c:pt idx="476">
                  <c:v>12.770756813111568</c:v>
                </c:pt>
                <c:pt idx="477">
                  <c:v>12.215920000000001</c:v>
                </c:pt>
                <c:pt idx="478">
                  <c:v>12.416324543625803</c:v>
                </c:pt>
                <c:pt idx="479">
                  <c:v>11.973803802827943</c:v>
                </c:pt>
                <c:pt idx="480">
                  <c:v>11.913727764340511</c:v>
                </c:pt>
                <c:pt idx="481">
                  <c:v>12.169805815820123</c:v>
                </c:pt>
                <c:pt idx="482">
                  <c:v>12.320731349911705</c:v>
                </c:pt>
                <c:pt idx="483">
                  <c:v>12.519511278179175</c:v>
                </c:pt>
                <c:pt idx="484">
                  <c:v>12.797600675574493</c:v>
                </c:pt>
                <c:pt idx="485">
                  <c:v>12.841604759385989</c:v>
                </c:pt>
                <c:pt idx="486">
                  <c:v>12.995562782483434</c:v>
                </c:pt>
                <c:pt idx="487">
                  <c:v>12.901009215187198</c:v>
                </c:pt>
                <c:pt idx="488">
                  <c:v>12.830192923581798</c:v>
                </c:pt>
                <c:pt idx="489">
                  <c:v>12.082739517460491</c:v>
                </c:pt>
                <c:pt idx="490">
                  <c:v>12.459988731346192</c:v>
                </c:pt>
                <c:pt idx="491">
                  <c:v>12.055106213725496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5707264"/>
        <c:axId val="845231744"/>
      </c:lineChart>
      <c:dateAx>
        <c:axId val="845707264"/>
        <c:scaling>
          <c:orientation val="minMax"/>
        </c:scaling>
        <c:delete val="0"/>
        <c:axPos val="b"/>
        <c:numFmt formatCode="mmm\ yyyy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5231744"/>
        <c:crosses val="autoZero"/>
        <c:auto val="1"/>
        <c:lblOffset val="100"/>
        <c:baseTimeUnit val="months"/>
        <c:majorUnit val="4"/>
        <c:majorTimeUnit val="years"/>
        <c:minorUnit val="1"/>
        <c:minorTimeUnit val="years"/>
      </c:dateAx>
      <c:valAx>
        <c:axId val="845231744"/>
        <c:scaling>
          <c:orientation val="minMax"/>
          <c:max val="20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General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5707264"/>
        <c:crosses val="autoZero"/>
        <c:crossBetween val="between"/>
      </c:valAx>
      <c:dateAx>
        <c:axId val="846647296"/>
        <c:scaling>
          <c:orientation val="minMax"/>
        </c:scaling>
        <c:delete val="1"/>
        <c:axPos val="b"/>
        <c:numFmt formatCode="mmmm\ yyyy" sourceLinked="1"/>
        <c:majorTickMark val="out"/>
        <c:minorTickMark val="none"/>
        <c:tickLblPos val="none"/>
        <c:crossAx val="845232320"/>
        <c:crosses val="autoZero"/>
        <c:auto val="1"/>
        <c:lblOffset val="100"/>
        <c:baseTimeUnit val="months"/>
      </c:dateAx>
      <c:valAx>
        <c:axId val="845232320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846647296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2774049217002238"/>
          <c:y val="0.16493055555555555"/>
          <c:w val="0.3970917225950783"/>
          <c:h val="4.340277777777791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Quarterly Imported Crude Oil Price</a:t>
            </a:r>
          </a:p>
          <a:p>
            <a:pPr algn="l"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4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barrel</a:t>
            </a:r>
          </a:p>
        </c:rich>
      </c:tx>
      <c:layout>
        <c:manualLayout>
          <c:xMode val="edge"/>
          <c:yMode val="edge"/>
          <c:x val="2.9083126354172182E-2"/>
          <c:y val="2.0833333333333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129847999083534E-2"/>
          <c:y val="0.14872721638961792"/>
          <c:w val="0.86912846617256312"/>
          <c:h val="0.68113535287255755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strRef>
              <c:f>'Crude Oil-Q'!$A$41:$A$212</c:f>
              <c:strCache>
                <c:ptCount val="172"/>
                <c:pt idx="0">
                  <c:v>1974Q1</c:v>
                </c:pt>
                <c:pt idx="1">
                  <c:v>1974Q2</c:v>
                </c:pt>
                <c:pt idx="2">
                  <c:v>1974Q3</c:v>
                </c:pt>
                <c:pt idx="3">
                  <c:v>1974Q4</c:v>
                </c:pt>
                <c:pt idx="4">
                  <c:v>1975Q1</c:v>
                </c:pt>
                <c:pt idx="5">
                  <c:v>1975Q2</c:v>
                </c:pt>
                <c:pt idx="6">
                  <c:v>1975Q3</c:v>
                </c:pt>
                <c:pt idx="7">
                  <c:v>1975Q4</c:v>
                </c:pt>
                <c:pt idx="8">
                  <c:v>1976Q1</c:v>
                </c:pt>
                <c:pt idx="9">
                  <c:v>1976Q2</c:v>
                </c:pt>
                <c:pt idx="10">
                  <c:v>1976Q3</c:v>
                </c:pt>
                <c:pt idx="11">
                  <c:v>1976Q4</c:v>
                </c:pt>
                <c:pt idx="12">
                  <c:v>1977Q1</c:v>
                </c:pt>
                <c:pt idx="13">
                  <c:v>1977Q2</c:v>
                </c:pt>
                <c:pt idx="14">
                  <c:v>1977Q3</c:v>
                </c:pt>
                <c:pt idx="15">
                  <c:v>1977Q4</c:v>
                </c:pt>
                <c:pt idx="16">
                  <c:v>1978Q1</c:v>
                </c:pt>
                <c:pt idx="17">
                  <c:v>1978Q2</c:v>
                </c:pt>
                <c:pt idx="18">
                  <c:v>1978Q3</c:v>
                </c:pt>
                <c:pt idx="19">
                  <c:v>1978Q4</c:v>
                </c:pt>
                <c:pt idx="20">
                  <c:v>1979Q1</c:v>
                </c:pt>
                <c:pt idx="21">
                  <c:v>1979Q2</c:v>
                </c:pt>
                <c:pt idx="22">
                  <c:v>1979Q3</c:v>
                </c:pt>
                <c:pt idx="23">
                  <c:v>1979Q4</c:v>
                </c:pt>
                <c:pt idx="24">
                  <c:v>1980Q1</c:v>
                </c:pt>
                <c:pt idx="25">
                  <c:v>1980Q2</c:v>
                </c:pt>
                <c:pt idx="26">
                  <c:v>1980Q3</c:v>
                </c:pt>
                <c:pt idx="27">
                  <c:v>1980Q4</c:v>
                </c:pt>
                <c:pt idx="28">
                  <c:v>1981Q1</c:v>
                </c:pt>
                <c:pt idx="29">
                  <c:v>1981Q2</c:v>
                </c:pt>
                <c:pt idx="30">
                  <c:v>1981Q3</c:v>
                </c:pt>
                <c:pt idx="31">
                  <c:v>1981Q4</c:v>
                </c:pt>
                <c:pt idx="32">
                  <c:v>1982Q1</c:v>
                </c:pt>
                <c:pt idx="33">
                  <c:v>1982Q2</c:v>
                </c:pt>
                <c:pt idx="34">
                  <c:v>1982Q3</c:v>
                </c:pt>
                <c:pt idx="35">
                  <c:v>1982Q4</c:v>
                </c:pt>
                <c:pt idx="36">
                  <c:v>1983Q1</c:v>
                </c:pt>
                <c:pt idx="37">
                  <c:v>1983Q2</c:v>
                </c:pt>
                <c:pt idx="38">
                  <c:v>1983Q3</c:v>
                </c:pt>
                <c:pt idx="39">
                  <c:v>1983Q4</c:v>
                </c:pt>
                <c:pt idx="40">
                  <c:v>1984Q1</c:v>
                </c:pt>
                <c:pt idx="41">
                  <c:v>1984Q2</c:v>
                </c:pt>
                <c:pt idx="42">
                  <c:v>1984Q3</c:v>
                </c:pt>
                <c:pt idx="43">
                  <c:v>1984Q4</c:v>
                </c:pt>
                <c:pt idx="44">
                  <c:v>1985Q1</c:v>
                </c:pt>
                <c:pt idx="45">
                  <c:v>1985Q2</c:v>
                </c:pt>
                <c:pt idx="46">
                  <c:v>1985Q3</c:v>
                </c:pt>
                <c:pt idx="47">
                  <c:v>1985Q4</c:v>
                </c:pt>
                <c:pt idx="48">
                  <c:v>1986Q1</c:v>
                </c:pt>
                <c:pt idx="49">
                  <c:v>1986Q2</c:v>
                </c:pt>
                <c:pt idx="50">
                  <c:v>1986Q3</c:v>
                </c:pt>
                <c:pt idx="51">
                  <c:v>1986Q4</c:v>
                </c:pt>
                <c:pt idx="52">
                  <c:v>1987Q1</c:v>
                </c:pt>
                <c:pt idx="53">
                  <c:v>1987Q2</c:v>
                </c:pt>
                <c:pt idx="54">
                  <c:v>1987Q3</c:v>
                </c:pt>
                <c:pt idx="55">
                  <c:v>1987Q4</c:v>
                </c:pt>
                <c:pt idx="56">
                  <c:v>1988Q1</c:v>
                </c:pt>
                <c:pt idx="57">
                  <c:v>1988Q2</c:v>
                </c:pt>
                <c:pt idx="58">
                  <c:v>1988Q3</c:v>
                </c:pt>
                <c:pt idx="59">
                  <c:v>1988Q4</c:v>
                </c:pt>
                <c:pt idx="60">
                  <c:v>1989Q1</c:v>
                </c:pt>
                <c:pt idx="61">
                  <c:v>1989Q2</c:v>
                </c:pt>
                <c:pt idx="62">
                  <c:v>1989Q3</c:v>
                </c:pt>
                <c:pt idx="63">
                  <c:v>1989Q4</c:v>
                </c:pt>
                <c:pt idx="64">
                  <c:v>1990Q1</c:v>
                </c:pt>
                <c:pt idx="65">
                  <c:v>1990Q2</c:v>
                </c:pt>
                <c:pt idx="66">
                  <c:v>1990Q3</c:v>
                </c:pt>
                <c:pt idx="67">
                  <c:v>1990Q4</c:v>
                </c:pt>
                <c:pt idx="68">
                  <c:v>1991Q1</c:v>
                </c:pt>
                <c:pt idx="69">
                  <c:v>1991Q2</c:v>
                </c:pt>
                <c:pt idx="70">
                  <c:v>1991Q3</c:v>
                </c:pt>
                <c:pt idx="71">
                  <c:v>1991Q4</c:v>
                </c:pt>
                <c:pt idx="72">
                  <c:v>1992Q1</c:v>
                </c:pt>
                <c:pt idx="73">
                  <c:v>1992Q2</c:v>
                </c:pt>
                <c:pt idx="74">
                  <c:v>1992Q3</c:v>
                </c:pt>
                <c:pt idx="75">
                  <c:v>1992Q4</c:v>
                </c:pt>
                <c:pt idx="76">
                  <c:v>1993Q1</c:v>
                </c:pt>
                <c:pt idx="77">
                  <c:v>1993Q2</c:v>
                </c:pt>
                <c:pt idx="78">
                  <c:v>1993Q3</c:v>
                </c:pt>
                <c:pt idx="79">
                  <c:v>1993Q4</c:v>
                </c:pt>
                <c:pt idx="80">
                  <c:v>1994Q1</c:v>
                </c:pt>
                <c:pt idx="81">
                  <c:v>1994Q2</c:v>
                </c:pt>
                <c:pt idx="82">
                  <c:v>1994Q3</c:v>
                </c:pt>
                <c:pt idx="83">
                  <c:v>1994Q4</c:v>
                </c:pt>
                <c:pt idx="84">
                  <c:v>1995Q1</c:v>
                </c:pt>
                <c:pt idx="85">
                  <c:v>1995Q2</c:v>
                </c:pt>
                <c:pt idx="86">
                  <c:v>1995Q3</c:v>
                </c:pt>
                <c:pt idx="87">
                  <c:v>1995Q4</c:v>
                </c:pt>
                <c:pt idx="88">
                  <c:v>1996Q1</c:v>
                </c:pt>
                <c:pt idx="89">
                  <c:v>1996Q2</c:v>
                </c:pt>
                <c:pt idx="90">
                  <c:v>1996Q3</c:v>
                </c:pt>
                <c:pt idx="91">
                  <c:v>1996Q4</c:v>
                </c:pt>
                <c:pt idx="92">
                  <c:v>1997Q1</c:v>
                </c:pt>
                <c:pt idx="93">
                  <c:v>1997Q2</c:v>
                </c:pt>
                <c:pt idx="94">
                  <c:v>1997Q3</c:v>
                </c:pt>
                <c:pt idx="95">
                  <c:v>1997Q4</c:v>
                </c:pt>
                <c:pt idx="96">
                  <c:v>1998Q1</c:v>
                </c:pt>
                <c:pt idx="97">
                  <c:v>1998Q2</c:v>
                </c:pt>
                <c:pt idx="98">
                  <c:v>1998Q3</c:v>
                </c:pt>
                <c:pt idx="99">
                  <c:v>1998Q4</c:v>
                </c:pt>
                <c:pt idx="100">
                  <c:v>1999Q1</c:v>
                </c:pt>
                <c:pt idx="101">
                  <c:v>1999Q2</c:v>
                </c:pt>
                <c:pt idx="102">
                  <c:v>1999Q3</c:v>
                </c:pt>
                <c:pt idx="103">
                  <c:v>1999Q4</c:v>
                </c:pt>
                <c:pt idx="104">
                  <c:v>2000Q1</c:v>
                </c:pt>
                <c:pt idx="105">
                  <c:v>2000Q2</c:v>
                </c:pt>
                <c:pt idx="106">
                  <c:v>2000Q3</c:v>
                </c:pt>
                <c:pt idx="107">
                  <c:v>2000Q4</c:v>
                </c:pt>
                <c:pt idx="108">
                  <c:v>2001Q1</c:v>
                </c:pt>
                <c:pt idx="109">
                  <c:v>2001Q2</c:v>
                </c:pt>
                <c:pt idx="110">
                  <c:v>2001Q3</c:v>
                </c:pt>
                <c:pt idx="111">
                  <c:v>2001Q4</c:v>
                </c:pt>
                <c:pt idx="112">
                  <c:v>2002Q1</c:v>
                </c:pt>
                <c:pt idx="113">
                  <c:v>2002Q2</c:v>
                </c:pt>
                <c:pt idx="114">
                  <c:v>2002Q3</c:v>
                </c:pt>
                <c:pt idx="115">
                  <c:v>2002Q4</c:v>
                </c:pt>
                <c:pt idx="116">
                  <c:v>2003Q1</c:v>
                </c:pt>
                <c:pt idx="117">
                  <c:v>2003Q2</c:v>
                </c:pt>
                <c:pt idx="118">
                  <c:v>2003Q3</c:v>
                </c:pt>
                <c:pt idx="119">
                  <c:v>2003Q4</c:v>
                </c:pt>
                <c:pt idx="120">
                  <c:v>2004Q1</c:v>
                </c:pt>
                <c:pt idx="121">
                  <c:v>2004Q2</c:v>
                </c:pt>
                <c:pt idx="122">
                  <c:v>2004Q3</c:v>
                </c:pt>
                <c:pt idx="123">
                  <c:v>2004Q4</c:v>
                </c:pt>
                <c:pt idx="124">
                  <c:v>2005Q1</c:v>
                </c:pt>
                <c:pt idx="125">
                  <c:v>2005Q2</c:v>
                </c:pt>
                <c:pt idx="126">
                  <c:v>2005Q3</c:v>
                </c:pt>
                <c:pt idx="127">
                  <c:v>2005Q4</c:v>
                </c:pt>
                <c:pt idx="128">
                  <c:v>2006Q1</c:v>
                </c:pt>
                <c:pt idx="129">
                  <c:v>2006Q2</c:v>
                </c:pt>
                <c:pt idx="130">
                  <c:v>2006Q3</c:v>
                </c:pt>
                <c:pt idx="131">
                  <c:v>2006Q4</c:v>
                </c:pt>
                <c:pt idx="132">
                  <c:v>2007Q1</c:v>
                </c:pt>
                <c:pt idx="133">
                  <c:v>2007Q2</c:v>
                </c:pt>
                <c:pt idx="134">
                  <c:v>2007Q3</c:v>
                </c:pt>
                <c:pt idx="135">
                  <c:v>2007Q4</c:v>
                </c:pt>
                <c:pt idx="136">
                  <c:v>2008Q1</c:v>
                </c:pt>
                <c:pt idx="137">
                  <c:v>2008Q2</c:v>
                </c:pt>
                <c:pt idx="138">
                  <c:v>2008Q3</c:v>
                </c:pt>
                <c:pt idx="139">
                  <c:v>2008Q4</c:v>
                </c:pt>
                <c:pt idx="140">
                  <c:v>2009Q1</c:v>
                </c:pt>
                <c:pt idx="141">
                  <c:v>2009Q2</c:v>
                </c:pt>
                <c:pt idx="142">
                  <c:v>2009Q3</c:v>
                </c:pt>
                <c:pt idx="143">
                  <c:v>2009Q4</c:v>
                </c:pt>
                <c:pt idx="144">
                  <c:v>2010Q1</c:v>
                </c:pt>
                <c:pt idx="145">
                  <c:v>2010Q2</c:v>
                </c:pt>
                <c:pt idx="146">
                  <c:v>2010Q3</c:v>
                </c:pt>
                <c:pt idx="147">
                  <c:v>2010Q4</c:v>
                </c:pt>
                <c:pt idx="148">
                  <c:v>2011Q1</c:v>
                </c:pt>
                <c:pt idx="149">
                  <c:v>2011Q2</c:v>
                </c:pt>
                <c:pt idx="150">
                  <c:v>2011Q3</c:v>
                </c:pt>
                <c:pt idx="151">
                  <c:v>2011Q4</c:v>
                </c:pt>
                <c:pt idx="152">
                  <c:v>2012Q1</c:v>
                </c:pt>
                <c:pt idx="153">
                  <c:v>2012Q2</c:v>
                </c:pt>
                <c:pt idx="154">
                  <c:v>2012Q3</c:v>
                </c:pt>
                <c:pt idx="155">
                  <c:v>2012Q4</c:v>
                </c:pt>
                <c:pt idx="156">
                  <c:v>2013Q1</c:v>
                </c:pt>
                <c:pt idx="157">
                  <c:v>2013Q2</c:v>
                </c:pt>
                <c:pt idx="158">
                  <c:v>2013Q3</c:v>
                </c:pt>
                <c:pt idx="159">
                  <c:v>2013Q4</c:v>
                </c:pt>
                <c:pt idx="160">
                  <c:v>2014Q1</c:v>
                </c:pt>
                <c:pt idx="161">
                  <c:v>2014Q2</c:v>
                </c:pt>
                <c:pt idx="162">
                  <c:v>2014Q3</c:v>
                </c:pt>
                <c:pt idx="163">
                  <c:v>2014Q4</c:v>
                </c:pt>
                <c:pt idx="164">
                  <c:v>2015Q1</c:v>
                </c:pt>
                <c:pt idx="165">
                  <c:v>2015Q2</c:v>
                </c:pt>
                <c:pt idx="166">
                  <c:v>2015Q3</c:v>
                </c:pt>
                <c:pt idx="167">
                  <c:v>2015Q4</c:v>
                </c:pt>
                <c:pt idx="168">
                  <c:v>2016Q1</c:v>
                </c:pt>
                <c:pt idx="169">
                  <c:v>2016Q2</c:v>
                </c:pt>
                <c:pt idx="170">
                  <c:v>2016Q3</c:v>
                </c:pt>
                <c:pt idx="171">
                  <c:v>2016Q4</c:v>
                </c:pt>
              </c:strCache>
            </c:strRef>
          </c:cat>
          <c:val>
            <c:numRef>
              <c:f>'Crude Oil-Q'!$E$41:$E$212</c:f>
              <c:numCache>
                <c:formatCode>General</c:formatCode>
                <c:ptCount val="172"/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77545984"/>
        <c:axId val="704262656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strRef>
              <c:f>'Crude Oil-Q'!$A$41:$A$212</c:f>
              <c:strCache>
                <c:ptCount val="172"/>
                <c:pt idx="0">
                  <c:v>1974Q1</c:v>
                </c:pt>
                <c:pt idx="1">
                  <c:v>1974Q2</c:v>
                </c:pt>
                <c:pt idx="2">
                  <c:v>1974Q3</c:v>
                </c:pt>
                <c:pt idx="3">
                  <c:v>1974Q4</c:v>
                </c:pt>
                <c:pt idx="4">
                  <c:v>1975Q1</c:v>
                </c:pt>
                <c:pt idx="5">
                  <c:v>1975Q2</c:v>
                </c:pt>
                <c:pt idx="6">
                  <c:v>1975Q3</c:v>
                </c:pt>
                <c:pt idx="7">
                  <c:v>1975Q4</c:v>
                </c:pt>
                <c:pt idx="8">
                  <c:v>1976Q1</c:v>
                </c:pt>
                <c:pt idx="9">
                  <c:v>1976Q2</c:v>
                </c:pt>
                <c:pt idx="10">
                  <c:v>1976Q3</c:v>
                </c:pt>
                <c:pt idx="11">
                  <c:v>1976Q4</c:v>
                </c:pt>
                <c:pt idx="12">
                  <c:v>1977Q1</c:v>
                </c:pt>
                <c:pt idx="13">
                  <c:v>1977Q2</c:v>
                </c:pt>
                <c:pt idx="14">
                  <c:v>1977Q3</c:v>
                </c:pt>
                <c:pt idx="15">
                  <c:v>1977Q4</c:v>
                </c:pt>
                <c:pt idx="16">
                  <c:v>1978Q1</c:v>
                </c:pt>
                <c:pt idx="17">
                  <c:v>1978Q2</c:v>
                </c:pt>
                <c:pt idx="18">
                  <c:v>1978Q3</c:v>
                </c:pt>
                <c:pt idx="19">
                  <c:v>1978Q4</c:v>
                </c:pt>
                <c:pt idx="20">
                  <c:v>1979Q1</c:v>
                </c:pt>
                <c:pt idx="21">
                  <c:v>1979Q2</c:v>
                </c:pt>
                <c:pt idx="22">
                  <c:v>1979Q3</c:v>
                </c:pt>
                <c:pt idx="23">
                  <c:v>1979Q4</c:v>
                </c:pt>
                <c:pt idx="24">
                  <c:v>1980Q1</c:v>
                </c:pt>
                <c:pt idx="25">
                  <c:v>1980Q2</c:v>
                </c:pt>
                <c:pt idx="26">
                  <c:v>1980Q3</c:v>
                </c:pt>
                <c:pt idx="27">
                  <c:v>1980Q4</c:v>
                </c:pt>
                <c:pt idx="28">
                  <c:v>1981Q1</c:v>
                </c:pt>
                <c:pt idx="29">
                  <c:v>1981Q2</c:v>
                </c:pt>
                <c:pt idx="30">
                  <c:v>1981Q3</c:v>
                </c:pt>
                <c:pt idx="31">
                  <c:v>1981Q4</c:v>
                </c:pt>
                <c:pt idx="32">
                  <c:v>1982Q1</c:v>
                </c:pt>
                <c:pt idx="33">
                  <c:v>1982Q2</c:v>
                </c:pt>
                <c:pt idx="34">
                  <c:v>1982Q3</c:v>
                </c:pt>
                <c:pt idx="35">
                  <c:v>1982Q4</c:v>
                </c:pt>
                <c:pt idx="36">
                  <c:v>1983Q1</c:v>
                </c:pt>
                <c:pt idx="37">
                  <c:v>1983Q2</c:v>
                </c:pt>
                <c:pt idx="38">
                  <c:v>1983Q3</c:v>
                </c:pt>
                <c:pt idx="39">
                  <c:v>1983Q4</c:v>
                </c:pt>
                <c:pt idx="40">
                  <c:v>1984Q1</c:v>
                </c:pt>
                <c:pt idx="41">
                  <c:v>1984Q2</c:v>
                </c:pt>
                <c:pt idx="42">
                  <c:v>1984Q3</c:v>
                </c:pt>
                <c:pt idx="43">
                  <c:v>1984Q4</c:v>
                </c:pt>
                <c:pt idx="44">
                  <c:v>1985Q1</c:v>
                </c:pt>
                <c:pt idx="45">
                  <c:v>1985Q2</c:v>
                </c:pt>
                <c:pt idx="46">
                  <c:v>1985Q3</c:v>
                </c:pt>
                <c:pt idx="47">
                  <c:v>1985Q4</c:v>
                </c:pt>
                <c:pt idx="48">
                  <c:v>1986Q1</c:v>
                </c:pt>
                <c:pt idx="49">
                  <c:v>1986Q2</c:v>
                </c:pt>
                <c:pt idx="50">
                  <c:v>1986Q3</c:v>
                </c:pt>
                <c:pt idx="51">
                  <c:v>1986Q4</c:v>
                </c:pt>
                <c:pt idx="52">
                  <c:v>1987Q1</c:v>
                </c:pt>
                <c:pt idx="53">
                  <c:v>1987Q2</c:v>
                </c:pt>
                <c:pt idx="54">
                  <c:v>1987Q3</c:v>
                </c:pt>
                <c:pt idx="55">
                  <c:v>1987Q4</c:v>
                </c:pt>
                <c:pt idx="56">
                  <c:v>1988Q1</c:v>
                </c:pt>
                <c:pt idx="57">
                  <c:v>1988Q2</c:v>
                </c:pt>
                <c:pt idx="58">
                  <c:v>1988Q3</c:v>
                </c:pt>
                <c:pt idx="59">
                  <c:v>1988Q4</c:v>
                </c:pt>
                <c:pt idx="60">
                  <c:v>1989Q1</c:v>
                </c:pt>
                <c:pt idx="61">
                  <c:v>1989Q2</c:v>
                </c:pt>
                <c:pt idx="62">
                  <c:v>1989Q3</c:v>
                </c:pt>
                <c:pt idx="63">
                  <c:v>1989Q4</c:v>
                </c:pt>
                <c:pt idx="64">
                  <c:v>1990Q1</c:v>
                </c:pt>
                <c:pt idx="65">
                  <c:v>1990Q2</c:v>
                </c:pt>
                <c:pt idx="66">
                  <c:v>1990Q3</c:v>
                </c:pt>
                <c:pt idx="67">
                  <c:v>1990Q4</c:v>
                </c:pt>
                <c:pt idx="68">
                  <c:v>1991Q1</c:v>
                </c:pt>
                <c:pt idx="69">
                  <c:v>1991Q2</c:v>
                </c:pt>
                <c:pt idx="70">
                  <c:v>1991Q3</c:v>
                </c:pt>
                <c:pt idx="71">
                  <c:v>1991Q4</c:v>
                </c:pt>
                <c:pt idx="72">
                  <c:v>1992Q1</c:v>
                </c:pt>
                <c:pt idx="73">
                  <c:v>1992Q2</c:v>
                </c:pt>
                <c:pt idx="74">
                  <c:v>1992Q3</c:v>
                </c:pt>
                <c:pt idx="75">
                  <c:v>1992Q4</c:v>
                </c:pt>
                <c:pt idx="76">
                  <c:v>1993Q1</c:v>
                </c:pt>
                <c:pt idx="77">
                  <c:v>1993Q2</c:v>
                </c:pt>
                <c:pt idx="78">
                  <c:v>1993Q3</c:v>
                </c:pt>
                <c:pt idx="79">
                  <c:v>1993Q4</c:v>
                </c:pt>
                <c:pt idx="80">
                  <c:v>1994Q1</c:v>
                </c:pt>
                <c:pt idx="81">
                  <c:v>1994Q2</c:v>
                </c:pt>
                <c:pt idx="82">
                  <c:v>1994Q3</c:v>
                </c:pt>
                <c:pt idx="83">
                  <c:v>1994Q4</c:v>
                </c:pt>
                <c:pt idx="84">
                  <c:v>1995Q1</c:v>
                </c:pt>
                <c:pt idx="85">
                  <c:v>1995Q2</c:v>
                </c:pt>
                <c:pt idx="86">
                  <c:v>1995Q3</c:v>
                </c:pt>
                <c:pt idx="87">
                  <c:v>1995Q4</c:v>
                </c:pt>
                <c:pt idx="88">
                  <c:v>1996Q1</c:v>
                </c:pt>
                <c:pt idx="89">
                  <c:v>1996Q2</c:v>
                </c:pt>
                <c:pt idx="90">
                  <c:v>1996Q3</c:v>
                </c:pt>
                <c:pt idx="91">
                  <c:v>1996Q4</c:v>
                </c:pt>
                <c:pt idx="92">
                  <c:v>1997Q1</c:v>
                </c:pt>
                <c:pt idx="93">
                  <c:v>1997Q2</c:v>
                </c:pt>
                <c:pt idx="94">
                  <c:v>1997Q3</c:v>
                </c:pt>
                <c:pt idx="95">
                  <c:v>1997Q4</c:v>
                </c:pt>
                <c:pt idx="96">
                  <c:v>1998Q1</c:v>
                </c:pt>
                <c:pt idx="97">
                  <c:v>1998Q2</c:v>
                </c:pt>
                <c:pt idx="98">
                  <c:v>1998Q3</c:v>
                </c:pt>
                <c:pt idx="99">
                  <c:v>1998Q4</c:v>
                </c:pt>
                <c:pt idx="100">
                  <c:v>1999Q1</c:v>
                </c:pt>
                <c:pt idx="101">
                  <c:v>1999Q2</c:v>
                </c:pt>
                <c:pt idx="102">
                  <c:v>1999Q3</c:v>
                </c:pt>
                <c:pt idx="103">
                  <c:v>1999Q4</c:v>
                </c:pt>
                <c:pt idx="104">
                  <c:v>2000Q1</c:v>
                </c:pt>
                <c:pt idx="105">
                  <c:v>2000Q2</c:v>
                </c:pt>
                <c:pt idx="106">
                  <c:v>2000Q3</c:v>
                </c:pt>
                <c:pt idx="107">
                  <c:v>2000Q4</c:v>
                </c:pt>
                <c:pt idx="108">
                  <c:v>2001Q1</c:v>
                </c:pt>
                <c:pt idx="109">
                  <c:v>2001Q2</c:v>
                </c:pt>
                <c:pt idx="110">
                  <c:v>2001Q3</c:v>
                </c:pt>
                <c:pt idx="111">
                  <c:v>2001Q4</c:v>
                </c:pt>
                <c:pt idx="112">
                  <c:v>2002Q1</c:v>
                </c:pt>
                <c:pt idx="113">
                  <c:v>2002Q2</c:v>
                </c:pt>
                <c:pt idx="114">
                  <c:v>2002Q3</c:v>
                </c:pt>
                <c:pt idx="115">
                  <c:v>2002Q4</c:v>
                </c:pt>
                <c:pt idx="116">
                  <c:v>2003Q1</c:v>
                </c:pt>
                <c:pt idx="117">
                  <c:v>2003Q2</c:v>
                </c:pt>
                <c:pt idx="118">
                  <c:v>2003Q3</c:v>
                </c:pt>
                <c:pt idx="119">
                  <c:v>2003Q4</c:v>
                </c:pt>
                <c:pt idx="120">
                  <c:v>2004Q1</c:v>
                </c:pt>
                <c:pt idx="121">
                  <c:v>2004Q2</c:v>
                </c:pt>
                <c:pt idx="122">
                  <c:v>2004Q3</c:v>
                </c:pt>
                <c:pt idx="123">
                  <c:v>2004Q4</c:v>
                </c:pt>
                <c:pt idx="124">
                  <c:v>2005Q1</c:v>
                </c:pt>
                <c:pt idx="125">
                  <c:v>2005Q2</c:v>
                </c:pt>
                <c:pt idx="126">
                  <c:v>2005Q3</c:v>
                </c:pt>
                <c:pt idx="127">
                  <c:v>2005Q4</c:v>
                </c:pt>
                <c:pt idx="128">
                  <c:v>2006Q1</c:v>
                </c:pt>
                <c:pt idx="129">
                  <c:v>2006Q2</c:v>
                </c:pt>
                <c:pt idx="130">
                  <c:v>2006Q3</c:v>
                </c:pt>
                <c:pt idx="131">
                  <c:v>2006Q4</c:v>
                </c:pt>
                <c:pt idx="132">
                  <c:v>2007Q1</c:v>
                </c:pt>
                <c:pt idx="133">
                  <c:v>2007Q2</c:v>
                </c:pt>
                <c:pt idx="134">
                  <c:v>2007Q3</c:v>
                </c:pt>
                <c:pt idx="135">
                  <c:v>2007Q4</c:v>
                </c:pt>
                <c:pt idx="136">
                  <c:v>2008Q1</c:v>
                </c:pt>
                <c:pt idx="137">
                  <c:v>2008Q2</c:v>
                </c:pt>
                <c:pt idx="138">
                  <c:v>2008Q3</c:v>
                </c:pt>
                <c:pt idx="139">
                  <c:v>2008Q4</c:v>
                </c:pt>
                <c:pt idx="140">
                  <c:v>2009Q1</c:v>
                </c:pt>
                <c:pt idx="141">
                  <c:v>2009Q2</c:v>
                </c:pt>
                <c:pt idx="142">
                  <c:v>2009Q3</c:v>
                </c:pt>
                <c:pt idx="143">
                  <c:v>2009Q4</c:v>
                </c:pt>
                <c:pt idx="144">
                  <c:v>2010Q1</c:v>
                </c:pt>
                <c:pt idx="145">
                  <c:v>2010Q2</c:v>
                </c:pt>
                <c:pt idx="146">
                  <c:v>2010Q3</c:v>
                </c:pt>
                <c:pt idx="147">
                  <c:v>2010Q4</c:v>
                </c:pt>
                <c:pt idx="148">
                  <c:v>2011Q1</c:v>
                </c:pt>
                <c:pt idx="149">
                  <c:v>2011Q2</c:v>
                </c:pt>
                <c:pt idx="150">
                  <c:v>2011Q3</c:v>
                </c:pt>
                <c:pt idx="151">
                  <c:v>2011Q4</c:v>
                </c:pt>
                <c:pt idx="152">
                  <c:v>2012Q1</c:v>
                </c:pt>
                <c:pt idx="153">
                  <c:v>2012Q2</c:v>
                </c:pt>
                <c:pt idx="154">
                  <c:v>2012Q3</c:v>
                </c:pt>
                <c:pt idx="155">
                  <c:v>2012Q4</c:v>
                </c:pt>
                <c:pt idx="156">
                  <c:v>2013Q1</c:v>
                </c:pt>
                <c:pt idx="157">
                  <c:v>2013Q2</c:v>
                </c:pt>
                <c:pt idx="158">
                  <c:v>2013Q3</c:v>
                </c:pt>
                <c:pt idx="159">
                  <c:v>2013Q4</c:v>
                </c:pt>
                <c:pt idx="160">
                  <c:v>2014Q1</c:v>
                </c:pt>
                <c:pt idx="161">
                  <c:v>2014Q2</c:v>
                </c:pt>
                <c:pt idx="162">
                  <c:v>2014Q3</c:v>
                </c:pt>
                <c:pt idx="163">
                  <c:v>2014Q4</c:v>
                </c:pt>
                <c:pt idx="164">
                  <c:v>2015Q1</c:v>
                </c:pt>
                <c:pt idx="165">
                  <c:v>2015Q2</c:v>
                </c:pt>
                <c:pt idx="166">
                  <c:v>2015Q3</c:v>
                </c:pt>
                <c:pt idx="167">
                  <c:v>2015Q4</c:v>
                </c:pt>
                <c:pt idx="168">
                  <c:v>2016Q1</c:v>
                </c:pt>
                <c:pt idx="169">
                  <c:v>2016Q2</c:v>
                </c:pt>
                <c:pt idx="170">
                  <c:v>2016Q3</c:v>
                </c:pt>
                <c:pt idx="171">
                  <c:v>2016Q4</c:v>
                </c:pt>
              </c:strCache>
            </c:strRef>
          </c:cat>
          <c:val>
            <c:numRef>
              <c:f>'Crude Oil-Q'!$C$41:$C$212</c:f>
              <c:numCache>
                <c:formatCode>0.00</c:formatCode>
                <c:ptCount val="172"/>
                <c:pt idx="0">
                  <c:v>11.53313138</c:v>
                </c:pt>
                <c:pt idx="1">
                  <c:v>12.94757147</c:v>
                </c:pt>
                <c:pt idx="2">
                  <c:v>12.65865513</c:v>
                </c:pt>
                <c:pt idx="3">
                  <c:v>12.59843491</c:v>
                </c:pt>
                <c:pt idx="4">
                  <c:v>13.024515604999999</c:v>
                </c:pt>
                <c:pt idx="5">
                  <c:v>13.582592479000001</c:v>
                </c:pt>
                <c:pt idx="6">
                  <c:v>14.109122048</c:v>
                </c:pt>
                <c:pt idx="7">
                  <c:v>14.837788635000001</c:v>
                </c:pt>
                <c:pt idx="8">
                  <c:v>13.352714812</c:v>
                </c:pt>
                <c:pt idx="9">
                  <c:v>13.429560935</c:v>
                </c:pt>
                <c:pt idx="10">
                  <c:v>13.51943749</c:v>
                </c:pt>
                <c:pt idx="11">
                  <c:v>13.594780811</c:v>
                </c:pt>
                <c:pt idx="12">
                  <c:v>14.384747919</c:v>
                </c:pt>
                <c:pt idx="13">
                  <c:v>14.538393927</c:v>
                </c:pt>
                <c:pt idx="14">
                  <c:v>14.537092471999999</c:v>
                </c:pt>
                <c:pt idx="15">
                  <c:v>14.642956174</c:v>
                </c:pt>
                <c:pt idx="16">
                  <c:v>14.504710196</c:v>
                </c:pt>
                <c:pt idx="17">
                  <c:v>14.486095718</c:v>
                </c:pt>
                <c:pt idx="18">
                  <c:v>14.493979951</c:v>
                </c:pt>
                <c:pt idx="19">
                  <c:v>14.773566659</c:v>
                </c:pt>
                <c:pt idx="20">
                  <c:v>15.913621966999999</c:v>
                </c:pt>
                <c:pt idx="21">
                  <c:v>19.244762049999999</c:v>
                </c:pt>
                <c:pt idx="22">
                  <c:v>24.026100183</c:v>
                </c:pt>
                <c:pt idx="23">
                  <c:v>26.929249971000001</c:v>
                </c:pt>
                <c:pt idx="24">
                  <c:v>32.127674781000003</c:v>
                </c:pt>
                <c:pt idx="25">
                  <c:v>34.103416156999998</c:v>
                </c:pt>
                <c:pt idx="26">
                  <c:v>34.470002162</c:v>
                </c:pt>
                <c:pt idx="27">
                  <c:v>35.127800526999998</c:v>
                </c:pt>
                <c:pt idx="28">
                  <c:v>38.720920339999999</c:v>
                </c:pt>
                <c:pt idx="29">
                  <c:v>37.771952669000001</c:v>
                </c:pt>
                <c:pt idx="30">
                  <c:v>35.932543031000002</c:v>
                </c:pt>
                <c:pt idx="31">
                  <c:v>35.846812133999997</c:v>
                </c:pt>
                <c:pt idx="32">
                  <c:v>35.077678802999998</c:v>
                </c:pt>
                <c:pt idx="33">
                  <c:v>33.186329563999998</c:v>
                </c:pt>
                <c:pt idx="34">
                  <c:v>33.155041365000002</c:v>
                </c:pt>
                <c:pt idx="35">
                  <c:v>33.08711855</c:v>
                </c:pt>
                <c:pt idx="36">
                  <c:v>30.301096788999999</c:v>
                </c:pt>
                <c:pt idx="37">
                  <c:v>28.596928039000002</c:v>
                </c:pt>
                <c:pt idx="38">
                  <c:v>29.277370873999999</c:v>
                </c:pt>
                <c:pt idx="39">
                  <c:v>29.361518290999999</c:v>
                </c:pt>
                <c:pt idx="40">
                  <c:v>28.888234530999998</c:v>
                </c:pt>
                <c:pt idx="41">
                  <c:v>29.190927175999999</c:v>
                </c:pt>
                <c:pt idx="42">
                  <c:v>28.879266493999999</c:v>
                </c:pt>
                <c:pt idx="43">
                  <c:v>28.542271559</c:v>
                </c:pt>
                <c:pt idx="44">
                  <c:v>27.256454618999999</c:v>
                </c:pt>
                <c:pt idx="45">
                  <c:v>27.490118548000002</c:v>
                </c:pt>
                <c:pt idx="46">
                  <c:v>26.579805106999999</c:v>
                </c:pt>
                <c:pt idx="47">
                  <c:v>26.707332783999998</c:v>
                </c:pt>
                <c:pt idx="48">
                  <c:v>19.477832635999999</c:v>
                </c:pt>
                <c:pt idx="49">
                  <c:v>12.834752808999999</c:v>
                </c:pt>
                <c:pt idx="50">
                  <c:v>11.880283272</c:v>
                </c:pt>
                <c:pt idx="51">
                  <c:v>13.469154788999999</c:v>
                </c:pt>
                <c:pt idx="52">
                  <c:v>16.866851237999999</c:v>
                </c:pt>
                <c:pt idx="53">
                  <c:v>18.308442803999998</c:v>
                </c:pt>
                <c:pt idx="54">
                  <c:v>19.063685935999999</c:v>
                </c:pt>
                <c:pt idx="55">
                  <c:v>17.986016751000001</c:v>
                </c:pt>
                <c:pt idx="56">
                  <c:v>15.192126931000001</c:v>
                </c:pt>
                <c:pt idx="57">
                  <c:v>15.686863566</c:v>
                </c:pt>
                <c:pt idx="58">
                  <c:v>14.322856016999999</c:v>
                </c:pt>
                <c:pt idx="59">
                  <c:v>13.282751711</c:v>
                </c:pt>
                <c:pt idx="60">
                  <c:v>16.777307107999999</c:v>
                </c:pt>
                <c:pt idx="61">
                  <c:v>18.965834148999999</c:v>
                </c:pt>
                <c:pt idx="62">
                  <c:v>17.607800889</c:v>
                </c:pt>
                <c:pt idx="63">
                  <c:v>18.834051189</c:v>
                </c:pt>
                <c:pt idx="64">
                  <c:v>19.745981473000001</c:v>
                </c:pt>
                <c:pt idx="65">
                  <c:v>15.937427387</c:v>
                </c:pt>
                <c:pt idx="66">
                  <c:v>23.085735657000001</c:v>
                </c:pt>
                <c:pt idx="67">
                  <c:v>29.693996114000001</c:v>
                </c:pt>
                <c:pt idx="68">
                  <c:v>19.450286092999999</c:v>
                </c:pt>
                <c:pt idx="69">
                  <c:v>18.146832230000001</c:v>
                </c:pt>
                <c:pt idx="70">
                  <c:v>18.614335636</c:v>
                </c:pt>
                <c:pt idx="71">
                  <c:v>18.796819836000001</c:v>
                </c:pt>
                <c:pt idx="72">
                  <c:v>16.155946175</c:v>
                </c:pt>
                <c:pt idx="73">
                  <c:v>18.661184422000002</c:v>
                </c:pt>
                <c:pt idx="74">
                  <c:v>19.426844710000001</c:v>
                </c:pt>
                <c:pt idx="75">
                  <c:v>18.272901335</c:v>
                </c:pt>
                <c:pt idx="76">
                  <c:v>17.345451849</c:v>
                </c:pt>
                <c:pt idx="77">
                  <c:v>17.672368208000002</c:v>
                </c:pt>
                <c:pt idx="78">
                  <c:v>15.601326465</c:v>
                </c:pt>
                <c:pt idx="79">
                  <c:v>14.092182586</c:v>
                </c:pt>
                <c:pt idx="80">
                  <c:v>13.009649579</c:v>
                </c:pt>
                <c:pt idx="81">
                  <c:v>15.797116303999999</c:v>
                </c:pt>
                <c:pt idx="82">
                  <c:v>16.704784961000001</c:v>
                </c:pt>
                <c:pt idx="83">
                  <c:v>16.164525796</c:v>
                </c:pt>
                <c:pt idx="84">
                  <c:v>16.997386593000002</c:v>
                </c:pt>
                <c:pt idx="85">
                  <c:v>18.205092413999999</c:v>
                </c:pt>
                <c:pt idx="86">
                  <c:v>16.585850179000001</c:v>
                </c:pt>
                <c:pt idx="87">
                  <c:v>16.772395676999999</c:v>
                </c:pt>
                <c:pt idx="88">
                  <c:v>18.409872046</c:v>
                </c:pt>
                <c:pt idx="89">
                  <c:v>20.226256256999999</c:v>
                </c:pt>
                <c:pt idx="90">
                  <c:v>20.680479678000001</c:v>
                </c:pt>
                <c:pt idx="91">
                  <c:v>23.041041135</c:v>
                </c:pt>
                <c:pt idx="92">
                  <c:v>21.002378033999999</c:v>
                </c:pt>
                <c:pt idx="93">
                  <c:v>17.917867885</c:v>
                </c:pt>
                <c:pt idx="94">
                  <c:v>17.770865468</c:v>
                </c:pt>
                <c:pt idx="95">
                  <c:v>17.590243921999999</c:v>
                </c:pt>
                <c:pt idx="96">
                  <c:v>13.334003499</c:v>
                </c:pt>
                <c:pt idx="97">
                  <c:v>12.348954818999999</c:v>
                </c:pt>
                <c:pt idx="98">
                  <c:v>11.852316719999999</c:v>
                </c:pt>
                <c:pt idx="99">
                  <c:v>10.848078783</c:v>
                </c:pt>
                <c:pt idx="100">
                  <c:v>10.897660669</c:v>
                </c:pt>
                <c:pt idx="101">
                  <c:v>15.432487755</c:v>
                </c:pt>
                <c:pt idx="102">
                  <c:v>19.678383428</c:v>
                </c:pt>
                <c:pt idx="103">
                  <c:v>23.009409563999998</c:v>
                </c:pt>
                <c:pt idx="104">
                  <c:v>26.833256582000001</c:v>
                </c:pt>
                <c:pt idx="105">
                  <c:v>26.541945937000001</c:v>
                </c:pt>
                <c:pt idx="106">
                  <c:v>29.102452459999999</c:v>
                </c:pt>
                <c:pt idx="107">
                  <c:v>28.249284781</c:v>
                </c:pt>
                <c:pt idx="108">
                  <c:v>24.092230287</c:v>
                </c:pt>
                <c:pt idx="109">
                  <c:v>23.854549228</c:v>
                </c:pt>
                <c:pt idx="110">
                  <c:v>23.017495379</c:v>
                </c:pt>
                <c:pt idx="111">
                  <c:v>16.942789949000002</c:v>
                </c:pt>
                <c:pt idx="112">
                  <c:v>19.231111881</c:v>
                </c:pt>
                <c:pt idx="113">
                  <c:v>23.961912050999999</c:v>
                </c:pt>
                <c:pt idx="114">
                  <c:v>25.904497494000001</c:v>
                </c:pt>
                <c:pt idx="115">
                  <c:v>25.427344384000001</c:v>
                </c:pt>
                <c:pt idx="116">
                  <c:v>30.492312831</c:v>
                </c:pt>
                <c:pt idx="117">
                  <c:v>25.612100706</c:v>
                </c:pt>
                <c:pt idx="118">
                  <c:v>27.373963701000001</c:v>
                </c:pt>
                <c:pt idx="119">
                  <c:v>27.808042948000001</c:v>
                </c:pt>
                <c:pt idx="120">
                  <c:v>31.023718684999999</c:v>
                </c:pt>
                <c:pt idx="121">
                  <c:v>33.860517655999999</c:v>
                </c:pt>
                <c:pt idx="122">
                  <c:v>38.538237131000002</c:v>
                </c:pt>
                <c:pt idx="123">
                  <c:v>39.821653400000002</c:v>
                </c:pt>
                <c:pt idx="124">
                  <c:v>41.075950562999999</c:v>
                </c:pt>
                <c:pt idx="125">
                  <c:v>45.920110061000003</c:v>
                </c:pt>
                <c:pt idx="126">
                  <c:v>56.648864310999997</c:v>
                </c:pt>
                <c:pt idx="127">
                  <c:v>51.988706776000001</c:v>
                </c:pt>
                <c:pt idx="128">
                  <c:v>54.700790972</c:v>
                </c:pt>
                <c:pt idx="129">
                  <c:v>63.558795298</c:v>
                </c:pt>
                <c:pt idx="130">
                  <c:v>63.909904509999997</c:v>
                </c:pt>
                <c:pt idx="131">
                  <c:v>53.442199226</c:v>
                </c:pt>
                <c:pt idx="132">
                  <c:v>53.192000057000001</c:v>
                </c:pt>
                <c:pt idx="133">
                  <c:v>62.383008486000001</c:v>
                </c:pt>
                <c:pt idx="134">
                  <c:v>70.432358733000001</c:v>
                </c:pt>
                <c:pt idx="135">
                  <c:v>82.439279459000005</c:v>
                </c:pt>
                <c:pt idx="136">
                  <c:v>89.700056007000001</c:v>
                </c:pt>
                <c:pt idx="137">
                  <c:v>115.84063875</c:v>
                </c:pt>
                <c:pt idx="138">
                  <c:v>112.83819367</c:v>
                </c:pt>
                <c:pt idx="139">
                  <c:v>52.261450775</c:v>
                </c:pt>
                <c:pt idx="140">
                  <c:v>40.482948563999997</c:v>
                </c:pt>
                <c:pt idx="141">
                  <c:v>57.496338540000004</c:v>
                </c:pt>
                <c:pt idx="142">
                  <c:v>66.375164424999994</c:v>
                </c:pt>
                <c:pt idx="143">
                  <c:v>73.044835208999999</c:v>
                </c:pt>
                <c:pt idx="144">
                  <c:v>75.275746885000004</c:v>
                </c:pt>
                <c:pt idx="145">
                  <c:v>74.318890949999997</c:v>
                </c:pt>
                <c:pt idx="146">
                  <c:v>73.316462625</c:v>
                </c:pt>
                <c:pt idx="147">
                  <c:v>80.833790128000004</c:v>
                </c:pt>
                <c:pt idx="148">
                  <c:v>93.995566736000001</c:v>
                </c:pt>
                <c:pt idx="149">
                  <c:v>108.72754418</c:v>
                </c:pt>
                <c:pt idx="150">
                  <c:v>102.05216809</c:v>
                </c:pt>
                <c:pt idx="151">
                  <c:v>105.34282886</c:v>
                </c:pt>
                <c:pt idx="152">
                  <c:v>108.1394748</c:v>
                </c:pt>
                <c:pt idx="153">
                  <c:v>101.18306368</c:v>
                </c:pt>
                <c:pt idx="154">
                  <c:v>97.177817384999997</c:v>
                </c:pt>
                <c:pt idx="155">
                  <c:v>97.642869512000004</c:v>
                </c:pt>
                <c:pt idx="156">
                  <c:v>98.711920577000001</c:v>
                </c:pt>
                <c:pt idx="157">
                  <c:v>97.385304512000005</c:v>
                </c:pt>
                <c:pt idx="158">
                  <c:v>103.06653343000001</c:v>
                </c:pt>
                <c:pt idx="159">
                  <c:v>92.953698501000005</c:v>
                </c:pt>
                <c:pt idx="160">
                  <c:v>94.177982764000006</c:v>
                </c:pt>
                <c:pt idx="161">
                  <c:v>98.640333102</c:v>
                </c:pt>
                <c:pt idx="162">
                  <c:v>93.851153394999997</c:v>
                </c:pt>
                <c:pt idx="163">
                  <c:v>71.430437556000001</c:v>
                </c:pt>
                <c:pt idx="164">
                  <c:v>46.400072061000003</c:v>
                </c:pt>
                <c:pt idx="165">
                  <c:v>56.146682644000002</c:v>
                </c:pt>
                <c:pt idx="166">
                  <c:v>44.397605184</c:v>
                </c:pt>
                <c:pt idx="167">
                  <c:v>41.835889125999998</c:v>
                </c:pt>
                <c:pt idx="168">
                  <c:v>45.511911619000003</c:v>
                </c:pt>
                <c:pt idx="169">
                  <c:v>50.827062036999997</c:v>
                </c:pt>
                <c:pt idx="170">
                  <c:v>52.834542900999999</c:v>
                </c:pt>
                <c:pt idx="171">
                  <c:v>50.843068584999997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'Crude Oil-Q'!$A$216</c:f>
              <c:strCache>
                <c:ptCount val="1"/>
                <c:pt idx="0">
                  <c:v>Real Price (Oct 2015 $)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'Crude Oil-Q'!$A$41:$A$212</c:f>
              <c:strCache>
                <c:ptCount val="172"/>
                <c:pt idx="0">
                  <c:v>1974Q1</c:v>
                </c:pt>
                <c:pt idx="1">
                  <c:v>1974Q2</c:v>
                </c:pt>
                <c:pt idx="2">
                  <c:v>1974Q3</c:v>
                </c:pt>
                <c:pt idx="3">
                  <c:v>1974Q4</c:v>
                </c:pt>
                <c:pt idx="4">
                  <c:v>1975Q1</c:v>
                </c:pt>
                <c:pt idx="5">
                  <c:v>1975Q2</c:v>
                </c:pt>
                <c:pt idx="6">
                  <c:v>1975Q3</c:v>
                </c:pt>
                <c:pt idx="7">
                  <c:v>1975Q4</c:v>
                </c:pt>
                <c:pt idx="8">
                  <c:v>1976Q1</c:v>
                </c:pt>
                <c:pt idx="9">
                  <c:v>1976Q2</c:v>
                </c:pt>
                <c:pt idx="10">
                  <c:v>1976Q3</c:v>
                </c:pt>
                <c:pt idx="11">
                  <c:v>1976Q4</c:v>
                </c:pt>
                <c:pt idx="12">
                  <c:v>1977Q1</c:v>
                </c:pt>
                <c:pt idx="13">
                  <c:v>1977Q2</c:v>
                </c:pt>
                <c:pt idx="14">
                  <c:v>1977Q3</c:v>
                </c:pt>
                <c:pt idx="15">
                  <c:v>1977Q4</c:v>
                </c:pt>
                <c:pt idx="16">
                  <c:v>1978Q1</c:v>
                </c:pt>
                <c:pt idx="17">
                  <c:v>1978Q2</c:v>
                </c:pt>
                <c:pt idx="18">
                  <c:v>1978Q3</c:v>
                </c:pt>
                <c:pt idx="19">
                  <c:v>1978Q4</c:v>
                </c:pt>
                <c:pt idx="20">
                  <c:v>1979Q1</c:v>
                </c:pt>
                <c:pt idx="21">
                  <c:v>1979Q2</c:v>
                </c:pt>
                <c:pt idx="22">
                  <c:v>1979Q3</c:v>
                </c:pt>
                <c:pt idx="23">
                  <c:v>1979Q4</c:v>
                </c:pt>
                <c:pt idx="24">
                  <c:v>1980Q1</c:v>
                </c:pt>
                <c:pt idx="25">
                  <c:v>1980Q2</c:v>
                </c:pt>
                <c:pt idx="26">
                  <c:v>1980Q3</c:v>
                </c:pt>
                <c:pt idx="27">
                  <c:v>1980Q4</c:v>
                </c:pt>
                <c:pt idx="28">
                  <c:v>1981Q1</c:v>
                </c:pt>
                <c:pt idx="29">
                  <c:v>1981Q2</c:v>
                </c:pt>
                <c:pt idx="30">
                  <c:v>1981Q3</c:v>
                </c:pt>
                <c:pt idx="31">
                  <c:v>1981Q4</c:v>
                </c:pt>
                <c:pt idx="32">
                  <c:v>1982Q1</c:v>
                </c:pt>
                <c:pt idx="33">
                  <c:v>1982Q2</c:v>
                </c:pt>
                <c:pt idx="34">
                  <c:v>1982Q3</c:v>
                </c:pt>
                <c:pt idx="35">
                  <c:v>1982Q4</c:v>
                </c:pt>
                <c:pt idx="36">
                  <c:v>1983Q1</c:v>
                </c:pt>
                <c:pt idx="37">
                  <c:v>1983Q2</c:v>
                </c:pt>
                <c:pt idx="38">
                  <c:v>1983Q3</c:v>
                </c:pt>
                <c:pt idx="39">
                  <c:v>1983Q4</c:v>
                </c:pt>
                <c:pt idx="40">
                  <c:v>1984Q1</c:v>
                </c:pt>
                <c:pt idx="41">
                  <c:v>1984Q2</c:v>
                </c:pt>
                <c:pt idx="42">
                  <c:v>1984Q3</c:v>
                </c:pt>
                <c:pt idx="43">
                  <c:v>1984Q4</c:v>
                </c:pt>
                <c:pt idx="44">
                  <c:v>1985Q1</c:v>
                </c:pt>
                <c:pt idx="45">
                  <c:v>1985Q2</c:v>
                </c:pt>
                <c:pt idx="46">
                  <c:v>1985Q3</c:v>
                </c:pt>
                <c:pt idx="47">
                  <c:v>1985Q4</c:v>
                </c:pt>
                <c:pt idx="48">
                  <c:v>1986Q1</c:v>
                </c:pt>
                <c:pt idx="49">
                  <c:v>1986Q2</c:v>
                </c:pt>
                <c:pt idx="50">
                  <c:v>1986Q3</c:v>
                </c:pt>
                <c:pt idx="51">
                  <c:v>1986Q4</c:v>
                </c:pt>
                <c:pt idx="52">
                  <c:v>1987Q1</c:v>
                </c:pt>
                <c:pt idx="53">
                  <c:v>1987Q2</c:v>
                </c:pt>
                <c:pt idx="54">
                  <c:v>1987Q3</c:v>
                </c:pt>
                <c:pt idx="55">
                  <c:v>1987Q4</c:v>
                </c:pt>
                <c:pt idx="56">
                  <c:v>1988Q1</c:v>
                </c:pt>
                <c:pt idx="57">
                  <c:v>1988Q2</c:v>
                </c:pt>
                <c:pt idx="58">
                  <c:v>1988Q3</c:v>
                </c:pt>
                <c:pt idx="59">
                  <c:v>1988Q4</c:v>
                </c:pt>
                <c:pt idx="60">
                  <c:v>1989Q1</c:v>
                </c:pt>
                <c:pt idx="61">
                  <c:v>1989Q2</c:v>
                </c:pt>
                <c:pt idx="62">
                  <c:v>1989Q3</c:v>
                </c:pt>
                <c:pt idx="63">
                  <c:v>1989Q4</c:v>
                </c:pt>
                <c:pt idx="64">
                  <c:v>1990Q1</c:v>
                </c:pt>
                <c:pt idx="65">
                  <c:v>1990Q2</c:v>
                </c:pt>
                <c:pt idx="66">
                  <c:v>1990Q3</c:v>
                </c:pt>
                <c:pt idx="67">
                  <c:v>1990Q4</c:v>
                </c:pt>
                <c:pt idx="68">
                  <c:v>1991Q1</c:v>
                </c:pt>
                <c:pt idx="69">
                  <c:v>1991Q2</c:v>
                </c:pt>
                <c:pt idx="70">
                  <c:v>1991Q3</c:v>
                </c:pt>
                <c:pt idx="71">
                  <c:v>1991Q4</c:v>
                </c:pt>
                <c:pt idx="72">
                  <c:v>1992Q1</c:v>
                </c:pt>
                <c:pt idx="73">
                  <c:v>1992Q2</c:v>
                </c:pt>
                <c:pt idx="74">
                  <c:v>1992Q3</c:v>
                </c:pt>
                <c:pt idx="75">
                  <c:v>1992Q4</c:v>
                </c:pt>
                <c:pt idx="76">
                  <c:v>1993Q1</c:v>
                </c:pt>
                <c:pt idx="77">
                  <c:v>1993Q2</c:v>
                </c:pt>
                <c:pt idx="78">
                  <c:v>1993Q3</c:v>
                </c:pt>
                <c:pt idx="79">
                  <c:v>1993Q4</c:v>
                </c:pt>
                <c:pt idx="80">
                  <c:v>1994Q1</c:v>
                </c:pt>
                <c:pt idx="81">
                  <c:v>1994Q2</c:v>
                </c:pt>
                <c:pt idx="82">
                  <c:v>1994Q3</c:v>
                </c:pt>
                <c:pt idx="83">
                  <c:v>1994Q4</c:v>
                </c:pt>
                <c:pt idx="84">
                  <c:v>1995Q1</c:v>
                </c:pt>
                <c:pt idx="85">
                  <c:v>1995Q2</c:v>
                </c:pt>
                <c:pt idx="86">
                  <c:v>1995Q3</c:v>
                </c:pt>
                <c:pt idx="87">
                  <c:v>1995Q4</c:v>
                </c:pt>
                <c:pt idx="88">
                  <c:v>1996Q1</c:v>
                </c:pt>
                <c:pt idx="89">
                  <c:v>1996Q2</c:v>
                </c:pt>
                <c:pt idx="90">
                  <c:v>1996Q3</c:v>
                </c:pt>
                <c:pt idx="91">
                  <c:v>1996Q4</c:v>
                </c:pt>
                <c:pt idx="92">
                  <c:v>1997Q1</c:v>
                </c:pt>
                <c:pt idx="93">
                  <c:v>1997Q2</c:v>
                </c:pt>
                <c:pt idx="94">
                  <c:v>1997Q3</c:v>
                </c:pt>
                <c:pt idx="95">
                  <c:v>1997Q4</c:v>
                </c:pt>
                <c:pt idx="96">
                  <c:v>1998Q1</c:v>
                </c:pt>
                <c:pt idx="97">
                  <c:v>1998Q2</c:v>
                </c:pt>
                <c:pt idx="98">
                  <c:v>1998Q3</c:v>
                </c:pt>
                <c:pt idx="99">
                  <c:v>1998Q4</c:v>
                </c:pt>
                <c:pt idx="100">
                  <c:v>1999Q1</c:v>
                </c:pt>
                <c:pt idx="101">
                  <c:v>1999Q2</c:v>
                </c:pt>
                <c:pt idx="102">
                  <c:v>1999Q3</c:v>
                </c:pt>
                <c:pt idx="103">
                  <c:v>1999Q4</c:v>
                </c:pt>
                <c:pt idx="104">
                  <c:v>2000Q1</c:v>
                </c:pt>
                <c:pt idx="105">
                  <c:v>2000Q2</c:v>
                </c:pt>
                <c:pt idx="106">
                  <c:v>2000Q3</c:v>
                </c:pt>
                <c:pt idx="107">
                  <c:v>2000Q4</c:v>
                </c:pt>
                <c:pt idx="108">
                  <c:v>2001Q1</c:v>
                </c:pt>
                <c:pt idx="109">
                  <c:v>2001Q2</c:v>
                </c:pt>
                <c:pt idx="110">
                  <c:v>2001Q3</c:v>
                </c:pt>
                <c:pt idx="111">
                  <c:v>2001Q4</c:v>
                </c:pt>
                <c:pt idx="112">
                  <c:v>2002Q1</c:v>
                </c:pt>
                <c:pt idx="113">
                  <c:v>2002Q2</c:v>
                </c:pt>
                <c:pt idx="114">
                  <c:v>2002Q3</c:v>
                </c:pt>
                <c:pt idx="115">
                  <c:v>2002Q4</c:v>
                </c:pt>
                <c:pt idx="116">
                  <c:v>2003Q1</c:v>
                </c:pt>
                <c:pt idx="117">
                  <c:v>2003Q2</c:v>
                </c:pt>
                <c:pt idx="118">
                  <c:v>2003Q3</c:v>
                </c:pt>
                <c:pt idx="119">
                  <c:v>2003Q4</c:v>
                </c:pt>
                <c:pt idx="120">
                  <c:v>2004Q1</c:v>
                </c:pt>
                <c:pt idx="121">
                  <c:v>2004Q2</c:v>
                </c:pt>
                <c:pt idx="122">
                  <c:v>2004Q3</c:v>
                </c:pt>
                <c:pt idx="123">
                  <c:v>2004Q4</c:v>
                </c:pt>
                <c:pt idx="124">
                  <c:v>2005Q1</c:v>
                </c:pt>
                <c:pt idx="125">
                  <c:v>2005Q2</c:v>
                </c:pt>
                <c:pt idx="126">
                  <c:v>2005Q3</c:v>
                </c:pt>
                <c:pt idx="127">
                  <c:v>2005Q4</c:v>
                </c:pt>
                <c:pt idx="128">
                  <c:v>2006Q1</c:v>
                </c:pt>
                <c:pt idx="129">
                  <c:v>2006Q2</c:v>
                </c:pt>
                <c:pt idx="130">
                  <c:v>2006Q3</c:v>
                </c:pt>
                <c:pt idx="131">
                  <c:v>2006Q4</c:v>
                </c:pt>
                <c:pt idx="132">
                  <c:v>2007Q1</c:v>
                </c:pt>
                <c:pt idx="133">
                  <c:v>2007Q2</c:v>
                </c:pt>
                <c:pt idx="134">
                  <c:v>2007Q3</c:v>
                </c:pt>
                <c:pt idx="135">
                  <c:v>2007Q4</c:v>
                </c:pt>
                <c:pt idx="136">
                  <c:v>2008Q1</c:v>
                </c:pt>
                <c:pt idx="137">
                  <c:v>2008Q2</c:v>
                </c:pt>
                <c:pt idx="138">
                  <c:v>2008Q3</c:v>
                </c:pt>
                <c:pt idx="139">
                  <c:v>2008Q4</c:v>
                </c:pt>
                <c:pt idx="140">
                  <c:v>2009Q1</c:v>
                </c:pt>
                <c:pt idx="141">
                  <c:v>2009Q2</c:v>
                </c:pt>
                <c:pt idx="142">
                  <c:v>2009Q3</c:v>
                </c:pt>
                <c:pt idx="143">
                  <c:v>2009Q4</c:v>
                </c:pt>
                <c:pt idx="144">
                  <c:v>2010Q1</c:v>
                </c:pt>
                <c:pt idx="145">
                  <c:v>2010Q2</c:v>
                </c:pt>
                <c:pt idx="146">
                  <c:v>2010Q3</c:v>
                </c:pt>
                <c:pt idx="147">
                  <c:v>2010Q4</c:v>
                </c:pt>
                <c:pt idx="148">
                  <c:v>2011Q1</c:v>
                </c:pt>
                <c:pt idx="149">
                  <c:v>2011Q2</c:v>
                </c:pt>
                <c:pt idx="150">
                  <c:v>2011Q3</c:v>
                </c:pt>
                <c:pt idx="151">
                  <c:v>2011Q4</c:v>
                </c:pt>
                <c:pt idx="152">
                  <c:v>2012Q1</c:v>
                </c:pt>
                <c:pt idx="153">
                  <c:v>2012Q2</c:v>
                </c:pt>
                <c:pt idx="154">
                  <c:v>2012Q3</c:v>
                </c:pt>
                <c:pt idx="155">
                  <c:v>2012Q4</c:v>
                </c:pt>
                <c:pt idx="156">
                  <c:v>2013Q1</c:v>
                </c:pt>
                <c:pt idx="157">
                  <c:v>2013Q2</c:v>
                </c:pt>
                <c:pt idx="158">
                  <c:v>2013Q3</c:v>
                </c:pt>
                <c:pt idx="159">
                  <c:v>2013Q4</c:v>
                </c:pt>
                <c:pt idx="160">
                  <c:v>2014Q1</c:v>
                </c:pt>
                <c:pt idx="161">
                  <c:v>2014Q2</c:v>
                </c:pt>
                <c:pt idx="162">
                  <c:v>2014Q3</c:v>
                </c:pt>
                <c:pt idx="163">
                  <c:v>2014Q4</c:v>
                </c:pt>
                <c:pt idx="164">
                  <c:v>2015Q1</c:v>
                </c:pt>
                <c:pt idx="165">
                  <c:v>2015Q2</c:v>
                </c:pt>
                <c:pt idx="166">
                  <c:v>2015Q3</c:v>
                </c:pt>
                <c:pt idx="167">
                  <c:v>2015Q4</c:v>
                </c:pt>
                <c:pt idx="168">
                  <c:v>2016Q1</c:v>
                </c:pt>
                <c:pt idx="169">
                  <c:v>2016Q2</c:v>
                </c:pt>
                <c:pt idx="170">
                  <c:v>2016Q3</c:v>
                </c:pt>
                <c:pt idx="171">
                  <c:v>2016Q4</c:v>
                </c:pt>
              </c:strCache>
            </c:strRef>
          </c:cat>
          <c:val>
            <c:numRef>
              <c:f>'Crude Oil-Q'!$D$41:$D$212</c:f>
              <c:numCache>
                <c:formatCode>0.00</c:formatCode>
                <c:ptCount val="172"/>
                <c:pt idx="0">
                  <c:v>58.031937448816826</c:v>
                </c:pt>
                <c:pt idx="1">
                  <c:v>63.449907230530208</c:v>
                </c:pt>
                <c:pt idx="2">
                  <c:v>60.33620367159007</c:v>
                </c:pt>
                <c:pt idx="3">
                  <c:v>58.260140384405084</c:v>
                </c:pt>
                <c:pt idx="4">
                  <c:v>58.970133821902493</c:v>
                </c:pt>
                <c:pt idx="5">
                  <c:v>60.764791197470934</c:v>
                </c:pt>
                <c:pt idx="6">
                  <c:v>61.879645346533401</c:v>
                </c:pt>
                <c:pt idx="7">
                  <c:v>63.897943394035543</c:v>
                </c:pt>
                <c:pt idx="8">
                  <c:v>56.851082311781504</c:v>
                </c:pt>
                <c:pt idx="9">
                  <c:v>56.671366091561296</c:v>
                </c:pt>
                <c:pt idx="10">
                  <c:v>56.154552624476054</c:v>
                </c:pt>
                <c:pt idx="11">
                  <c:v>55.658046012975966</c:v>
                </c:pt>
                <c:pt idx="12">
                  <c:v>57.831108972422662</c:v>
                </c:pt>
                <c:pt idx="13">
                  <c:v>57.446094174517775</c:v>
                </c:pt>
                <c:pt idx="14">
                  <c:v>56.657095904812536</c:v>
                </c:pt>
                <c:pt idx="15">
                  <c:v>56.240814156484703</c:v>
                </c:pt>
                <c:pt idx="16">
                  <c:v>54.767101063384771</c:v>
                </c:pt>
                <c:pt idx="17">
                  <c:v>53.480702951552509</c:v>
                </c:pt>
                <c:pt idx="18">
                  <c:v>52.293063897066112</c:v>
                </c:pt>
                <c:pt idx="19">
                  <c:v>52.090983210202211</c:v>
                </c:pt>
                <c:pt idx="20">
                  <c:v>54.732327140380455</c:v>
                </c:pt>
                <c:pt idx="21">
                  <c:v>64.149799809194803</c:v>
                </c:pt>
                <c:pt idx="22">
                  <c:v>77.588394857183204</c:v>
                </c:pt>
                <c:pt idx="23">
                  <c:v>84.294880370136354</c:v>
                </c:pt>
                <c:pt idx="24">
                  <c:v>96.749775775555904</c:v>
                </c:pt>
                <c:pt idx="25">
                  <c:v>99.347467232332249</c:v>
                </c:pt>
                <c:pt idx="26">
                  <c:v>98.565514800884401</c:v>
                </c:pt>
                <c:pt idx="27">
                  <c:v>97.707368210610696</c:v>
                </c:pt>
                <c:pt idx="28">
                  <c:v>104.80285322569767</c:v>
                </c:pt>
                <c:pt idx="29">
                  <c:v>100.14639250075554</c:v>
                </c:pt>
                <c:pt idx="30">
                  <c:v>92.688124562230186</c:v>
                </c:pt>
                <c:pt idx="31">
                  <c:v>90.987772671685363</c:v>
                </c:pt>
                <c:pt idx="32">
                  <c:v>88.25121274849225</c:v>
                </c:pt>
                <c:pt idx="33">
                  <c:v>82.303780265331071</c:v>
                </c:pt>
                <c:pt idx="34">
                  <c:v>80.822527681679176</c:v>
                </c:pt>
                <c:pt idx="35">
                  <c:v>80.409874131255393</c:v>
                </c:pt>
                <c:pt idx="36">
                  <c:v>73.589058144846277</c:v>
                </c:pt>
                <c:pt idx="37">
                  <c:v>68.656339474242486</c:v>
                </c:pt>
                <c:pt idx="38">
                  <c:v>69.61117560667256</c:v>
                </c:pt>
                <c:pt idx="39">
                  <c:v>69.120731440140844</c:v>
                </c:pt>
                <c:pt idx="40">
                  <c:v>67.055884649390322</c:v>
                </c:pt>
                <c:pt idx="41">
                  <c:v>67.125651091089722</c:v>
                </c:pt>
                <c:pt idx="42">
                  <c:v>65.836484290788178</c:v>
                </c:pt>
                <c:pt idx="43">
                  <c:v>64.512093295721073</c:v>
                </c:pt>
                <c:pt idx="44">
                  <c:v>61.04544695720211</c:v>
                </c:pt>
                <c:pt idx="45">
                  <c:v>61.013758404303871</c:v>
                </c:pt>
                <c:pt idx="46">
                  <c:v>58.628842363644438</c:v>
                </c:pt>
                <c:pt idx="47">
                  <c:v>58.315632648845167</c:v>
                </c:pt>
                <c:pt idx="48">
                  <c:v>42.310012337621835</c:v>
                </c:pt>
                <c:pt idx="49">
                  <c:v>28.016197539818709</c:v>
                </c:pt>
                <c:pt idx="50">
                  <c:v>25.775146356966257</c:v>
                </c:pt>
                <c:pt idx="51">
                  <c:v>29.019509400957787</c:v>
                </c:pt>
                <c:pt idx="52">
                  <c:v>35.906508959899128</c:v>
                </c:pt>
                <c:pt idx="53">
                  <c:v>38.538764732880651</c:v>
                </c:pt>
                <c:pt idx="54">
                  <c:v>39.707110788314189</c:v>
                </c:pt>
                <c:pt idx="55">
                  <c:v>37.11599615114369</c:v>
                </c:pt>
                <c:pt idx="56">
                  <c:v>31.10776856060459</c:v>
                </c:pt>
                <c:pt idx="57">
                  <c:v>31.756518625194129</c:v>
                </c:pt>
                <c:pt idx="58">
                  <c:v>28.64597682629611</c:v>
                </c:pt>
                <c:pt idx="59">
                  <c:v>26.278671066265701</c:v>
                </c:pt>
                <c:pt idx="60">
                  <c:v>32.819473986330728</c:v>
                </c:pt>
                <c:pt idx="61">
                  <c:v>36.510463082384703</c:v>
                </c:pt>
                <c:pt idx="62">
                  <c:v>33.633188994734802</c:v>
                </c:pt>
                <c:pt idx="63">
                  <c:v>35.613445056482291</c:v>
                </c:pt>
                <c:pt idx="64">
                  <c:v>36.705964841361052</c:v>
                </c:pt>
                <c:pt idx="65">
                  <c:v>29.335984380868144</c:v>
                </c:pt>
                <c:pt idx="66">
                  <c:v>41.772345730793361</c:v>
                </c:pt>
                <c:pt idx="67">
                  <c:v>52.832567169803212</c:v>
                </c:pt>
                <c:pt idx="68">
                  <c:v>34.349821028807114</c:v>
                </c:pt>
                <c:pt idx="69">
                  <c:v>31.858760710583063</c:v>
                </c:pt>
                <c:pt idx="70">
                  <c:v>32.43230477969545</c:v>
                </c:pt>
                <c:pt idx="71">
                  <c:v>32.480768204839606</c:v>
                </c:pt>
                <c:pt idx="72">
                  <c:v>27.729452398840049</c:v>
                </c:pt>
                <c:pt idx="73">
                  <c:v>31.78484933550342</c:v>
                </c:pt>
                <c:pt idx="74">
                  <c:v>32.838293892317914</c:v>
                </c:pt>
                <c:pt idx="75">
                  <c:v>30.619507520875398</c:v>
                </c:pt>
                <c:pt idx="76">
                  <c:v>28.855468545851924</c:v>
                </c:pt>
                <c:pt idx="77">
                  <c:v>29.188497659361953</c:v>
                </c:pt>
                <c:pt idx="78">
                  <c:v>25.649205766769921</c:v>
                </c:pt>
                <c:pt idx="79">
                  <c:v>22.977646436582077</c:v>
                </c:pt>
                <c:pt idx="80">
                  <c:v>21.106511390804862</c:v>
                </c:pt>
                <c:pt idx="81">
                  <c:v>25.484060782373355</c:v>
                </c:pt>
                <c:pt idx="82">
                  <c:v>26.700977644358055</c:v>
                </c:pt>
                <c:pt idx="83">
                  <c:v>25.687910313726626</c:v>
                </c:pt>
                <c:pt idx="84">
                  <c:v>26.814507754938955</c:v>
                </c:pt>
                <c:pt idx="85">
                  <c:v>28.48686420601782</c:v>
                </c:pt>
                <c:pt idx="86">
                  <c:v>25.822953541558991</c:v>
                </c:pt>
                <c:pt idx="87">
                  <c:v>25.971809176294656</c:v>
                </c:pt>
                <c:pt idx="88">
                  <c:v>28.256169702744931</c:v>
                </c:pt>
                <c:pt idx="89">
                  <c:v>30.779370121034301</c:v>
                </c:pt>
                <c:pt idx="90">
                  <c:v>31.290525495354682</c:v>
                </c:pt>
                <c:pt idx="91">
                  <c:v>34.561881178394692</c:v>
                </c:pt>
                <c:pt idx="92">
                  <c:v>31.313085262652233</c:v>
                </c:pt>
                <c:pt idx="93">
                  <c:v>26.653074849620914</c:v>
                </c:pt>
                <c:pt idx="94">
                  <c:v>26.302892271691725</c:v>
                </c:pt>
                <c:pt idx="95">
                  <c:v>25.8959799085751</c:v>
                </c:pt>
                <c:pt idx="96">
                  <c:v>19.589643009689489</c:v>
                </c:pt>
                <c:pt idx="97">
                  <c:v>18.082927079673162</c:v>
                </c:pt>
                <c:pt idx="98">
                  <c:v>17.267154383182373</c:v>
                </c:pt>
                <c:pt idx="99">
                  <c:v>15.730300261046446</c:v>
                </c:pt>
                <c:pt idx="100">
                  <c:v>15.744641121780376</c:v>
                </c:pt>
                <c:pt idx="101">
                  <c:v>22.130745353018426</c:v>
                </c:pt>
                <c:pt idx="102">
                  <c:v>28.011354953992473</c:v>
                </c:pt>
                <c:pt idx="103">
                  <c:v>32.513101704184152</c:v>
                </c:pt>
                <c:pt idx="104">
                  <c:v>37.544821279720637</c:v>
                </c:pt>
                <c:pt idx="105">
                  <c:v>36.848385331965133</c:v>
                </c:pt>
                <c:pt idx="106">
                  <c:v>40.037270005060179</c:v>
                </c:pt>
                <c:pt idx="107">
                  <c:v>38.588436539696652</c:v>
                </c:pt>
                <c:pt idx="108">
                  <c:v>32.598088750498185</c:v>
                </c:pt>
                <c:pt idx="109">
                  <c:v>32.051760611850618</c:v>
                </c:pt>
                <c:pt idx="110">
                  <c:v>30.840014292332334</c:v>
                </c:pt>
                <c:pt idx="111">
                  <c:v>22.717866377464158</c:v>
                </c:pt>
                <c:pt idx="112">
                  <c:v>25.704119820508001</c:v>
                </c:pt>
                <c:pt idx="113">
                  <c:v>31.777420788847994</c:v>
                </c:pt>
                <c:pt idx="114">
                  <c:v>34.169558804251167</c:v>
                </c:pt>
                <c:pt idx="115">
                  <c:v>33.343051810190886</c:v>
                </c:pt>
                <c:pt idx="116">
                  <c:v>39.577736066538641</c:v>
                </c:pt>
                <c:pt idx="117">
                  <c:v>33.297904121660011</c:v>
                </c:pt>
                <c:pt idx="118">
                  <c:v>35.324761885103335</c:v>
                </c:pt>
                <c:pt idx="119">
                  <c:v>35.74923694330743</c:v>
                </c:pt>
                <c:pt idx="120">
                  <c:v>39.548544719930938</c:v>
                </c:pt>
                <c:pt idx="121">
                  <c:v>42.828402277010177</c:v>
                </c:pt>
                <c:pt idx="122">
                  <c:v>48.436112767848449</c:v>
                </c:pt>
                <c:pt idx="123">
                  <c:v>49.517456200822785</c:v>
                </c:pt>
                <c:pt idx="124">
                  <c:v>50.820481377140027</c:v>
                </c:pt>
                <c:pt idx="125">
                  <c:v>56.432464123435587</c:v>
                </c:pt>
                <c:pt idx="126">
                  <c:v>68.578608003659625</c:v>
                </c:pt>
                <c:pt idx="127">
                  <c:v>62.35558502293344</c:v>
                </c:pt>
                <c:pt idx="128">
                  <c:v>65.268592544411305</c:v>
                </c:pt>
                <c:pt idx="129">
                  <c:v>75.159654405547158</c:v>
                </c:pt>
                <c:pt idx="130">
                  <c:v>74.868078137425897</c:v>
                </c:pt>
                <c:pt idx="131">
                  <c:v>62.863398626865767</c:v>
                </c:pt>
                <c:pt idx="132">
                  <c:v>61.961623535810169</c:v>
                </c:pt>
                <c:pt idx="133">
                  <c:v>71.854142225932549</c:v>
                </c:pt>
                <c:pt idx="134">
                  <c:v>80.615258944417405</c:v>
                </c:pt>
                <c:pt idx="135">
                  <c:v>93.214694042048436</c:v>
                </c:pt>
                <c:pt idx="136">
                  <c:v>100.33766092654854</c:v>
                </c:pt>
                <c:pt idx="137">
                  <c:v>127.9141938291321</c:v>
                </c:pt>
                <c:pt idx="138">
                  <c:v>122.70682459408515</c:v>
                </c:pt>
                <c:pt idx="139">
                  <c:v>58.164217029400028</c:v>
                </c:pt>
                <c:pt idx="140">
                  <c:v>45.367438920449644</c:v>
                </c:pt>
                <c:pt idx="141">
                  <c:v>64.092770094024033</c:v>
                </c:pt>
                <c:pt idx="142">
                  <c:v>73.359068088786927</c:v>
                </c:pt>
                <c:pt idx="143">
                  <c:v>80.103356579180101</c:v>
                </c:pt>
                <c:pt idx="144">
                  <c:v>82.419210049376403</c:v>
                </c:pt>
                <c:pt idx="145">
                  <c:v>81.400260539773882</c:v>
                </c:pt>
                <c:pt idx="146">
                  <c:v>80.067601714436918</c:v>
                </c:pt>
                <c:pt idx="147">
                  <c:v>87.568081260280124</c:v>
                </c:pt>
                <c:pt idx="148">
                  <c:v>100.75643003447618</c:v>
                </c:pt>
                <c:pt idx="149">
                  <c:v>115.22060071880847</c:v>
                </c:pt>
                <c:pt idx="150">
                  <c:v>107.44381121826513</c:v>
                </c:pt>
                <c:pt idx="151">
                  <c:v>110.43024441995114</c:v>
                </c:pt>
                <c:pt idx="152">
                  <c:v>112.73349597591071</c:v>
                </c:pt>
                <c:pt idx="153">
                  <c:v>105.22453261403253</c:v>
                </c:pt>
                <c:pt idx="154">
                  <c:v>100.61731961254426</c:v>
                </c:pt>
                <c:pt idx="155">
                  <c:v>100.4420828970581</c:v>
                </c:pt>
                <c:pt idx="156">
                  <c:v>101.19421729273819</c:v>
                </c:pt>
                <c:pt idx="157">
                  <c:v>99.869658185809712</c:v>
                </c:pt>
                <c:pt idx="158">
                  <c:v>105.10391122546598</c:v>
                </c:pt>
                <c:pt idx="159">
                  <c:v>94.457678382295768</c:v>
                </c:pt>
                <c:pt idx="160">
                  <c:v>95.209084954607064</c:v>
                </c:pt>
                <c:pt idx="161">
                  <c:v>99.12186098565661</c:v>
                </c:pt>
                <c:pt idx="162">
                  <c:v>94.032315378789406</c:v>
                </c:pt>
                <c:pt idx="163">
                  <c:v>71.722003891350127</c:v>
                </c:pt>
                <c:pt idx="164">
                  <c:v>46.952688256752886</c:v>
                </c:pt>
                <c:pt idx="165">
                  <c:v>56.40005398983601</c:v>
                </c:pt>
                <c:pt idx="166">
                  <c:v>44.384228337613315</c:v>
                </c:pt>
                <c:pt idx="167">
                  <c:v>41.790967178651464</c:v>
                </c:pt>
                <c:pt idx="168">
                  <c:v>45.200097135906113</c:v>
                </c:pt>
                <c:pt idx="169">
                  <c:v>50.181893314388617</c:v>
                </c:pt>
                <c:pt idx="170">
                  <c:v>51.897981968725354</c:v>
                </c:pt>
                <c:pt idx="171">
                  <c:v>49.653665658121518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031616"/>
        <c:axId val="704262080"/>
      </c:lineChart>
      <c:catAx>
        <c:axId val="67403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4262080"/>
        <c:crosses val="autoZero"/>
        <c:auto val="1"/>
        <c:lblAlgn val="ctr"/>
        <c:lblOffset val="100"/>
        <c:tickLblSkip val="16"/>
        <c:tickMarkSkip val="4"/>
        <c:noMultiLvlLbl val="0"/>
      </c:catAx>
      <c:valAx>
        <c:axId val="704262080"/>
        <c:scaling>
          <c:orientation val="minMax"/>
          <c:max val="14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031616"/>
        <c:crosses val="autoZero"/>
        <c:crossBetween val="between"/>
      </c:valAx>
      <c:catAx>
        <c:axId val="677545984"/>
        <c:scaling>
          <c:orientation val="minMax"/>
        </c:scaling>
        <c:delete val="1"/>
        <c:axPos val="b"/>
        <c:majorTickMark val="out"/>
        <c:minorTickMark val="none"/>
        <c:tickLblPos val="none"/>
        <c:crossAx val="704262656"/>
        <c:crosses val="autoZero"/>
        <c:auto val="1"/>
        <c:lblAlgn val="ctr"/>
        <c:lblOffset val="100"/>
        <c:noMultiLvlLbl val="0"/>
      </c:catAx>
      <c:valAx>
        <c:axId val="704262656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677545984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977628635347037"/>
          <c:y val="0.17881944444444631"/>
          <c:w val="0.39709172259507791"/>
          <c:h val="4.340277777777756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Monthly Imported Crude Oil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barrel</a:t>
            </a:r>
          </a:p>
        </c:rich>
      </c:tx>
      <c:layout>
        <c:manualLayout>
          <c:xMode val="edge"/>
          <c:yMode val="edge"/>
          <c:x val="2.7218845966401856E-2"/>
          <c:y val="2.0833333333333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129847999083534E-2"/>
          <c:y val="0.1464124015748052"/>
          <c:w val="0.86689132726350027"/>
          <c:h val="0.68345016768737232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'Crude Oil-M'!$A$41:$A$556</c:f>
              <c:numCache>
                <c:formatCode>mmmm\ yyyy</c:formatCode>
                <c:ptCount val="516"/>
                <c:pt idx="0">
                  <c:v>27030</c:v>
                </c:pt>
                <c:pt idx="1">
                  <c:v>27061</c:v>
                </c:pt>
                <c:pt idx="2">
                  <c:v>27089</c:v>
                </c:pt>
                <c:pt idx="3">
                  <c:v>27120</c:v>
                </c:pt>
                <c:pt idx="4">
                  <c:v>27150</c:v>
                </c:pt>
                <c:pt idx="5">
                  <c:v>27181</c:v>
                </c:pt>
                <c:pt idx="6">
                  <c:v>27211</c:v>
                </c:pt>
                <c:pt idx="7">
                  <c:v>27242</c:v>
                </c:pt>
                <c:pt idx="8">
                  <c:v>27273</c:v>
                </c:pt>
                <c:pt idx="9">
                  <c:v>27303</c:v>
                </c:pt>
                <c:pt idx="10">
                  <c:v>27334</c:v>
                </c:pt>
                <c:pt idx="11">
                  <c:v>27364</c:v>
                </c:pt>
                <c:pt idx="12">
                  <c:v>27395</c:v>
                </c:pt>
                <c:pt idx="13">
                  <c:v>27426</c:v>
                </c:pt>
                <c:pt idx="14">
                  <c:v>27454</c:v>
                </c:pt>
                <c:pt idx="15">
                  <c:v>27485</c:v>
                </c:pt>
                <c:pt idx="16">
                  <c:v>27515</c:v>
                </c:pt>
                <c:pt idx="17">
                  <c:v>27546</c:v>
                </c:pt>
                <c:pt idx="18">
                  <c:v>27576</c:v>
                </c:pt>
                <c:pt idx="19">
                  <c:v>27607</c:v>
                </c:pt>
                <c:pt idx="20">
                  <c:v>27638</c:v>
                </c:pt>
                <c:pt idx="21">
                  <c:v>27668</c:v>
                </c:pt>
                <c:pt idx="22">
                  <c:v>27699</c:v>
                </c:pt>
                <c:pt idx="23">
                  <c:v>27729</c:v>
                </c:pt>
                <c:pt idx="24">
                  <c:v>27760</c:v>
                </c:pt>
                <c:pt idx="25">
                  <c:v>27791</c:v>
                </c:pt>
                <c:pt idx="26">
                  <c:v>27820</c:v>
                </c:pt>
                <c:pt idx="27">
                  <c:v>27851</c:v>
                </c:pt>
                <c:pt idx="28">
                  <c:v>27881</c:v>
                </c:pt>
                <c:pt idx="29">
                  <c:v>27912</c:v>
                </c:pt>
                <c:pt idx="30">
                  <c:v>27942</c:v>
                </c:pt>
                <c:pt idx="31">
                  <c:v>27973</c:v>
                </c:pt>
                <c:pt idx="32">
                  <c:v>28004</c:v>
                </c:pt>
                <c:pt idx="33">
                  <c:v>28034</c:v>
                </c:pt>
                <c:pt idx="34">
                  <c:v>28065</c:v>
                </c:pt>
                <c:pt idx="35">
                  <c:v>28095</c:v>
                </c:pt>
                <c:pt idx="36">
                  <c:v>28126</c:v>
                </c:pt>
                <c:pt idx="37">
                  <c:v>28157</c:v>
                </c:pt>
                <c:pt idx="38">
                  <c:v>28185</c:v>
                </c:pt>
                <c:pt idx="39">
                  <c:v>28216</c:v>
                </c:pt>
                <c:pt idx="40">
                  <c:v>28246</c:v>
                </c:pt>
                <c:pt idx="41">
                  <c:v>28277</c:v>
                </c:pt>
                <c:pt idx="42">
                  <c:v>28307</c:v>
                </c:pt>
                <c:pt idx="43">
                  <c:v>28338</c:v>
                </c:pt>
                <c:pt idx="44">
                  <c:v>28369</c:v>
                </c:pt>
                <c:pt idx="45">
                  <c:v>28399</c:v>
                </c:pt>
                <c:pt idx="46">
                  <c:v>28430</c:v>
                </c:pt>
                <c:pt idx="47">
                  <c:v>28460</c:v>
                </c:pt>
                <c:pt idx="48">
                  <c:v>28491</c:v>
                </c:pt>
                <c:pt idx="49">
                  <c:v>28522</c:v>
                </c:pt>
                <c:pt idx="50">
                  <c:v>28550</c:v>
                </c:pt>
                <c:pt idx="51">
                  <c:v>28581</c:v>
                </c:pt>
                <c:pt idx="52">
                  <c:v>28611</c:v>
                </c:pt>
                <c:pt idx="53">
                  <c:v>28642</c:v>
                </c:pt>
                <c:pt idx="54">
                  <c:v>28672</c:v>
                </c:pt>
                <c:pt idx="55">
                  <c:v>28703</c:v>
                </c:pt>
                <c:pt idx="56">
                  <c:v>28734</c:v>
                </c:pt>
                <c:pt idx="57">
                  <c:v>28764</c:v>
                </c:pt>
                <c:pt idx="58">
                  <c:v>28795</c:v>
                </c:pt>
                <c:pt idx="59">
                  <c:v>28825</c:v>
                </c:pt>
                <c:pt idx="60">
                  <c:v>28856</c:v>
                </c:pt>
                <c:pt idx="61">
                  <c:v>28887</c:v>
                </c:pt>
                <c:pt idx="62">
                  <c:v>28915</c:v>
                </c:pt>
                <c:pt idx="63">
                  <c:v>28946</c:v>
                </c:pt>
                <c:pt idx="64">
                  <c:v>28976</c:v>
                </c:pt>
                <c:pt idx="65">
                  <c:v>29007</c:v>
                </c:pt>
                <c:pt idx="66">
                  <c:v>29037</c:v>
                </c:pt>
                <c:pt idx="67">
                  <c:v>29068</c:v>
                </c:pt>
                <c:pt idx="68">
                  <c:v>29099</c:v>
                </c:pt>
                <c:pt idx="69">
                  <c:v>29129</c:v>
                </c:pt>
                <c:pt idx="70">
                  <c:v>29160</c:v>
                </c:pt>
                <c:pt idx="71">
                  <c:v>29190</c:v>
                </c:pt>
                <c:pt idx="72">
                  <c:v>29221</c:v>
                </c:pt>
                <c:pt idx="73">
                  <c:v>29252</c:v>
                </c:pt>
                <c:pt idx="74">
                  <c:v>29281</c:v>
                </c:pt>
                <c:pt idx="75">
                  <c:v>29312</c:v>
                </c:pt>
                <c:pt idx="76">
                  <c:v>29342</c:v>
                </c:pt>
                <c:pt idx="77">
                  <c:v>29373</c:v>
                </c:pt>
                <c:pt idx="78">
                  <c:v>29403</c:v>
                </c:pt>
                <c:pt idx="79">
                  <c:v>29434</c:v>
                </c:pt>
                <c:pt idx="80">
                  <c:v>29465</c:v>
                </c:pt>
                <c:pt idx="81">
                  <c:v>29495</c:v>
                </c:pt>
                <c:pt idx="82">
                  <c:v>29526</c:v>
                </c:pt>
                <c:pt idx="83">
                  <c:v>29556</c:v>
                </c:pt>
                <c:pt idx="84">
                  <c:v>29587</c:v>
                </c:pt>
                <c:pt idx="85">
                  <c:v>29618</c:v>
                </c:pt>
                <c:pt idx="86">
                  <c:v>29646</c:v>
                </c:pt>
                <c:pt idx="87">
                  <c:v>29677</c:v>
                </c:pt>
                <c:pt idx="88">
                  <c:v>29707</c:v>
                </c:pt>
                <c:pt idx="89">
                  <c:v>29738</c:v>
                </c:pt>
                <c:pt idx="90">
                  <c:v>29768</c:v>
                </c:pt>
                <c:pt idx="91">
                  <c:v>29799</c:v>
                </c:pt>
                <c:pt idx="92">
                  <c:v>29830</c:v>
                </c:pt>
                <c:pt idx="93">
                  <c:v>29860</c:v>
                </c:pt>
                <c:pt idx="94">
                  <c:v>29891</c:v>
                </c:pt>
                <c:pt idx="95">
                  <c:v>29921</c:v>
                </c:pt>
                <c:pt idx="96">
                  <c:v>29952</c:v>
                </c:pt>
                <c:pt idx="97">
                  <c:v>29983</c:v>
                </c:pt>
                <c:pt idx="98">
                  <c:v>30011</c:v>
                </c:pt>
                <c:pt idx="99">
                  <c:v>30042</c:v>
                </c:pt>
                <c:pt idx="100">
                  <c:v>30072</c:v>
                </c:pt>
                <c:pt idx="101">
                  <c:v>30103</c:v>
                </c:pt>
                <c:pt idx="102">
                  <c:v>30133</c:v>
                </c:pt>
                <c:pt idx="103">
                  <c:v>30164</c:v>
                </c:pt>
                <c:pt idx="104">
                  <c:v>30195</c:v>
                </c:pt>
                <c:pt idx="105">
                  <c:v>30225</c:v>
                </c:pt>
                <c:pt idx="106">
                  <c:v>30256</c:v>
                </c:pt>
                <c:pt idx="107">
                  <c:v>30286</c:v>
                </c:pt>
                <c:pt idx="108">
                  <c:v>30317</c:v>
                </c:pt>
                <c:pt idx="109">
                  <c:v>30348</c:v>
                </c:pt>
                <c:pt idx="110">
                  <c:v>30376</c:v>
                </c:pt>
                <c:pt idx="111">
                  <c:v>30407</c:v>
                </c:pt>
                <c:pt idx="112">
                  <c:v>30437</c:v>
                </c:pt>
                <c:pt idx="113">
                  <c:v>30468</c:v>
                </c:pt>
                <c:pt idx="114">
                  <c:v>30498</c:v>
                </c:pt>
                <c:pt idx="115">
                  <c:v>30529</c:v>
                </c:pt>
                <c:pt idx="116">
                  <c:v>30560</c:v>
                </c:pt>
                <c:pt idx="117">
                  <c:v>30590</c:v>
                </c:pt>
                <c:pt idx="118">
                  <c:v>30621</c:v>
                </c:pt>
                <c:pt idx="119">
                  <c:v>30651</c:v>
                </c:pt>
                <c:pt idx="120">
                  <c:v>30682</c:v>
                </c:pt>
                <c:pt idx="121">
                  <c:v>30713</c:v>
                </c:pt>
                <c:pt idx="122">
                  <c:v>30742</c:v>
                </c:pt>
                <c:pt idx="123">
                  <c:v>30773</c:v>
                </c:pt>
                <c:pt idx="124">
                  <c:v>30803</c:v>
                </c:pt>
                <c:pt idx="125">
                  <c:v>30834</c:v>
                </c:pt>
                <c:pt idx="126">
                  <c:v>30864</c:v>
                </c:pt>
                <c:pt idx="127">
                  <c:v>30895</c:v>
                </c:pt>
                <c:pt idx="128">
                  <c:v>30926</c:v>
                </c:pt>
                <c:pt idx="129">
                  <c:v>30956</c:v>
                </c:pt>
                <c:pt idx="130">
                  <c:v>30987</c:v>
                </c:pt>
                <c:pt idx="131">
                  <c:v>31017</c:v>
                </c:pt>
                <c:pt idx="132">
                  <c:v>31048</c:v>
                </c:pt>
                <c:pt idx="133">
                  <c:v>31079</c:v>
                </c:pt>
                <c:pt idx="134">
                  <c:v>31107</c:v>
                </c:pt>
                <c:pt idx="135">
                  <c:v>31138</c:v>
                </c:pt>
                <c:pt idx="136">
                  <c:v>31168</c:v>
                </c:pt>
                <c:pt idx="137">
                  <c:v>31199</c:v>
                </c:pt>
                <c:pt idx="138">
                  <c:v>31229</c:v>
                </c:pt>
                <c:pt idx="139">
                  <c:v>31260</c:v>
                </c:pt>
                <c:pt idx="140">
                  <c:v>31291</c:v>
                </c:pt>
                <c:pt idx="141">
                  <c:v>31321</c:v>
                </c:pt>
                <c:pt idx="142">
                  <c:v>31352</c:v>
                </c:pt>
                <c:pt idx="143">
                  <c:v>31382</c:v>
                </c:pt>
                <c:pt idx="144">
                  <c:v>31413</c:v>
                </c:pt>
                <c:pt idx="145">
                  <c:v>31444</c:v>
                </c:pt>
                <c:pt idx="146">
                  <c:v>31472</c:v>
                </c:pt>
                <c:pt idx="147">
                  <c:v>31503</c:v>
                </c:pt>
                <c:pt idx="148">
                  <c:v>31533</c:v>
                </c:pt>
                <c:pt idx="149">
                  <c:v>31564</c:v>
                </c:pt>
                <c:pt idx="150">
                  <c:v>31594</c:v>
                </c:pt>
                <c:pt idx="151">
                  <c:v>31625</c:v>
                </c:pt>
                <c:pt idx="152">
                  <c:v>31656</c:v>
                </c:pt>
                <c:pt idx="153">
                  <c:v>31686</c:v>
                </c:pt>
                <c:pt idx="154">
                  <c:v>31717</c:v>
                </c:pt>
                <c:pt idx="155">
                  <c:v>31747</c:v>
                </c:pt>
                <c:pt idx="156">
                  <c:v>31778</c:v>
                </c:pt>
                <c:pt idx="157">
                  <c:v>31809</c:v>
                </c:pt>
                <c:pt idx="158">
                  <c:v>31837</c:v>
                </c:pt>
                <c:pt idx="159">
                  <c:v>31868</c:v>
                </c:pt>
                <c:pt idx="160">
                  <c:v>31898</c:v>
                </c:pt>
                <c:pt idx="161">
                  <c:v>31929</c:v>
                </c:pt>
                <c:pt idx="162">
                  <c:v>31959</c:v>
                </c:pt>
                <c:pt idx="163">
                  <c:v>31990</c:v>
                </c:pt>
                <c:pt idx="164">
                  <c:v>32021</c:v>
                </c:pt>
                <c:pt idx="165">
                  <c:v>32051</c:v>
                </c:pt>
                <c:pt idx="166">
                  <c:v>32082</c:v>
                </c:pt>
                <c:pt idx="167">
                  <c:v>32112</c:v>
                </c:pt>
                <c:pt idx="168">
                  <c:v>32143</c:v>
                </c:pt>
                <c:pt idx="169">
                  <c:v>32174</c:v>
                </c:pt>
                <c:pt idx="170">
                  <c:v>32203</c:v>
                </c:pt>
                <c:pt idx="171">
                  <c:v>32234</c:v>
                </c:pt>
                <c:pt idx="172">
                  <c:v>32264</c:v>
                </c:pt>
                <c:pt idx="173">
                  <c:v>32295</c:v>
                </c:pt>
                <c:pt idx="174">
                  <c:v>32325</c:v>
                </c:pt>
                <c:pt idx="175">
                  <c:v>32356</c:v>
                </c:pt>
                <c:pt idx="176">
                  <c:v>32387</c:v>
                </c:pt>
                <c:pt idx="177">
                  <c:v>32417</c:v>
                </c:pt>
                <c:pt idx="178">
                  <c:v>32448</c:v>
                </c:pt>
                <c:pt idx="179">
                  <c:v>32478</c:v>
                </c:pt>
                <c:pt idx="180">
                  <c:v>32509</c:v>
                </c:pt>
                <c:pt idx="181">
                  <c:v>32540</c:v>
                </c:pt>
                <c:pt idx="182">
                  <c:v>32568</c:v>
                </c:pt>
                <c:pt idx="183">
                  <c:v>32599</c:v>
                </c:pt>
                <c:pt idx="184">
                  <c:v>32629</c:v>
                </c:pt>
                <c:pt idx="185">
                  <c:v>32660</c:v>
                </c:pt>
                <c:pt idx="186">
                  <c:v>32690</c:v>
                </c:pt>
                <c:pt idx="187">
                  <c:v>32721</c:v>
                </c:pt>
                <c:pt idx="188">
                  <c:v>32752</c:v>
                </c:pt>
                <c:pt idx="189">
                  <c:v>32782</c:v>
                </c:pt>
                <c:pt idx="190">
                  <c:v>32813</c:v>
                </c:pt>
                <c:pt idx="191">
                  <c:v>32843</c:v>
                </c:pt>
                <c:pt idx="192">
                  <c:v>32874</c:v>
                </c:pt>
                <c:pt idx="193">
                  <c:v>32905</c:v>
                </c:pt>
                <c:pt idx="194">
                  <c:v>32933</c:v>
                </c:pt>
                <c:pt idx="195">
                  <c:v>32964</c:v>
                </c:pt>
                <c:pt idx="196">
                  <c:v>32994</c:v>
                </c:pt>
                <c:pt idx="197">
                  <c:v>33025</c:v>
                </c:pt>
                <c:pt idx="198">
                  <c:v>33055</c:v>
                </c:pt>
                <c:pt idx="199">
                  <c:v>33086</c:v>
                </c:pt>
                <c:pt idx="200">
                  <c:v>33117</c:v>
                </c:pt>
                <c:pt idx="201">
                  <c:v>33147</c:v>
                </c:pt>
                <c:pt idx="202">
                  <c:v>33178</c:v>
                </c:pt>
                <c:pt idx="203">
                  <c:v>33208</c:v>
                </c:pt>
                <c:pt idx="204">
                  <c:v>33239</c:v>
                </c:pt>
                <c:pt idx="205">
                  <c:v>33270</c:v>
                </c:pt>
                <c:pt idx="206">
                  <c:v>33298</c:v>
                </c:pt>
                <c:pt idx="207">
                  <c:v>33329</c:v>
                </c:pt>
                <c:pt idx="208">
                  <c:v>33359</c:v>
                </c:pt>
                <c:pt idx="209">
                  <c:v>33390</c:v>
                </c:pt>
                <c:pt idx="210">
                  <c:v>33420</c:v>
                </c:pt>
                <c:pt idx="211">
                  <c:v>33451</c:v>
                </c:pt>
                <c:pt idx="212">
                  <c:v>33482</c:v>
                </c:pt>
                <c:pt idx="213">
                  <c:v>33512</c:v>
                </c:pt>
                <c:pt idx="214">
                  <c:v>33543</c:v>
                </c:pt>
                <c:pt idx="215">
                  <c:v>33573</c:v>
                </c:pt>
                <c:pt idx="216">
                  <c:v>33604</c:v>
                </c:pt>
                <c:pt idx="217">
                  <c:v>33635</c:v>
                </c:pt>
                <c:pt idx="218">
                  <c:v>33664</c:v>
                </c:pt>
                <c:pt idx="219">
                  <c:v>33695</c:v>
                </c:pt>
                <c:pt idx="220">
                  <c:v>33725</c:v>
                </c:pt>
                <c:pt idx="221">
                  <c:v>33756</c:v>
                </c:pt>
                <c:pt idx="222">
                  <c:v>33786</c:v>
                </c:pt>
                <c:pt idx="223">
                  <c:v>33817</c:v>
                </c:pt>
                <c:pt idx="224">
                  <c:v>33848</c:v>
                </c:pt>
                <c:pt idx="225">
                  <c:v>33878</c:v>
                </c:pt>
                <c:pt idx="226">
                  <c:v>33909</c:v>
                </c:pt>
                <c:pt idx="227">
                  <c:v>33939</c:v>
                </c:pt>
                <c:pt idx="228">
                  <c:v>33970</c:v>
                </c:pt>
                <c:pt idx="229">
                  <c:v>34001</c:v>
                </c:pt>
                <c:pt idx="230">
                  <c:v>34029</c:v>
                </c:pt>
                <c:pt idx="231">
                  <c:v>34060</c:v>
                </c:pt>
                <c:pt idx="232">
                  <c:v>34090</c:v>
                </c:pt>
                <c:pt idx="233">
                  <c:v>34121</c:v>
                </c:pt>
                <c:pt idx="234">
                  <c:v>34151</c:v>
                </c:pt>
                <c:pt idx="235">
                  <c:v>34182</c:v>
                </c:pt>
                <c:pt idx="236">
                  <c:v>34213</c:v>
                </c:pt>
                <c:pt idx="237">
                  <c:v>34243</c:v>
                </c:pt>
                <c:pt idx="238">
                  <c:v>34274</c:v>
                </c:pt>
                <c:pt idx="239">
                  <c:v>34304</c:v>
                </c:pt>
                <c:pt idx="240">
                  <c:v>34335</c:v>
                </c:pt>
                <c:pt idx="241">
                  <c:v>34366</c:v>
                </c:pt>
                <c:pt idx="242">
                  <c:v>34394</c:v>
                </c:pt>
                <c:pt idx="243">
                  <c:v>34425</c:v>
                </c:pt>
                <c:pt idx="244">
                  <c:v>34455</c:v>
                </c:pt>
                <c:pt idx="245">
                  <c:v>34486</c:v>
                </c:pt>
                <c:pt idx="246">
                  <c:v>34516</c:v>
                </c:pt>
                <c:pt idx="247">
                  <c:v>34547</c:v>
                </c:pt>
                <c:pt idx="248">
                  <c:v>34578</c:v>
                </c:pt>
                <c:pt idx="249">
                  <c:v>34608</c:v>
                </c:pt>
                <c:pt idx="250">
                  <c:v>34639</c:v>
                </c:pt>
                <c:pt idx="251">
                  <c:v>34669</c:v>
                </c:pt>
                <c:pt idx="252">
                  <c:v>34700</c:v>
                </c:pt>
                <c:pt idx="253">
                  <c:v>34731</c:v>
                </c:pt>
                <c:pt idx="254">
                  <c:v>34759</c:v>
                </c:pt>
                <c:pt idx="255">
                  <c:v>34790</c:v>
                </c:pt>
                <c:pt idx="256">
                  <c:v>34820</c:v>
                </c:pt>
                <c:pt idx="257">
                  <c:v>34851</c:v>
                </c:pt>
                <c:pt idx="258">
                  <c:v>34881</c:v>
                </c:pt>
                <c:pt idx="259">
                  <c:v>34912</c:v>
                </c:pt>
                <c:pt idx="260">
                  <c:v>34943</c:v>
                </c:pt>
                <c:pt idx="261">
                  <c:v>34973</c:v>
                </c:pt>
                <c:pt idx="262">
                  <c:v>35004</c:v>
                </c:pt>
                <c:pt idx="263">
                  <c:v>35034</c:v>
                </c:pt>
                <c:pt idx="264">
                  <c:v>35065</c:v>
                </c:pt>
                <c:pt idx="265">
                  <c:v>35096</c:v>
                </c:pt>
                <c:pt idx="266">
                  <c:v>35125</c:v>
                </c:pt>
                <c:pt idx="267">
                  <c:v>35156</c:v>
                </c:pt>
                <c:pt idx="268">
                  <c:v>35186</c:v>
                </c:pt>
                <c:pt idx="269">
                  <c:v>35217</c:v>
                </c:pt>
                <c:pt idx="270">
                  <c:v>35247</c:v>
                </c:pt>
                <c:pt idx="271">
                  <c:v>35278</c:v>
                </c:pt>
                <c:pt idx="272">
                  <c:v>35309</c:v>
                </c:pt>
                <c:pt idx="273">
                  <c:v>35339</c:v>
                </c:pt>
                <c:pt idx="274">
                  <c:v>35370</c:v>
                </c:pt>
                <c:pt idx="275">
                  <c:v>35400</c:v>
                </c:pt>
                <c:pt idx="276">
                  <c:v>35431</c:v>
                </c:pt>
                <c:pt idx="277">
                  <c:v>35462</c:v>
                </c:pt>
                <c:pt idx="278">
                  <c:v>35490</c:v>
                </c:pt>
                <c:pt idx="279">
                  <c:v>35521</c:v>
                </c:pt>
                <c:pt idx="280">
                  <c:v>35551</c:v>
                </c:pt>
                <c:pt idx="281">
                  <c:v>35582</c:v>
                </c:pt>
                <c:pt idx="282">
                  <c:v>35612</c:v>
                </c:pt>
                <c:pt idx="283">
                  <c:v>35643</c:v>
                </c:pt>
                <c:pt idx="284">
                  <c:v>35674</c:v>
                </c:pt>
                <c:pt idx="285">
                  <c:v>35704</c:v>
                </c:pt>
                <c:pt idx="286">
                  <c:v>35735</c:v>
                </c:pt>
                <c:pt idx="287">
                  <c:v>35765</c:v>
                </c:pt>
                <c:pt idx="288">
                  <c:v>35796</c:v>
                </c:pt>
                <c:pt idx="289">
                  <c:v>35827</c:v>
                </c:pt>
                <c:pt idx="290">
                  <c:v>35855</c:v>
                </c:pt>
                <c:pt idx="291">
                  <c:v>35886</c:v>
                </c:pt>
                <c:pt idx="292">
                  <c:v>35916</c:v>
                </c:pt>
                <c:pt idx="293">
                  <c:v>35947</c:v>
                </c:pt>
                <c:pt idx="294">
                  <c:v>35977</c:v>
                </c:pt>
                <c:pt idx="295">
                  <c:v>36008</c:v>
                </c:pt>
                <c:pt idx="296">
                  <c:v>36039</c:v>
                </c:pt>
                <c:pt idx="297">
                  <c:v>36069</c:v>
                </c:pt>
                <c:pt idx="298">
                  <c:v>36100</c:v>
                </c:pt>
                <c:pt idx="299">
                  <c:v>36130</c:v>
                </c:pt>
                <c:pt idx="300">
                  <c:v>36161</c:v>
                </c:pt>
                <c:pt idx="301">
                  <c:v>36192</c:v>
                </c:pt>
                <c:pt idx="302">
                  <c:v>36220</c:v>
                </c:pt>
                <c:pt idx="303">
                  <c:v>36251</c:v>
                </c:pt>
                <c:pt idx="304">
                  <c:v>36281</c:v>
                </c:pt>
                <c:pt idx="305">
                  <c:v>36312</c:v>
                </c:pt>
                <c:pt idx="306">
                  <c:v>36342</c:v>
                </c:pt>
                <c:pt idx="307">
                  <c:v>36373</c:v>
                </c:pt>
                <c:pt idx="308">
                  <c:v>36404</c:v>
                </c:pt>
                <c:pt idx="309">
                  <c:v>36434</c:v>
                </c:pt>
                <c:pt idx="310">
                  <c:v>36465</c:v>
                </c:pt>
                <c:pt idx="311">
                  <c:v>36495</c:v>
                </c:pt>
                <c:pt idx="312">
                  <c:v>36526</c:v>
                </c:pt>
                <c:pt idx="313">
                  <c:v>36557</c:v>
                </c:pt>
                <c:pt idx="314">
                  <c:v>36586</c:v>
                </c:pt>
                <c:pt idx="315">
                  <c:v>36617</c:v>
                </c:pt>
                <c:pt idx="316">
                  <c:v>36647</c:v>
                </c:pt>
                <c:pt idx="317">
                  <c:v>36678</c:v>
                </c:pt>
                <c:pt idx="318">
                  <c:v>36708</c:v>
                </c:pt>
                <c:pt idx="319">
                  <c:v>36739</c:v>
                </c:pt>
                <c:pt idx="320">
                  <c:v>36770</c:v>
                </c:pt>
                <c:pt idx="321">
                  <c:v>36800</c:v>
                </c:pt>
                <c:pt idx="322">
                  <c:v>36831</c:v>
                </c:pt>
                <c:pt idx="323">
                  <c:v>36861</c:v>
                </c:pt>
                <c:pt idx="324">
                  <c:v>36892</c:v>
                </c:pt>
                <c:pt idx="325">
                  <c:v>36923</c:v>
                </c:pt>
                <c:pt idx="326">
                  <c:v>36951</c:v>
                </c:pt>
                <c:pt idx="327">
                  <c:v>36982</c:v>
                </c:pt>
                <c:pt idx="328">
                  <c:v>37012</c:v>
                </c:pt>
                <c:pt idx="329">
                  <c:v>37043</c:v>
                </c:pt>
                <c:pt idx="330">
                  <c:v>37073</c:v>
                </c:pt>
                <c:pt idx="331">
                  <c:v>37104</c:v>
                </c:pt>
                <c:pt idx="332">
                  <c:v>37135</c:v>
                </c:pt>
                <c:pt idx="333">
                  <c:v>37165</c:v>
                </c:pt>
                <c:pt idx="334">
                  <c:v>37196</c:v>
                </c:pt>
                <c:pt idx="335">
                  <c:v>37226</c:v>
                </c:pt>
                <c:pt idx="336">
                  <c:v>37257</c:v>
                </c:pt>
                <c:pt idx="337">
                  <c:v>37288</c:v>
                </c:pt>
                <c:pt idx="338">
                  <c:v>37316</c:v>
                </c:pt>
                <c:pt idx="339">
                  <c:v>37347</c:v>
                </c:pt>
                <c:pt idx="340">
                  <c:v>37377</c:v>
                </c:pt>
                <c:pt idx="341">
                  <c:v>37408</c:v>
                </c:pt>
                <c:pt idx="342">
                  <c:v>37438</c:v>
                </c:pt>
                <c:pt idx="343">
                  <c:v>37469</c:v>
                </c:pt>
                <c:pt idx="344">
                  <c:v>37500</c:v>
                </c:pt>
                <c:pt idx="345">
                  <c:v>37530</c:v>
                </c:pt>
                <c:pt idx="346">
                  <c:v>37561</c:v>
                </c:pt>
                <c:pt idx="347">
                  <c:v>37591</c:v>
                </c:pt>
                <c:pt idx="348">
                  <c:v>37622</c:v>
                </c:pt>
                <c:pt idx="349">
                  <c:v>37653</c:v>
                </c:pt>
                <c:pt idx="350">
                  <c:v>37681</c:v>
                </c:pt>
                <c:pt idx="351">
                  <c:v>37712</c:v>
                </c:pt>
                <c:pt idx="352">
                  <c:v>37742</c:v>
                </c:pt>
                <c:pt idx="353">
                  <c:v>37773</c:v>
                </c:pt>
                <c:pt idx="354">
                  <c:v>37803</c:v>
                </c:pt>
                <c:pt idx="355">
                  <c:v>37834</c:v>
                </c:pt>
                <c:pt idx="356">
                  <c:v>37865</c:v>
                </c:pt>
                <c:pt idx="357">
                  <c:v>37895</c:v>
                </c:pt>
                <c:pt idx="358">
                  <c:v>37926</c:v>
                </c:pt>
                <c:pt idx="359">
                  <c:v>37956</c:v>
                </c:pt>
                <c:pt idx="360">
                  <c:v>37987</c:v>
                </c:pt>
                <c:pt idx="361">
                  <c:v>38018</c:v>
                </c:pt>
                <c:pt idx="362">
                  <c:v>38047</c:v>
                </c:pt>
                <c:pt idx="363">
                  <c:v>38078</c:v>
                </c:pt>
                <c:pt idx="364">
                  <c:v>38108</c:v>
                </c:pt>
                <c:pt idx="365">
                  <c:v>38139</c:v>
                </c:pt>
                <c:pt idx="366">
                  <c:v>38169</c:v>
                </c:pt>
                <c:pt idx="367">
                  <c:v>38200</c:v>
                </c:pt>
                <c:pt idx="368">
                  <c:v>38231</c:v>
                </c:pt>
                <c:pt idx="369">
                  <c:v>38261</c:v>
                </c:pt>
                <c:pt idx="370">
                  <c:v>38292</c:v>
                </c:pt>
                <c:pt idx="371">
                  <c:v>38322</c:v>
                </c:pt>
                <c:pt idx="372">
                  <c:v>38353</c:v>
                </c:pt>
                <c:pt idx="373">
                  <c:v>38384</c:v>
                </c:pt>
                <c:pt idx="374">
                  <c:v>38412</c:v>
                </c:pt>
                <c:pt idx="375">
                  <c:v>38443</c:v>
                </c:pt>
                <c:pt idx="376">
                  <c:v>38473</c:v>
                </c:pt>
                <c:pt idx="377">
                  <c:v>38504</c:v>
                </c:pt>
                <c:pt idx="378">
                  <c:v>38534</c:v>
                </c:pt>
                <c:pt idx="379">
                  <c:v>38565</c:v>
                </c:pt>
                <c:pt idx="380">
                  <c:v>38596</c:v>
                </c:pt>
                <c:pt idx="381">
                  <c:v>38626</c:v>
                </c:pt>
                <c:pt idx="382">
                  <c:v>38657</c:v>
                </c:pt>
                <c:pt idx="383">
                  <c:v>38687</c:v>
                </c:pt>
                <c:pt idx="384">
                  <c:v>38718</c:v>
                </c:pt>
                <c:pt idx="385">
                  <c:v>38749</c:v>
                </c:pt>
                <c:pt idx="386">
                  <c:v>38777</c:v>
                </c:pt>
                <c:pt idx="387">
                  <c:v>38808</c:v>
                </c:pt>
                <c:pt idx="388">
                  <c:v>38838</c:v>
                </c:pt>
                <c:pt idx="389">
                  <c:v>38869</c:v>
                </c:pt>
                <c:pt idx="390">
                  <c:v>38899</c:v>
                </c:pt>
                <c:pt idx="391">
                  <c:v>38930</c:v>
                </c:pt>
                <c:pt idx="392">
                  <c:v>38961</c:v>
                </c:pt>
                <c:pt idx="393">
                  <c:v>38991</c:v>
                </c:pt>
                <c:pt idx="394">
                  <c:v>39022</c:v>
                </c:pt>
                <c:pt idx="395">
                  <c:v>39052</c:v>
                </c:pt>
                <c:pt idx="396">
                  <c:v>39083</c:v>
                </c:pt>
                <c:pt idx="397">
                  <c:v>39114</c:v>
                </c:pt>
                <c:pt idx="398">
                  <c:v>39142</c:v>
                </c:pt>
                <c:pt idx="399">
                  <c:v>39173</c:v>
                </c:pt>
                <c:pt idx="400">
                  <c:v>39203</c:v>
                </c:pt>
                <c:pt idx="401">
                  <c:v>39234</c:v>
                </c:pt>
                <c:pt idx="402">
                  <c:v>39264</c:v>
                </c:pt>
                <c:pt idx="403">
                  <c:v>39295</c:v>
                </c:pt>
                <c:pt idx="404">
                  <c:v>39326</c:v>
                </c:pt>
                <c:pt idx="405">
                  <c:v>39356</c:v>
                </c:pt>
                <c:pt idx="406">
                  <c:v>39387</c:v>
                </c:pt>
                <c:pt idx="407">
                  <c:v>39417</c:v>
                </c:pt>
                <c:pt idx="408">
                  <c:v>39448</c:v>
                </c:pt>
                <c:pt idx="409">
                  <c:v>39479</c:v>
                </c:pt>
                <c:pt idx="410">
                  <c:v>39508</c:v>
                </c:pt>
                <c:pt idx="411">
                  <c:v>39539</c:v>
                </c:pt>
                <c:pt idx="412">
                  <c:v>39569</c:v>
                </c:pt>
                <c:pt idx="413">
                  <c:v>39600</c:v>
                </c:pt>
                <c:pt idx="414">
                  <c:v>39630</c:v>
                </c:pt>
                <c:pt idx="415">
                  <c:v>39661</c:v>
                </c:pt>
                <c:pt idx="416">
                  <c:v>39692</c:v>
                </c:pt>
                <c:pt idx="417">
                  <c:v>39722</c:v>
                </c:pt>
                <c:pt idx="418">
                  <c:v>39753</c:v>
                </c:pt>
                <c:pt idx="419">
                  <c:v>39783</c:v>
                </c:pt>
                <c:pt idx="420">
                  <c:v>39814</c:v>
                </c:pt>
                <c:pt idx="421">
                  <c:v>39845</c:v>
                </c:pt>
                <c:pt idx="422">
                  <c:v>39873</c:v>
                </c:pt>
                <c:pt idx="423">
                  <c:v>39904</c:v>
                </c:pt>
                <c:pt idx="424">
                  <c:v>39934</c:v>
                </c:pt>
                <c:pt idx="425">
                  <c:v>39965</c:v>
                </c:pt>
                <c:pt idx="426">
                  <c:v>39995</c:v>
                </c:pt>
                <c:pt idx="427">
                  <c:v>40026</c:v>
                </c:pt>
                <c:pt idx="428">
                  <c:v>40057</c:v>
                </c:pt>
                <c:pt idx="429">
                  <c:v>40087</c:v>
                </c:pt>
                <c:pt idx="430">
                  <c:v>40118</c:v>
                </c:pt>
                <c:pt idx="431">
                  <c:v>40148</c:v>
                </c:pt>
                <c:pt idx="432">
                  <c:v>40179</c:v>
                </c:pt>
                <c:pt idx="433">
                  <c:v>40210</c:v>
                </c:pt>
                <c:pt idx="434">
                  <c:v>40238</c:v>
                </c:pt>
                <c:pt idx="435">
                  <c:v>40269</c:v>
                </c:pt>
                <c:pt idx="436">
                  <c:v>40299</c:v>
                </c:pt>
                <c:pt idx="437">
                  <c:v>40330</c:v>
                </c:pt>
                <c:pt idx="438">
                  <c:v>40360</c:v>
                </c:pt>
                <c:pt idx="439">
                  <c:v>40391</c:v>
                </c:pt>
                <c:pt idx="440">
                  <c:v>40422</c:v>
                </c:pt>
                <c:pt idx="441">
                  <c:v>40452</c:v>
                </c:pt>
                <c:pt idx="442">
                  <c:v>40483</c:v>
                </c:pt>
                <c:pt idx="443">
                  <c:v>40513</c:v>
                </c:pt>
                <c:pt idx="444">
                  <c:v>40544</c:v>
                </c:pt>
                <c:pt idx="445">
                  <c:v>40575</c:v>
                </c:pt>
                <c:pt idx="446">
                  <c:v>40603</c:v>
                </c:pt>
                <c:pt idx="447">
                  <c:v>40634</c:v>
                </c:pt>
                <c:pt idx="448">
                  <c:v>40664</c:v>
                </c:pt>
                <c:pt idx="449">
                  <c:v>40695</c:v>
                </c:pt>
                <c:pt idx="450">
                  <c:v>40725</c:v>
                </c:pt>
                <c:pt idx="451">
                  <c:v>40756</c:v>
                </c:pt>
                <c:pt idx="452">
                  <c:v>40787</c:v>
                </c:pt>
                <c:pt idx="453">
                  <c:v>40817</c:v>
                </c:pt>
                <c:pt idx="454">
                  <c:v>40848</c:v>
                </c:pt>
                <c:pt idx="455">
                  <c:v>40878</c:v>
                </c:pt>
                <c:pt idx="456">
                  <c:v>40909</c:v>
                </c:pt>
                <c:pt idx="457">
                  <c:v>40940</c:v>
                </c:pt>
                <c:pt idx="458">
                  <c:v>40969</c:v>
                </c:pt>
                <c:pt idx="459">
                  <c:v>41000</c:v>
                </c:pt>
                <c:pt idx="460">
                  <c:v>41030</c:v>
                </c:pt>
                <c:pt idx="461">
                  <c:v>41061</c:v>
                </c:pt>
                <c:pt idx="462">
                  <c:v>41091</c:v>
                </c:pt>
                <c:pt idx="463">
                  <c:v>41122</c:v>
                </c:pt>
                <c:pt idx="464">
                  <c:v>41153</c:v>
                </c:pt>
                <c:pt idx="465">
                  <c:v>41183</c:v>
                </c:pt>
                <c:pt idx="466">
                  <c:v>41214</c:v>
                </c:pt>
                <c:pt idx="467">
                  <c:v>41244</c:v>
                </c:pt>
                <c:pt idx="468">
                  <c:v>41275</c:v>
                </c:pt>
                <c:pt idx="469">
                  <c:v>41306</c:v>
                </c:pt>
                <c:pt idx="470">
                  <c:v>41334</c:v>
                </c:pt>
                <c:pt idx="471">
                  <c:v>41365</c:v>
                </c:pt>
                <c:pt idx="472">
                  <c:v>41395</c:v>
                </c:pt>
                <c:pt idx="473">
                  <c:v>41426</c:v>
                </c:pt>
                <c:pt idx="474">
                  <c:v>41456</c:v>
                </c:pt>
                <c:pt idx="475">
                  <c:v>41487</c:v>
                </c:pt>
                <c:pt idx="476">
                  <c:v>41518</c:v>
                </c:pt>
                <c:pt idx="477">
                  <c:v>41548</c:v>
                </c:pt>
                <c:pt idx="478">
                  <c:v>41579</c:v>
                </c:pt>
                <c:pt idx="479">
                  <c:v>41609</c:v>
                </c:pt>
                <c:pt idx="480">
                  <c:v>41640</c:v>
                </c:pt>
                <c:pt idx="481">
                  <c:v>41671</c:v>
                </c:pt>
                <c:pt idx="482">
                  <c:v>41699</c:v>
                </c:pt>
                <c:pt idx="483">
                  <c:v>41730</c:v>
                </c:pt>
                <c:pt idx="484">
                  <c:v>41760</c:v>
                </c:pt>
                <c:pt idx="485">
                  <c:v>41791</c:v>
                </c:pt>
                <c:pt idx="486">
                  <c:v>41821</c:v>
                </c:pt>
                <c:pt idx="487">
                  <c:v>41852</c:v>
                </c:pt>
                <c:pt idx="488">
                  <c:v>41883</c:v>
                </c:pt>
                <c:pt idx="489">
                  <c:v>41913</c:v>
                </c:pt>
                <c:pt idx="490">
                  <c:v>41944</c:v>
                </c:pt>
                <c:pt idx="491">
                  <c:v>41974</c:v>
                </c:pt>
                <c:pt idx="492">
                  <c:v>42005</c:v>
                </c:pt>
                <c:pt idx="493">
                  <c:v>42036</c:v>
                </c:pt>
                <c:pt idx="494">
                  <c:v>42064</c:v>
                </c:pt>
                <c:pt idx="495">
                  <c:v>42095</c:v>
                </c:pt>
                <c:pt idx="496">
                  <c:v>42125</c:v>
                </c:pt>
                <c:pt idx="497">
                  <c:v>42156</c:v>
                </c:pt>
                <c:pt idx="498">
                  <c:v>42186</c:v>
                </c:pt>
                <c:pt idx="499">
                  <c:v>42217</c:v>
                </c:pt>
                <c:pt idx="500">
                  <c:v>42248</c:v>
                </c:pt>
                <c:pt idx="501">
                  <c:v>42278</c:v>
                </c:pt>
                <c:pt idx="502">
                  <c:v>42309</c:v>
                </c:pt>
                <c:pt idx="503">
                  <c:v>42339</c:v>
                </c:pt>
                <c:pt idx="504">
                  <c:v>42370</c:v>
                </c:pt>
                <c:pt idx="505">
                  <c:v>42401</c:v>
                </c:pt>
                <c:pt idx="506">
                  <c:v>42430</c:v>
                </c:pt>
                <c:pt idx="507">
                  <c:v>42461</c:v>
                </c:pt>
                <c:pt idx="508">
                  <c:v>42491</c:v>
                </c:pt>
                <c:pt idx="509">
                  <c:v>42522</c:v>
                </c:pt>
                <c:pt idx="510">
                  <c:v>42552</c:v>
                </c:pt>
                <c:pt idx="511">
                  <c:v>42583</c:v>
                </c:pt>
                <c:pt idx="512">
                  <c:v>42614</c:v>
                </c:pt>
                <c:pt idx="513">
                  <c:v>42644</c:v>
                </c:pt>
                <c:pt idx="514">
                  <c:v>42675</c:v>
                </c:pt>
                <c:pt idx="515">
                  <c:v>42705</c:v>
                </c:pt>
              </c:numCache>
            </c:numRef>
          </c:cat>
          <c:val>
            <c:numRef>
              <c:f>'Crude Oil-M'!$E$41:$E$556</c:f>
              <c:numCache>
                <c:formatCode>General</c:formatCode>
                <c:ptCount val="516"/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03808512"/>
        <c:axId val="826427072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'Crude Oil-M'!$A$41:$A$556</c:f>
              <c:numCache>
                <c:formatCode>mmmm\ yyyy</c:formatCode>
                <c:ptCount val="516"/>
                <c:pt idx="0">
                  <c:v>27030</c:v>
                </c:pt>
                <c:pt idx="1">
                  <c:v>27061</c:v>
                </c:pt>
                <c:pt idx="2">
                  <c:v>27089</c:v>
                </c:pt>
                <c:pt idx="3">
                  <c:v>27120</c:v>
                </c:pt>
                <c:pt idx="4">
                  <c:v>27150</c:v>
                </c:pt>
                <c:pt idx="5">
                  <c:v>27181</c:v>
                </c:pt>
                <c:pt idx="6">
                  <c:v>27211</c:v>
                </c:pt>
                <c:pt idx="7">
                  <c:v>27242</c:v>
                </c:pt>
                <c:pt idx="8">
                  <c:v>27273</c:v>
                </c:pt>
                <c:pt idx="9">
                  <c:v>27303</c:v>
                </c:pt>
                <c:pt idx="10">
                  <c:v>27334</c:v>
                </c:pt>
                <c:pt idx="11">
                  <c:v>27364</c:v>
                </c:pt>
                <c:pt idx="12">
                  <c:v>27395</c:v>
                </c:pt>
                <c:pt idx="13">
                  <c:v>27426</c:v>
                </c:pt>
                <c:pt idx="14">
                  <c:v>27454</c:v>
                </c:pt>
                <c:pt idx="15">
                  <c:v>27485</c:v>
                </c:pt>
                <c:pt idx="16">
                  <c:v>27515</c:v>
                </c:pt>
                <c:pt idx="17">
                  <c:v>27546</c:v>
                </c:pt>
                <c:pt idx="18">
                  <c:v>27576</c:v>
                </c:pt>
                <c:pt idx="19">
                  <c:v>27607</c:v>
                </c:pt>
                <c:pt idx="20">
                  <c:v>27638</c:v>
                </c:pt>
                <c:pt idx="21">
                  <c:v>27668</c:v>
                </c:pt>
                <c:pt idx="22">
                  <c:v>27699</c:v>
                </c:pt>
                <c:pt idx="23">
                  <c:v>27729</c:v>
                </c:pt>
                <c:pt idx="24">
                  <c:v>27760</c:v>
                </c:pt>
                <c:pt idx="25">
                  <c:v>27791</c:v>
                </c:pt>
                <c:pt idx="26">
                  <c:v>27820</c:v>
                </c:pt>
                <c:pt idx="27">
                  <c:v>27851</c:v>
                </c:pt>
                <c:pt idx="28">
                  <c:v>27881</c:v>
                </c:pt>
                <c:pt idx="29">
                  <c:v>27912</c:v>
                </c:pt>
                <c:pt idx="30">
                  <c:v>27942</c:v>
                </c:pt>
                <c:pt idx="31">
                  <c:v>27973</c:v>
                </c:pt>
                <c:pt idx="32">
                  <c:v>28004</c:v>
                </c:pt>
                <c:pt idx="33">
                  <c:v>28034</c:v>
                </c:pt>
                <c:pt idx="34">
                  <c:v>28065</c:v>
                </c:pt>
                <c:pt idx="35">
                  <c:v>28095</c:v>
                </c:pt>
                <c:pt idx="36">
                  <c:v>28126</c:v>
                </c:pt>
                <c:pt idx="37">
                  <c:v>28157</c:v>
                </c:pt>
                <c:pt idx="38">
                  <c:v>28185</c:v>
                </c:pt>
                <c:pt idx="39">
                  <c:v>28216</c:v>
                </c:pt>
                <c:pt idx="40">
                  <c:v>28246</c:v>
                </c:pt>
                <c:pt idx="41">
                  <c:v>28277</c:v>
                </c:pt>
                <c:pt idx="42">
                  <c:v>28307</c:v>
                </c:pt>
                <c:pt idx="43">
                  <c:v>28338</c:v>
                </c:pt>
                <c:pt idx="44">
                  <c:v>28369</c:v>
                </c:pt>
                <c:pt idx="45">
                  <c:v>28399</c:v>
                </c:pt>
                <c:pt idx="46">
                  <c:v>28430</c:v>
                </c:pt>
                <c:pt idx="47">
                  <c:v>28460</c:v>
                </c:pt>
                <c:pt idx="48">
                  <c:v>28491</c:v>
                </c:pt>
                <c:pt idx="49">
                  <c:v>28522</c:v>
                </c:pt>
                <c:pt idx="50">
                  <c:v>28550</c:v>
                </c:pt>
                <c:pt idx="51">
                  <c:v>28581</c:v>
                </c:pt>
                <c:pt idx="52">
                  <c:v>28611</c:v>
                </c:pt>
                <c:pt idx="53">
                  <c:v>28642</c:v>
                </c:pt>
                <c:pt idx="54">
                  <c:v>28672</c:v>
                </c:pt>
                <c:pt idx="55">
                  <c:v>28703</c:v>
                </c:pt>
                <c:pt idx="56">
                  <c:v>28734</c:v>
                </c:pt>
                <c:pt idx="57">
                  <c:v>28764</c:v>
                </c:pt>
                <c:pt idx="58">
                  <c:v>28795</c:v>
                </c:pt>
                <c:pt idx="59">
                  <c:v>28825</c:v>
                </c:pt>
                <c:pt idx="60">
                  <c:v>28856</c:v>
                </c:pt>
                <c:pt idx="61">
                  <c:v>28887</c:v>
                </c:pt>
                <c:pt idx="62">
                  <c:v>28915</c:v>
                </c:pt>
                <c:pt idx="63">
                  <c:v>28946</c:v>
                </c:pt>
                <c:pt idx="64">
                  <c:v>28976</c:v>
                </c:pt>
                <c:pt idx="65">
                  <c:v>29007</c:v>
                </c:pt>
                <c:pt idx="66">
                  <c:v>29037</c:v>
                </c:pt>
                <c:pt idx="67">
                  <c:v>29068</c:v>
                </c:pt>
                <c:pt idx="68">
                  <c:v>29099</c:v>
                </c:pt>
                <c:pt idx="69">
                  <c:v>29129</c:v>
                </c:pt>
                <c:pt idx="70">
                  <c:v>29160</c:v>
                </c:pt>
                <c:pt idx="71">
                  <c:v>29190</c:v>
                </c:pt>
                <c:pt idx="72">
                  <c:v>29221</c:v>
                </c:pt>
                <c:pt idx="73">
                  <c:v>29252</c:v>
                </c:pt>
                <c:pt idx="74">
                  <c:v>29281</c:v>
                </c:pt>
                <c:pt idx="75">
                  <c:v>29312</c:v>
                </c:pt>
                <c:pt idx="76">
                  <c:v>29342</c:v>
                </c:pt>
                <c:pt idx="77">
                  <c:v>29373</c:v>
                </c:pt>
                <c:pt idx="78">
                  <c:v>29403</c:v>
                </c:pt>
                <c:pt idx="79">
                  <c:v>29434</c:v>
                </c:pt>
                <c:pt idx="80">
                  <c:v>29465</c:v>
                </c:pt>
                <c:pt idx="81">
                  <c:v>29495</c:v>
                </c:pt>
                <c:pt idx="82">
                  <c:v>29526</c:v>
                </c:pt>
                <c:pt idx="83">
                  <c:v>29556</c:v>
                </c:pt>
                <c:pt idx="84">
                  <c:v>29587</c:v>
                </c:pt>
                <c:pt idx="85">
                  <c:v>29618</c:v>
                </c:pt>
                <c:pt idx="86">
                  <c:v>29646</c:v>
                </c:pt>
                <c:pt idx="87">
                  <c:v>29677</c:v>
                </c:pt>
                <c:pt idx="88">
                  <c:v>29707</c:v>
                </c:pt>
                <c:pt idx="89">
                  <c:v>29738</c:v>
                </c:pt>
                <c:pt idx="90">
                  <c:v>29768</c:v>
                </c:pt>
                <c:pt idx="91">
                  <c:v>29799</c:v>
                </c:pt>
                <c:pt idx="92">
                  <c:v>29830</c:v>
                </c:pt>
                <c:pt idx="93">
                  <c:v>29860</c:v>
                </c:pt>
                <c:pt idx="94">
                  <c:v>29891</c:v>
                </c:pt>
                <c:pt idx="95">
                  <c:v>29921</c:v>
                </c:pt>
                <c:pt idx="96">
                  <c:v>29952</c:v>
                </c:pt>
                <c:pt idx="97">
                  <c:v>29983</c:v>
                </c:pt>
                <c:pt idx="98">
                  <c:v>30011</c:v>
                </c:pt>
                <c:pt idx="99">
                  <c:v>30042</c:v>
                </c:pt>
                <c:pt idx="100">
                  <c:v>30072</c:v>
                </c:pt>
                <c:pt idx="101">
                  <c:v>30103</c:v>
                </c:pt>
                <c:pt idx="102">
                  <c:v>30133</c:v>
                </c:pt>
                <c:pt idx="103">
                  <c:v>30164</c:v>
                </c:pt>
                <c:pt idx="104">
                  <c:v>30195</c:v>
                </c:pt>
                <c:pt idx="105">
                  <c:v>30225</c:v>
                </c:pt>
                <c:pt idx="106">
                  <c:v>30256</c:v>
                </c:pt>
                <c:pt idx="107">
                  <c:v>30286</c:v>
                </c:pt>
                <c:pt idx="108">
                  <c:v>30317</c:v>
                </c:pt>
                <c:pt idx="109">
                  <c:v>30348</c:v>
                </c:pt>
                <c:pt idx="110">
                  <c:v>30376</c:v>
                </c:pt>
                <c:pt idx="111">
                  <c:v>30407</c:v>
                </c:pt>
                <c:pt idx="112">
                  <c:v>30437</c:v>
                </c:pt>
                <c:pt idx="113">
                  <c:v>30468</c:v>
                </c:pt>
                <c:pt idx="114">
                  <c:v>30498</c:v>
                </c:pt>
                <c:pt idx="115">
                  <c:v>30529</c:v>
                </c:pt>
                <c:pt idx="116">
                  <c:v>30560</c:v>
                </c:pt>
                <c:pt idx="117">
                  <c:v>30590</c:v>
                </c:pt>
                <c:pt idx="118">
                  <c:v>30621</c:v>
                </c:pt>
                <c:pt idx="119">
                  <c:v>30651</c:v>
                </c:pt>
                <c:pt idx="120">
                  <c:v>30682</c:v>
                </c:pt>
                <c:pt idx="121">
                  <c:v>30713</c:v>
                </c:pt>
                <c:pt idx="122">
                  <c:v>30742</c:v>
                </c:pt>
                <c:pt idx="123">
                  <c:v>30773</c:v>
                </c:pt>
                <c:pt idx="124">
                  <c:v>30803</c:v>
                </c:pt>
                <c:pt idx="125">
                  <c:v>30834</c:v>
                </c:pt>
                <c:pt idx="126">
                  <c:v>30864</c:v>
                </c:pt>
                <c:pt idx="127">
                  <c:v>30895</c:v>
                </c:pt>
                <c:pt idx="128">
                  <c:v>30926</c:v>
                </c:pt>
                <c:pt idx="129">
                  <c:v>30956</c:v>
                </c:pt>
                <c:pt idx="130">
                  <c:v>30987</c:v>
                </c:pt>
                <c:pt idx="131">
                  <c:v>31017</c:v>
                </c:pt>
                <c:pt idx="132">
                  <c:v>31048</c:v>
                </c:pt>
                <c:pt idx="133">
                  <c:v>31079</c:v>
                </c:pt>
                <c:pt idx="134">
                  <c:v>31107</c:v>
                </c:pt>
                <c:pt idx="135">
                  <c:v>31138</c:v>
                </c:pt>
                <c:pt idx="136">
                  <c:v>31168</c:v>
                </c:pt>
                <c:pt idx="137">
                  <c:v>31199</c:v>
                </c:pt>
                <c:pt idx="138">
                  <c:v>31229</c:v>
                </c:pt>
                <c:pt idx="139">
                  <c:v>31260</c:v>
                </c:pt>
                <c:pt idx="140">
                  <c:v>31291</c:v>
                </c:pt>
                <c:pt idx="141">
                  <c:v>31321</c:v>
                </c:pt>
                <c:pt idx="142">
                  <c:v>31352</c:v>
                </c:pt>
                <c:pt idx="143">
                  <c:v>31382</c:v>
                </c:pt>
                <c:pt idx="144">
                  <c:v>31413</c:v>
                </c:pt>
                <c:pt idx="145">
                  <c:v>31444</c:v>
                </c:pt>
                <c:pt idx="146">
                  <c:v>31472</c:v>
                </c:pt>
                <c:pt idx="147">
                  <c:v>31503</c:v>
                </c:pt>
                <c:pt idx="148">
                  <c:v>31533</c:v>
                </c:pt>
                <c:pt idx="149">
                  <c:v>31564</c:v>
                </c:pt>
                <c:pt idx="150">
                  <c:v>31594</c:v>
                </c:pt>
                <c:pt idx="151">
                  <c:v>31625</c:v>
                </c:pt>
                <c:pt idx="152">
                  <c:v>31656</c:v>
                </c:pt>
                <c:pt idx="153">
                  <c:v>31686</c:v>
                </c:pt>
                <c:pt idx="154">
                  <c:v>31717</c:v>
                </c:pt>
                <c:pt idx="155">
                  <c:v>31747</c:v>
                </c:pt>
                <c:pt idx="156">
                  <c:v>31778</c:v>
                </c:pt>
                <c:pt idx="157">
                  <c:v>31809</c:v>
                </c:pt>
                <c:pt idx="158">
                  <c:v>31837</c:v>
                </c:pt>
                <c:pt idx="159">
                  <c:v>31868</c:v>
                </c:pt>
                <c:pt idx="160">
                  <c:v>31898</c:v>
                </c:pt>
                <c:pt idx="161">
                  <c:v>31929</c:v>
                </c:pt>
                <c:pt idx="162">
                  <c:v>31959</c:v>
                </c:pt>
                <c:pt idx="163">
                  <c:v>31990</c:v>
                </c:pt>
                <c:pt idx="164">
                  <c:v>32021</c:v>
                </c:pt>
                <c:pt idx="165">
                  <c:v>32051</c:v>
                </c:pt>
                <c:pt idx="166">
                  <c:v>32082</c:v>
                </c:pt>
                <c:pt idx="167">
                  <c:v>32112</c:v>
                </c:pt>
                <c:pt idx="168">
                  <c:v>32143</c:v>
                </c:pt>
                <c:pt idx="169">
                  <c:v>32174</c:v>
                </c:pt>
                <c:pt idx="170">
                  <c:v>32203</c:v>
                </c:pt>
                <c:pt idx="171">
                  <c:v>32234</c:v>
                </c:pt>
                <c:pt idx="172">
                  <c:v>32264</c:v>
                </c:pt>
                <c:pt idx="173">
                  <c:v>32295</c:v>
                </c:pt>
                <c:pt idx="174">
                  <c:v>32325</c:v>
                </c:pt>
                <c:pt idx="175">
                  <c:v>32356</c:v>
                </c:pt>
                <c:pt idx="176">
                  <c:v>32387</c:v>
                </c:pt>
                <c:pt idx="177">
                  <c:v>32417</c:v>
                </c:pt>
                <c:pt idx="178">
                  <c:v>32448</c:v>
                </c:pt>
                <c:pt idx="179">
                  <c:v>32478</c:v>
                </c:pt>
                <c:pt idx="180">
                  <c:v>32509</c:v>
                </c:pt>
                <c:pt idx="181">
                  <c:v>32540</c:v>
                </c:pt>
                <c:pt idx="182">
                  <c:v>32568</c:v>
                </c:pt>
                <c:pt idx="183">
                  <c:v>32599</c:v>
                </c:pt>
                <c:pt idx="184">
                  <c:v>32629</c:v>
                </c:pt>
                <c:pt idx="185">
                  <c:v>32660</c:v>
                </c:pt>
                <c:pt idx="186">
                  <c:v>32690</c:v>
                </c:pt>
                <c:pt idx="187">
                  <c:v>32721</c:v>
                </c:pt>
                <c:pt idx="188">
                  <c:v>32752</c:v>
                </c:pt>
                <c:pt idx="189">
                  <c:v>32782</c:v>
                </c:pt>
                <c:pt idx="190">
                  <c:v>32813</c:v>
                </c:pt>
                <c:pt idx="191">
                  <c:v>32843</c:v>
                </c:pt>
                <c:pt idx="192">
                  <c:v>32874</c:v>
                </c:pt>
                <c:pt idx="193">
                  <c:v>32905</c:v>
                </c:pt>
                <c:pt idx="194">
                  <c:v>32933</c:v>
                </c:pt>
                <c:pt idx="195">
                  <c:v>32964</c:v>
                </c:pt>
                <c:pt idx="196">
                  <c:v>32994</c:v>
                </c:pt>
                <c:pt idx="197">
                  <c:v>33025</c:v>
                </c:pt>
                <c:pt idx="198">
                  <c:v>33055</c:v>
                </c:pt>
                <c:pt idx="199">
                  <c:v>33086</c:v>
                </c:pt>
                <c:pt idx="200">
                  <c:v>33117</c:v>
                </c:pt>
                <c:pt idx="201">
                  <c:v>33147</c:v>
                </c:pt>
                <c:pt idx="202">
                  <c:v>33178</c:v>
                </c:pt>
                <c:pt idx="203">
                  <c:v>33208</c:v>
                </c:pt>
                <c:pt idx="204">
                  <c:v>33239</c:v>
                </c:pt>
                <c:pt idx="205">
                  <c:v>33270</c:v>
                </c:pt>
                <c:pt idx="206">
                  <c:v>33298</c:v>
                </c:pt>
                <c:pt idx="207">
                  <c:v>33329</c:v>
                </c:pt>
                <c:pt idx="208">
                  <c:v>33359</c:v>
                </c:pt>
                <c:pt idx="209">
                  <c:v>33390</c:v>
                </c:pt>
                <c:pt idx="210">
                  <c:v>33420</c:v>
                </c:pt>
                <c:pt idx="211">
                  <c:v>33451</c:v>
                </c:pt>
                <c:pt idx="212">
                  <c:v>33482</c:v>
                </c:pt>
                <c:pt idx="213">
                  <c:v>33512</c:v>
                </c:pt>
                <c:pt idx="214">
                  <c:v>33543</c:v>
                </c:pt>
                <c:pt idx="215">
                  <c:v>33573</c:v>
                </c:pt>
                <c:pt idx="216">
                  <c:v>33604</c:v>
                </c:pt>
                <c:pt idx="217">
                  <c:v>33635</c:v>
                </c:pt>
                <c:pt idx="218">
                  <c:v>33664</c:v>
                </c:pt>
                <c:pt idx="219">
                  <c:v>33695</c:v>
                </c:pt>
                <c:pt idx="220">
                  <c:v>33725</c:v>
                </c:pt>
                <c:pt idx="221">
                  <c:v>33756</c:v>
                </c:pt>
                <c:pt idx="222">
                  <c:v>33786</c:v>
                </c:pt>
                <c:pt idx="223">
                  <c:v>33817</c:v>
                </c:pt>
                <c:pt idx="224">
                  <c:v>33848</c:v>
                </c:pt>
                <c:pt idx="225">
                  <c:v>33878</c:v>
                </c:pt>
                <c:pt idx="226">
                  <c:v>33909</c:v>
                </c:pt>
                <c:pt idx="227">
                  <c:v>33939</c:v>
                </c:pt>
                <c:pt idx="228">
                  <c:v>33970</c:v>
                </c:pt>
                <c:pt idx="229">
                  <c:v>34001</c:v>
                </c:pt>
                <c:pt idx="230">
                  <c:v>34029</c:v>
                </c:pt>
                <c:pt idx="231">
                  <c:v>34060</c:v>
                </c:pt>
                <c:pt idx="232">
                  <c:v>34090</c:v>
                </c:pt>
                <c:pt idx="233">
                  <c:v>34121</c:v>
                </c:pt>
                <c:pt idx="234">
                  <c:v>34151</c:v>
                </c:pt>
                <c:pt idx="235">
                  <c:v>34182</c:v>
                </c:pt>
                <c:pt idx="236">
                  <c:v>34213</c:v>
                </c:pt>
                <c:pt idx="237">
                  <c:v>34243</c:v>
                </c:pt>
                <c:pt idx="238">
                  <c:v>34274</c:v>
                </c:pt>
                <c:pt idx="239">
                  <c:v>34304</c:v>
                </c:pt>
                <c:pt idx="240">
                  <c:v>34335</c:v>
                </c:pt>
                <c:pt idx="241">
                  <c:v>34366</c:v>
                </c:pt>
                <c:pt idx="242">
                  <c:v>34394</c:v>
                </c:pt>
                <c:pt idx="243">
                  <c:v>34425</c:v>
                </c:pt>
                <c:pt idx="244">
                  <c:v>34455</c:v>
                </c:pt>
                <c:pt idx="245">
                  <c:v>34486</c:v>
                </c:pt>
                <c:pt idx="246">
                  <c:v>34516</c:v>
                </c:pt>
                <c:pt idx="247">
                  <c:v>34547</c:v>
                </c:pt>
                <c:pt idx="248">
                  <c:v>34578</c:v>
                </c:pt>
                <c:pt idx="249">
                  <c:v>34608</c:v>
                </c:pt>
                <c:pt idx="250">
                  <c:v>34639</c:v>
                </c:pt>
                <c:pt idx="251">
                  <c:v>34669</c:v>
                </c:pt>
                <c:pt idx="252">
                  <c:v>34700</c:v>
                </c:pt>
                <c:pt idx="253">
                  <c:v>34731</c:v>
                </c:pt>
                <c:pt idx="254">
                  <c:v>34759</c:v>
                </c:pt>
                <c:pt idx="255">
                  <c:v>34790</c:v>
                </c:pt>
                <c:pt idx="256">
                  <c:v>34820</c:v>
                </c:pt>
                <c:pt idx="257">
                  <c:v>34851</c:v>
                </c:pt>
                <c:pt idx="258">
                  <c:v>34881</c:v>
                </c:pt>
                <c:pt idx="259">
                  <c:v>34912</c:v>
                </c:pt>
                <c:pt idx="260">
                  <c:v>34943</c:v>
                </c:pt>
                <c:pt idx="261">
                  <c:v>34973</c:v>
                </c:pt>
                <c:pt idx="262">
                  <c:v>35004</c:v>
                </c:pt>
                <c:pt idx="263">
                  <c:v>35034</c:v>
                </c:pt>
                <c:pt idx="264">
                  <c:v>35065</c:v>
                </c:pt>
                <c:pt idx="265">
                  <c:v>35096</c:v>
                </c:pt>
                <c:pt idx="266">
                  <c:v>35125</c:v>
                </c:pt>
                <c:pt idx="267">
                  <c:v>35156</c:v>
                </c:pt>
                <c:pt idx="268">
                  <c:v>35186</c:v>
                </c:pt>
                <c:pt idx="269">
                  <c:v>35217</c:v>
                </c:pt>
                <c:pt idx="270">
                  <c:v>35247</c:v>
                </c:pt>
                <c:pt idx="271">
                  <c:v>35278</c:v>
                </c:pt>
                <c:pt idx="272">
                  <c:v>35309</c:v>
                </c:pt>
                <c:pt idx="273">
                  <c:v>35339</c:v>
                </c:pt>
                <c:pt idx="274">
                  <c:v>35370</c:v>
                </c:pt>
                <c:pt idx="275">
                  <c:v>35400</c:v>
                </c:pt>
                <c:pt idx="276">
                  <c:v>35431</c:v>
                </c:pt>
                <c:pt idx="277">
                  <c:v>35462</c:v>
                </c:pt>
                <c:pt idx="278">
                  <c:v>35490</c:v>
                </c:pt>
                <c:pt idx="279">
                  <c:v>35521</c:v>
                </c:pt>
                <c:pt idx="280">
                  <c:v>35551</c:v>
                </c:pt>
                <c:pt idx="281">
                  <c:v>35582</c:v>
                </c:pt>
                <c:pt idx="282">
                  <c:v>35612</c:v>
                </c:pt>
                <c:pt idx="283">
                  <c:v>35643</c:v>
                </c:pt>
                <c:pt idx="284">
                  <c:v>35674</c:v>
                </c:pt>
                <c:pt idx="285">
                  <c:v>35704</c:v>
                </c:pt>
                <c:pt idx="286">
                  <c:v>35735</c:v>
                </c:pt>
                <c:pt idx="287">
                  <c:v>35765</c:v>
                </c:pt>
                <c:pt idx="288">
                  <c:v>35796</c:v>
                </c:pt>
                <c:pt idx="289">
                  <c:v>35827</c:v>
                </c:pt>
                <c:pt idx="290">
                  <c:v>35855</c:v>
                </c:pt>
                <c:pt idx="291">
                  <c:v>35886</c:v>
                </c:pt>
                <c:pt idx="292">
                  <c:v>35916</c:v>
                </c:pt>
                <c:pt idx="293">
                  <c:v>35947</c:v>
                </c:pt>
                <c:pt idx="294">
                  <c:v>35977</c:v>
                </c:pt>
                <c:pt idx="295">
                  <c:v>36008</c:v>
                </c:pt>
                <c:pt idx="296">
                  <c:v>36039</c:v>
                </c:pt>
                <c:pt idx="297">
                  <c:v>36069</c:v>
                </c:pt>
                <c:pt idx="298">
                  <c:v>36100</c:v>
                </c:pt>
                <c:pt idx="299">
                  <c:v>36130</c:v>
                </c:pt>
                <c:pt idx="300">
                  <c:v>36161</c:v>
                </c:pt>
                <c:pt idx="301">
                  <c:v>36192</c:v>
                </c:pt>
                <c:pt idx="302">
                  <c:v>36220</c:v>
                </c:pt>
                <c:pt idx="303">
                  <c:v>36251</c:v>
                </c:pt>
                <c:pt idx="304">
                  <c:v>36281</c:v>
                </c:pt>
                <c:pt idx="305">
                  <c:v>36312</c:v>
                </c:pt>
                <c:pt idx="306">
                  <c:v>36342</c:v>
                </c:pt>
                <c:pt idx="307">
                  <c:v>36373</c:v>
                </c:pt>
                <c:pt idx="308">
                  <c:v>36404</c:v>
                </c:pt>
                <c:pt idx="309">
                  <c:v>36434</c:v>
                </c:pt>
                <c:pt idx="310">
                  <c:v>36465</c:v>
                </c:pt>
                <c:pt idx="311">
                  <c:v>36495</c:v>
                </c:pt>
                <c:pt idx="312">
                  <c:v>36526</c:v>
                </c:pt>
                <c:pt idx="313">
                  <c:v>36557</c:v>
                </c:pt>
                <c:pt idx="314">
                  <c:v>36586</c:v>
                </c:pt>
                <c:pt idx="315">
                  <c:v>36617</c:v>
                </c:pt>
                <c:pt idx="316">
                  <c:v>36647</c:v>
                </c:pt>
                <c:pt idx="317">
                  <c:v>36678</c:v>
                </c:pt>
                <c:pt idx="318">
                  <c:v>36708</c:v>
                </c:pt>
                <c:pt idx="319">
                  <c:v>36739</c:v>
                </c:pt>
                <c:pt idx="320">
                  <c:v>36770</c:v>
                </c:pt>
                <c:pt idx="321">
                  <c:v>36800</c:v>
                </c:pt>
                <c:pt idx="322">
                  <c:v>36831</c:v>
                </c:pt>
                <c:pt idx="323">
                  <c:v>36861</c:v>
                </c:pt>
                <c:pt idx="324">
                  <c:v>36892</c:v>
                </c:pt>
                <c:pt idx="325">
                  <c:v>36923</c:v>
                </c:pt>
                <c:pt idx="326">
                  <c:v>36951</c:v>
                </c:pt>
                <c:pt idx="327">
                  <c:v>36982</c:v>
                </c:pt>
                <c:pt idx="328">
                  <c:v>37012</c:v>
                </c:pt>
                <c:pt idx="329">
                  <c:v>37043</c:v>
                </c:pt>
                <c:pt idx="330">
                  <c:v>37073</c:v>
                </c:pt>
                <c:pt idx="331">
                  <c:v>37104</c:v>
                </c:pt>
                <c:pt idx="332">
                  <c:v>37135</c:v>
                </c:pt>
                <c:pt idx="333">
                  <c:v>37165</c:v>
                </c:pt>
                <c:pt idx="334">
                  <c:v>37196</c:v>
                </c:pt>
                <c:pt idx="335">
                  <c:v>37226</c:v>
                </c:pt>
                <c:pt idx="336">
                  <c:v>37257</c:v>
                </c:pt>
                <c:pt idx="337">
                  <c:v>37288</c:v>
                </c:pt>
                <c:pt idx="338">
                  <c:v>37316</c:v>
                </c:pt>
                <c:pt idx="339">
                  <c:v>37347</c:v>
                </c:pt>
                <c:pt idx="340">
                  <c:v>37377</c:v>
                </c:pt>
                <c:pt idx="341">
                  <c:v>37408</c:v>
                </c:pt>
                <c:pt idx="342">
                  <c:v>37438</c:v>
                </c:pt>
                <c:pt idx="343">
                  <c:v>37469</c:v>
                </c:pt>
                <c:pt idx="344">
                  <c:v>37500</c:v>
                </c:pt>
                <c:pt idx="345">
                  <c:v>37530</c:v>
                </c:pt>
                <c:pt idx="346">
                  <c:v>37561</c:v>
                </c:pt>
                <c:pt idx="347">
                  <c:v>37591</c:v>
                </c:pt>
                <c:pt idx="348">
                  <c:v>37622</c:v>
                </c:pt>
                <c:pt idx="349">
                  <c:v>37653</c:v>
                </c:pt>
                <c:pt idx="350">
                  <c:v>37681</c:v>
                </c:pt>
                <c:pt idx="351">
                  <c:v>37712</c:v>
                </c:pt>
                <c:pt idx="352">
                  <c:v>37742</c:v>
                </c:pt>
                <c:pt idx="353">
                  <c:v>37773</c:v>
                </c:pt>
                <c:pt idx="354">
                  <c:v>37803</c:v>
                </c:pt>
                <c:pt idx="355">
                  <c:v>37834</c:v>
                </c:pt>
                <c:pt idx="356">
                  <c:v>37865</c:v>
                </c:pt>
                <c:pt idx="357">
                  <c:v>37895</c:v>
                </c:pt>
                <c:pt idx="358">
                  <c:v>37926</c:v>
                </c:pt>
                <c:pt idx="359">
                  <c:v>37956</c:v>
                </c:pt>
                <c:pt idx="360">
                  <c:v>37987</c:v>
                </c:pt>
                <c:pt idx="361">
                  <c:v>38018</c:v>
                </c:pt>
                <c:pt idx="362">
                  <c:v>38047</c:v>
                </c:pt>
                <c:pt idx="363">
                  <c:v>38078</c:v>
                </c:pt>
                <c:pt idx="364">
                  <c:v>38108</c:v>
                </c:pt>
                <c:pt idx="365">
                  <c:v>38139</c:v>
                </c:pt>
                <c:pt idx="366">
                  <c:v>38169</c:v>
                </c:pt>
                <c:pt idx="367">
                  <c:v>38200</c:v>
                </c:pt>
                <c:pt idx="368">
                  <c:v>38231</c:v>
                </c:pt>
                <c:pt idx="369">
                  <c:v>38261</c:v>
                </c:pt>
                <c:pt idx="370">
                  <c:v>38292</c:v>
                </c:pt>
                <c:pt idx="371">
                  <c:v>38322</c:v>
                </c:pt>
                <c:pt idx="372">
                  <c:v>38353</c:v>
                </c:pt>
                <c:pt idx="373">
                  <c:v>38384</c:v>
                </c:pt>
                <c:pt idx="374">
                  <c:v>38412</c:v>
                </c:pt>
                <c:pt idx="375">
                  <c:v>38443</c:v>
                </c:pt>
                <c:pt idx="376">
                  <c:v>38473</c:v>
                </c:pt>
                <c:pt idx="377">
                  <c:v>38504</c:v>
                </c:pt>
                <c:pt idx="378">
                  <c:v>38534</c:v>
                </c:pt>
                <c:pt idx="379">
                  <c:v>38565</c:v>
                </c:pt>
                <c:pt idx="380">
                  <c:v>38596</c:v>
                </c:pt>
                <c:pt idx="381">
                  <c:v>38626</c:v>
                </c:pt>
                <c:pt idx="382">
                  <c:v>38657</c:v>
                </c:pt>
                <c:pt idx="383">
                  <c:v>38687</c:v>
                </c:pt>
                <c:pt idx="384">
                  <c:v>38718</c:v>
                </c:pt>
                <c:pt idx="385">
                  <c:v>38749</c:v>
                </c:pt>
                <c:pt idx="386">
                  <c:v>38777</c:v>
                </c:pt>
                <c:pt idx="387">
                  <c:v>38808</c:v>
                </c:pt>
                <c:pt idx="388">
                  <c:v>38838</c:v>
                </c:pt>
                <c:pt idx="389">
                  <c:v>38869</c:v>
                </c:pt>
                <c:pt idx="390">
                  <c:v>38899</c:v>
                </c:pt>
                <c:pt idx="391">
                  <c:v>38930</c:v>
                </c:pt>
                <c:pt idx="392">
                  <c:v>38961</c:v>
                </c:pt>
                <c:pt idx="393">
                  <c:v>38991</c:v>
                </c:pt>
                <c:pt idx="394">
                  <c:v>39022</c:v>
                </c:pt>
                <c:pt idx="395">
                  <c:v>39052</c:v>
                </c:pt>
                <c:pt idx="396">
                  <c:v>39083</c:v>
                </c:pt>
                <c:pt idx="397">
                  <c:v>39114</c:v>
                </c:pt>
                <c:pt idx="398">
                  <c:v>39142</c:v>
                </c:pt>
                <c:pt idx="399">
                  <c:v>39173</c:v>
                </c:pt>
                <c:pt idx="400">
                  <c:v>39203</c:v>
                </c:pt>
                <c:pt idx="401">
                  <c:v>39234</c:v>
                </c:pt>
                <c:pt idx="402">
                  <c:v>39264</c:v>
                </c:pt>
                <c:pt idx="403">
                  <c:v>39295</c:v>
                </c:pt>
                <c:pt idx="404">
                  <c:v>39326</c:v>
                </c:pt>
                <c:pt idx="405">
                  <c:v>39356</c:v>
                </c:pt>
                <c:pt idx="406">
                  <c:v>39387</c:v>
                </c:pt>
                <c:pt idx="407">
                  <c:v>39417</c:v>
                </c:pt>
                <c:pt idx="408">
                  <c:v>39448</c:v>
                </c:pt>
                <c:pt idx="409">
                  <c:v>39479</c:v>
                </c:pt>
                <c:pt idx="410">
                  <c:v>39508</c:v>
                </c:pt>
                <c:pt idx="411">
                  <c:v>39539</c:v>
                </c:pt>
                <c:pt idx="412">
                  <c:v>39569</c:v>
                </c:pt>
                <c:pt idx="413">
                  <c:v>39600</c:v>
                </c:pt>
                <c:pt idx="414">
                  <c:v>39630</c:v>
                </c:pt>
                <c:pt idx="415">
                  <c:v>39661</c:v>
                </c:pt>
                <c:pt idx="416">
                  <c:v>39692</c:v>
                </c:pt>
                <c:pt idx="417">
                  <c:v>39722</c:v>
                </c:pt>
                <c:pt idx="418">
                  <c:v>39753</c:v>
                </c:pt>
                <c:pt idx="419">
                  <c:v>39783</c:v>
                </c:pt>
                <c:pt idx="420">
                  <c:v>39814</c:v>
                </c:pt>
                <c:pt idx="421">
                  <c:v>39845</c:v>
                </c:pt>
                <c:pt idx="422">
                  <c:v>39873</c:v>
                </c:pt>
                <c:pt idx="423">
                  <c:v>39904</c:v>
                </c:pt>
                <c:pt idx="424">
                  <c:v>39934</c:v>
                </c:pt>
                <c:pt idx="425">
                  <c:v>39965</c:v>
                </c:pt>
                <c:pt idx="426">
                  <c:v>39995</c:v>
                </c:pt>
                <c:pt idx="427">
                  <c:v>40026</c:v>
                </c:pt>
                <c:pt idx="428">
                  <c:v>40057</c:v>
                </c:pt>
                <c:pt idx="429">
                  <c:v>40087</c:v>
                </c:pt>
                <c:pt idx="430">
                  <c:v>40118</c:v>
                </c:pt>
                <c:pt idx="431">
                  <c:v>40148</c:v>
                </c:pt>
                <c:pt idx="432">
                  <c:v>40179</c:v>
                </c:pt>
                <c:pt idx="433">
                  <c:v>40210</c:v>
                </c:pt>
                <c:pt idx="434">
                  <c:v>40238</c:v>
                </c:pt>
                <c:pt idx="435">
                  <c:v>40269</c:v>
                </c:pt>
                <c:pt idx="436">
                  <c:v>40299</c:v>
                </c:pt>
                <c:pt idx="437">
                  <c:v>40330</c:v>
                </c:pt>
                <c:pt idx="438">
                  <c:v>40360</c:v>
                </c:pt>
                <c:pt idx="439">
                  <c:v>40391</c:v>
                </c:pt>
                <c:pt idx="440">
                  <c:v>40422</c:v>
                </c:pt>
                <c:pt idx="441">
                  <c:v>40452</c:v>
                </c:pt>
                <c:pt idx="442">
                  <c:v>40483</c:v>
                </c:pt>
                <c:pt idx="443">
                  <c:v>40513</c:v>
                </c:pt>
                <c:pt idx="444">
                  <c:v>40544</c:v>
                </c:pt>
                <c:pt idx="445">
                  <c:v>40575</c:v>
                </c:pt>
                <c:pt idx="446">
                  <c:v>40603</c:v>
                </c:pt>
                <c:pt idx="447">
                  <c:v>40634</c:v>
                </c:pt>
                <c:pt idx="448">
                  <c:v>40664</c:v>
                </c:pt>
                <c:pt idx="449">
                  <c:v>40695</c:v>
                </c:pt>
                <c:pt idx="450">
                  <c:v>40725</c:v>
                </c:pt>
                <c:pt idx="451">
                  <c:v>40756</c:v>
                </c:pt>
                <c:pt idx="452">
                  <c:v>40787</c:v>
                </c:pt>
                <c:pt idx="453">
                  <c:v>40817</c:v>
                </c:pt>
                <c:pt idx="454">
                  <c:v>40848</c:v>
                </c:pt>
                <c:pt idx="455">
                  <c:v>40878</c:v>
                </c:pt>
                <c:pt idx="456">
                  <c:v>40909</c:v>
                </c:pt>
                <c:pt idx="457">
                  <c:v>40940</c:v>
                </c:pt>
                <c:pt idx="458">
                  <c:v>40969</c:v>
                </c:pt>
                <c:pt idx="459">
                  <c:v>41000</c:v>
                </c:pt>
                <c:pt idx="460">
                  <c:v>41030</c:v>
                </c:pt>
                <c:pt idx="461">
                  <c:v>41061</c:v>
                </c:pt>
                <c:pt idx="462">
                  <c:v>41091</c:v>
                </c:pt>
                <c:pt idx="463">
                  <c:v>41122</c:v>
                </c:pt>
                <c:pt idx="464">
                  <c:v>41153</c:v>
                </c:pt>
                <c:pt idx="465">
                  <c:v>41183</c:v>
                </c:pt>
                <c:pt idx="466">
                  <c:v>41214</c:v>
                </c:pt>
                <c:pt idx="467">
                  <c:v>41244</c:v>
                </c:pt>
                <c:pt idx="468">
                  <c:v>41275</c:v>
                </c:pt>
                <c:pt idx="469">
                  <c:v>41306</c:v>
                </c:pt>
                <c:pt idx="470">
                  <c:v>41334</c:v>
                </c:pt>
                <c:pt idx="471">
                  <c:v>41365</c:v>
                </c:pt>
                <c:pt idx="472">
                  <c:v>41395</c:v>
                </c:pt>
                <c:pt idx="473">
                  <c:v>41426</c:v>
                </c:pt>
                <c:pt idx="474">
                  <c:v>41456</c:v>
                </c:pt>
                <c:pt idx="475">
                  <c:v>41487</c:v>
                </c:pt>
                <c:pt idx="476">
                  <c:v>41518</c:v>
                </c:pt>
                <c:pt idx="477">
                  <c:v>41548</c:v>
                </c:pt>
                <c:pt idx="478">
                  <c:v>41579</c:v>
                </c:pt>
                <c:pt idx="479">
                  <c:v>41609</c:v>
                </c:pt>
                <c:pt idx="480">
                  <c:v>41640</c:v>
                </c:pt>
                <c:pt idx="481">
                  <c:v>41671</c:v>
                </c:pt>
                <c:pt idx="482">
                  <c:v>41699</c:v>
                </c:pt>
                <c:pt idx="483">
                  <c:v>41730</c:v>
                </c:pt>
                <c:pt idx="484">
                  <c:v>41760</c:v>
                </c:pt>
                <c:pt idx="485">
                  <c:v>41791</c:v>
                </c:pt>
                <c:pt idx="486">
                  <c:v>41821</c:v>
                </c:pt>
                <c:pt idx="487">
                  <c:v>41852</c:v>
                </c:pt>
                <c:pt idx="488">
                  <c:v>41883</c:v>
                </c:pt>
                <c:pt idx="489">
                  <c:v>41913</c:v>
                </c:pt>
                <c:pt idx="490">
                  <c:v>41944</c:v>
                </c:pt>
                <c:pt idx="491">
                  <c:v>41974</c:v>
                </c:pt>
                <c:pt idx="492">
                  <c:v>42005</c:v>
                </c:pt>
                <c:pt idx="493">
                  <c:v>42036</c:v>
                </c:pt>
                <c:pt idx="494">
                  <c:v>42064</c:v>
                </c:pt>
                <c:pt idx="495">
                  <c:v>42095</c:v>
                </c:pt>
                <c:pt idx="496">
                  <c:v>42125</c:v>
                </c:pt>
                <c:pt idx="497">
                  <c:v>42156</c:v>
                </c:pt>
                <c:pt idx="498">
                  <c:v>42186</c:v>
                </c:pt>
                <c:pt idx="499">
                  <c:v>42217</c:v>
                </c:pt>
                <c:pt idx="500">
                  <c:v>42248</c:v>
                </c:pt>
                <c:pt idx="501">
                  <c:v>42278</c:v>
                </c:pt>
                <c:pt idx="502">
                  <c:v>42309</c:v>
                </c:pt>
                <c:pt idx="503">
                  <c:v>42339</c:v>
                </c:pt>
                <c:pt idx="504">
                  <c:v>42370</c:v>
                </c:pt>
                <c:pt idx="505">
                  <c:v>42401</c:v>
                </c:pt>
                <c:pt idx="506">
                  <c:v>42430</c:v>
                </c:pt>
                <c:pt idx="507">
                  <c:v>42461</c:v>
                </c:pt>
                <c:pt idx="508">
                  <c:v>42491</c:v>
                </c:pt>
                <c:pt idx="509">
                  <c:v>42522</c:v>
                </c:pt>
                <c:pt idx="510">
                  <c:v>42552</c:v>
                </c:pt>
                <c:pt idx="511">
                  <c:v>42583</c:v>
                </c:pt>
                <c:pt idx="512">
                  <c:v>42614</c:v>
                </c:pt>
                <c:pt idx="513">
                  <c:v>42644</c:v>
                </c:pt>
                <c:pt idx="514">
                  <c:v>42675</c:v>
                </c:pt>
                <c:pt idx="515">
                  <c:v>42705</c:v>
                </c:pt>
              </c:numCache>
            </c:numRef>
          </c:cat>
          <c:val>
            <c:numRef>
              <c:f>'Crude Oil-M'!$C$41:$C$556</c:f>
              <c:numCache>
                <c:formatCode>0.00</c:formatCode>
                <c:ptCount val="516"/>
                <c:pt idx="0">
                  <c:v>9.59</c:v>
                </c:pt>
                <c:pt idx="1">
                  <c:v>12.45</c:v>
                </c:pt>
                <c:pt idx="2">
                  <c:v>12.73</c:v>
                </c:pt>
                <c:pt idx="3">
                  <c:v>12.72</c:v>
                </c:pt>
                <c:pt idx="4">
                  <c:v>13.02</c:v>
                </c:pt>
                <c:pt idx="5">
                  <c:v>13.06</c:v>
                </c:pt>
                <c:pt idx="6">
                  <c:v>12.75</c:v>
                </c:pt>
                <c:pt idx="7">
                  <c:v>12.68</c:v>
                </c:pt>
                <c:pt idx="8">
                  <c:v>12.53</c:v>
                </c:pt>
                <c:pt idx="9">
                  <c:v>12.44</c:v>
                </c:pt>
                <c:pt idx="10">
                  <c:v>12.53</c:v>
                </c:pt>
                <c:pt idx="11">
                  <c:v>12.82</c:v>
                </c:pt>
                <c:pt idx="12">
                  <c:v>12.77</c:v>
                </c:pt>
                <c:pt idx="13">
                  <c:v>13.05</c:v>
                </c:pt>
                <c:pt idx="14">
                  <c:v>13.28</c:v>
                </c:pt>
                <c:pt idx="15">
                  <c:v>13.26</c:v>
                </c:pt>
                <c:pt idx="16">
                  <c:v>13.27</c:v>
                </c:pt>
                <c:pt idx="17">
                  <c:v>14.15</c:v>
                </c:pt>
                <c:pt idx="18">
                  <c:v>14.03</c:v>
                </c:pt>
                <c:pt idx="19">
                  <c:v>14.25</c:v>
                </c:pt>
                <c:pt idx="20">
                  <c:v>14.04</c:v>
                </c:pt>
                <c:pt idx="21">
                  <c:v>14.66</c:v>
                </c:pt>
                <c:pt idx="22">
                  <c:v>15.04</c:v>
                </c:pt>
                <c:pt idx="23">
                  <c:v>14.81</c:v>
                </c:pt>
                <c:pt idx="24">
                  <c:v>13.27</c:v>
                </c:pt>
                <c:pt idx="25">
                  <c:v>13.26</c:v>
                </c:pt>
                <c:pt idx="26">
                  <c:v>13.51</c:v>
                </c:pt>
                <c:pt idx="27">
                  <c:v>13.39</c:v>
                </c:pt>
                <c:pt idx="28">
                  <c:v>13.41</c:v>
                </c:pt>
                <c:pt idx="29">
                  <c:v>13.48</c:v>
                </c:pt>
                <c:pt idx="30">
                  <c:v>13.51</c:v>
                </c:pt>
                <c:pt idx="31">
                  <c:v>13.58</c:v>
                </c:pt>
                <c:pt idx="32">
                  <c:v>13.47</c:v>
                </c:pt>
                <c:pt idx="33">
                  <c:v>13.49</c:v>
                </c:pt>
                <c:pt idx="34">
                  <c:v>13.58</c:v>
                </c:pt>
                <c:pt idx="35">
                  <c:v>13.71</c:v>
                </c:pt>
                <c:pt idx="36">
                  <c:v>14.11</c:v>
                </c:pt>
                <c:pt idx="37">
                  <c:v>14.5</c:v>
                </c:pt>
                <c:pt idx="38">
                  <c:v>14.54</c:v>
                </c:pt>
                <c:pt idx="39">
                  <c:v>14.36</c:v>
                </c:pt>
                <c:pt idx="40">
                  <c:v>14.62</c:v>
                </c:pt>
                <c:pt idx="41">
                  <c:v>14.63</c:v>
                </c:pt>
                <c:pt idx="42">
                  <c:v>14.44</c:v>
                </c:pt>
                <c:pt idx="43">
                  <c:v>14.68</c:v>
                </c:pt>
                <c:pt idx="44">
                  <c:v>14.5</c:v>
                </c:pt>
                <c:pt idx="45">
                  <c:v>14.56</c:v>
                </c:pt>
                <c:pt idx="46">
                  <c:v>14.61</c:v>
                </c:pt>
                <c:pt idx="47">
                  <c:v>14.76</c:v>
                </c:pt>
                <c:pt idx="48">
                  <c:v>14.52</c:v>
                </c:pt>
                <c:pt idx="49">
                  <c:v>14.41</c:v>
                </c:pt>
                <c:pt idx="50">
                  <c:v>14.57</c:v>
                </c:pt>
                <c:pt idx="51">
                  <c:v>14.4</c:v>
                </c:pt>
                <c:pt idx="52">
                  <c:v>14.51</c:v>
                </c:pt>
                <c:pt idx="53">
                  <c:v>14.54</c:v>
                </c:pt>
                <c:pt idx="54">
                  <c:v>14.49</c:v>
                </c:pt>
                <c:pt idx="55">
                  <c:v>14.46</c:v>
                </c:pt>
                <c:pt idx="56">
                  <c:v>14.53</c:v>
                </c:pt>
                <c:pt idx="57">
                  <c:v>14.63</c:v>
                </c:pt>
                <c:pt idx="58">
                  <c:v>14.74</c:v>
                </c:pt>
                <c:pt idx="59">
                  <c:v>14.94</c:v>
                </c:pt>
                <c:pt idx="60">
                  <c:v>15.5</c:v>
                </c:pt>
                <c:pt idx="61">
                  <c:v>15.88</c:v>
                </c:pt>
                <c:pt idx="62">
                  <c:v>16.41</c:v>
                </c:pt>
                <c:pt idx="63">
                  <c:v>17.579999999999998</c:v>
                </c:pt>
                <c:pt idx="64">
                  <c:v>19</c:v>
                </c:pt>
                <c:pt idx="65">
                  <c:v>21.03</c:v>
                </c:pt>
                <c:pt idx="66">
                  <c:v>23.09</c:v>
                </c:pt>
                <c:pt idx="67">
                  <c:v>23.98</c:v>
                </c:pt>
                <c:pt idx="68">
                  <c:v>25.06</c:v>
                </c:pt>
                <c:pt idx="69">
                  <c:v>25.05</c:v>
                </c:pt>
                <c:pt idx="70">
                  <c:v>27.02</c:v>
                </c:pt>
                <c:pt idx="71">
                  <c:v>28.91</c:v>
                </c:pt>
                <c:pt idx="72">
                  <c:v>30.75</c:v>
                </c:pt>
                <c:pt idx="73">
                  <c:v>32.4</c:v>
                </c:pt>
                <c:pt idx="74">
                  <c:v>33.42</c:v>
                </c:pt>
                <c:pt idx="75">
                  <c:v>33.54</c:v>
                </c:pt>
                <c:pt idx="76">
                  <c:v>34.33</c:v>
                </c:pt>
                <c:pt idx="77">
                  <c:v>34.479999999999997</c:v>
                </c:pt>
                <c:pt idx="78">
                  <c:v>34.51</c:v>
                </c:pt>
                <c:pt idx="79">
                  <c:v>34.44</c:v>
                </c:pt>
                <c:pt idx="80">
                  <c:v>34.46</c:v>
                </c:pt>
                <c:pt idx="81">
                  <c:v>34.630000000000003</c:v>
                </c:pt>
                <c:pt idx="82">
                  <c:v>35.090000000000003</c:v>
                </c:pt>
                <c:pt idx="83">
                  <c:v>35.630000000000003</c:v>
                </c:pt>
                <c:pt idx="84">
                  <c:v>38.85</c:v>
                </c:pt>
                <c:pt idx="85">
                  <c:v>39</c:v>
                </c:pt>
                <c:pt idx="86">
                  <c:v>38.31</c:v>
                </c:pt>
                <c:pt idx="87">
                  <c:v>38.409999999999997</c:v>
                </c:pt>
                <c:pt idx="88">
                  <c:v>37.840000000000003</c:v>
                </c:pt>
                <c:pt idx="89">
                  <c:v>37.03</c:v>
                </c:pt>
                <c:pt idx="90">
                  <c:v>36.58</c:v>
                </c:pt>
                <c:pt idx="91">
                  <c:v>35.82</c:v>
                </c:pt>
                <c:pt idx="92">
                  <c:v>35.44</c:v>
                </c:pt>
                <c:pt idx="93">
                  <c:v>35.43</c:v>
                </c:pt>
                <c:pt idx="94">
                  <c:v>36.21</c:v>
                </c:pt>
                <c:pt idx="95">
                  <c:v>35.950000000000003</c:v>
                </c:pt>
                <c:pt idx="96">
                  <c:v>35.54</c:v>
                </c:pt>
                <c:pt idx="97">
                  <c:v>35.479999999999997</c:v>
                </c:pt>
                <c:pt idx="98">
                  <c:v>34.07</c:v>
                </c:pt>
                <c:pt idx="99">
                  <c:v>32.82</c:v>
                </c:pt>
                <c:pt idx="100">
                  <c:v>32.78</c:v>
                </c:pt>
                <c:pt idx="101">
                  <c:v>33.79</c:v>
                </c:pt>
                <c:pt idx="102">
                  <c:v>33.44</c:v>
                </c:pt>
                <c:pt idx="103">
                  <c:v>32.950000000000003</c:v>
                </c:pt>
                <c:pt idx="104">
                  <c:v>33.03</c:v>
                </c:pt>
                <c:pt idx="105">
                  <c:v>33.28</c:v>
                </c:pt>
                <c:pt idx="106">
                  <c:v>33.090000000000003</c:v>
                </c:pt>
                <c:pt idx="107">
                  <c:v>32.85</c:v>
                </c:pt>
                <c:pt idx="108">
                  <c:v>31.4</c:v>
                </c:pt>
                <c:pt idx="109">
                  <c:v>30.76</c:v>
                </c:pt>
                <c:pt idx="110">
                  <c:v>28.43</c:v>
                </c:pt>
                <c:pt idx="111">
                  <c:v>27.95</c:v>
                </c:pt>
                <c:pt idx="112">
                  <c:v>28.53</c:v>
                </c:pt>
                <c:pt idx="113">
                  <c:v>29.23</c:v>
                </c:pt>
                <c:pt idx="114">
                  <c:v>28.76</c:v>
                </c:pt>
                <c:pt idx="115">
                  <c:v>29.5</c:v>
                </c:pt>
                <c:pt idx="116">
                  <c:v>29.54</c:v>
                </c:pt>
                <c:pt idx="117">
                  <c:v>29.67</c:v>
                </c:pt>
                <c:pt idx="118">
                  <c:v>29.09</c:v>
                </c:pt>
                <c:pt idx="119">
                  <c:v>29.3</c:v>
                </c:pt>
                <c:pt idx="120">
                  <c:v>28.8</c:v>
                </c:pt>
                <c:pt idx="121">
                  <c:v>28.91</c:v>
                </c:pt>
                <c:pt idx="122">
                  <c:v>28.95</c:v>
                </c:pt>
                <c:pt idx="123">
                  <c:v>29.11</c:v>
                </c:pt>
                <c:pt idx="124">
                  <c:v>29.26</c:v>
                </c:pt>
                <c:pt idx="125">
                  <c:v>29.19</c:v>
                </c:pt>
                <c:pt idx="126">
                  <c:v>29</c:v>
                </c:pt>
                <c:pt idx="127">
                  <c:v>28.92</c:v>
                </c:pt>
                <c:pt idx="128">
                  <c:v>28.7</c:v>
                </c:pt>
                <c:pt idx="129">
                  <c:v>28.79</c:v>
                </c:pt>
                <c:pt idx="130">
                  <c:v>28.74</c:v>
                </c:pt>
                <c:pt idx="131">
                  <c:v>28.02</c:v>
                </c:pt>
                <c:pt idx="132">
                  <c:v>27.49</c:v>
                </c:pt>
                <c:pt idx="133">
                  <c:v>26.99</c:v>
                </c:pt>
                <c:pt idx="134">
                  <c:v>27.2</c:v>
                </c:pt>
                <c:pt idx="135">
                  <c:v>27.59</c:v>
                </c:pt>
                <c:pt idx="136">
                  <c:v>27.6</c:v>
                </c:pt>
                <c:pt idx="137">
                  <c:v>27.25</c:v>
                </c:pt>
                <c:pt idx="138">
                  <c:v>26.57</c:v>
                </c:pt>
                <c:pt idx="139">
                  <c:v>26.61</c:v>
                </c:pt>
                <c:pt idx="140">
                  <c:v>26.56</c:v>
                </c:pt>
                <c:pt idx="141">
                  <c:v>26.79</c:v>
                </c:pt>
                <c:pt idx="142">
                  <c:v>27.12</c:v>
                </c:pt>
                <c:pt idx="143">
                  <c:v>26.21</c:v>
                </c:pt>
                <c:pt idx="144">
                  <c:v>24.93</c:v>
                </c:pt>
                <c:pt idx="145">
                  <c:v>18.11</c:v>
                </c:pt>
                <c:pt idx="146">
                  <c:v>14.22</c:v>
                </c:pt>
                <c:pt idx="147">
                  <c:v>13.15</c:v>
                </c:pt>
                <c:pt idx="148">
                  <c:v>13.17</c:v>
                </c:pt>
                <c:pt idx="149">
                  <c:v>12.25</c:v>
                </c:pt>
                <c:pt idx="150">
                  <c:v>10.91</c:v>
                </c:pt>
                <c:pt idx="151">
                  <c:v>11.87</c:v>
                </c:pt>
                <c:pt idx="152">
                  <c:v>12.85</c:v>
                </c:pt>
                <c:pt idx="153">
                  <c:v>12.78</c:v>
                </c:pt>
                <c:pt idx="154">
                  <c:v>13.46</c:v>
                </c:pt>
                <c:pt idx="155">
                  <c:v>14.17</c:v>
                </c:pt>
                <c:pt idx="156">
                  <c:v>16.45</c:v>
                </c:pt>
                <c:pt idx="157">
                  <c:v>16.98</c:v>
                </c:pt>
                <c:pt idx="158">
                  <c:v>17.260000000000002</c:v>
                </c:pt>
                <c:pt idx="159">
                  <c:v>17.89</c:v>
                </c:pt>
                <c:pt idx="160">
                  <c:v>18.25</c:v>
                </c:pt>
                <c:pt idx="161">
                  <c:v>18.71</c:v>
                </c:pt>
                <c:pt idx="162">
                  <c:v>19.260000000000002</c:v>
                </c:pt>
                <c:pt idx="163">
                  <c:v>19.32</c:v>
                </c:pt>
                <c:pt idx="164">
                  <c:v>18.57</c:v>
                </c:pt>
                <c:pt idx="165">
                  <c:v>18.53</c:v>
                </c:pt>
                <c:pt idx="166">
                  <c:v>18.14</c:v>
                </c:pt>
                <c:pt idx="167">
                  <c:v>17.2</c:v>
                </c:pt>
                <c:pt idx="168">
                  <c:v>15.45</c:v>
                </c:pt>
                <c:pt idx="169">
                  <c:v>15.43</c:v>
                </c:pt>
                <c:pt idx="170">
                  <c:v>14.73</c:v>
                </c:pt>
                <c:pt idx="171">
                  <c:v>15.62</c:v>
                </c:pt>
                <c:pt idx="172">
                  <c:v>15.93</c:v>
                </c:pt>
                <c:pt idx="173">
                  <c:v>15.5</c:v>
                </c:pt>
                <c:pt idx="174">
                  <c:v>14.81</c:v>
                </c:pt>
                <c:pt idx="175">
                  <c:v>14.32</c:v>
                </c:pt>
                <c:pt idx="176">
                  <c:v>13.84</c:v>
                </c:pt>
                <c:pt idx="177">
                  <c:v>13.05</c:v>
                </c:pt>
                <c:pt idx="178">
                  <c:v>12.66</c:v>
                </c:pt>
                <c:pt idx="179">
                  <c:v>14.11</c:v>
                </c:pt>
                <c:pt idx="180">
                  <c:v>16.04</c:v>
                </c:pt>
                <c:pt idx="181">
                  <c:v>16.61</c:v>
                </c:pt>
                <c:pt idx="182">
                  <c:v>17.77</c:v>
                </c:pt>
                <c:pt idx="183">
                  <c:v>19.59</c:v>
                </c:pt>
                <c:pt idx="184">
                  <c:v>19.05</c:v>
                </c:pt>
                <c:pt idx="185">
                  <c:v>18.27</c:v>
                </c:pt>
                <c:pt idx="186">
                  <c:v>17.989999999999998</c:v>
                </c:pt>
                <c:pt idx="187">
                  <c:v>17.23</c:v>
                </c:pt>
                <c:pt idx="188">
                  <c:v>17.62</c:v>
                </c:pt>
                <c:pt idx="189">
                  <c:v>18.29</c:v>
                </c:pt>
                <c:pt idx="190">
                  <c:v>18.32</c:v>
                </c:pt>
                <c:pt idx="191">
                  <c:v>20.05</c:v>
                </c:pt>
                <c:pt idx="192">
                  <c:v>20.51</c:v>
                </c:pt>
                <c:pt idx="193">
                  <c:v>19.78</c:v>
                </c:pt>
                <c:pt idx="194">
                  <c:v>18.940000000000001</c:v>
                </c:pt>
                <c:pt idx="195">
                  <c:v>16.66</c:v>
                </c:pt>
                <c:pt idx="196">
                  <c:v>16.07</c:v>
                </c:pt>
                <c:pt idx="197">
                  <c:v>15.15</c:v>
                </c:pt>
                <c:pt idx="198">
                  <c:v>16.54</c:v>
                </c:pt>
                <c:pt idx="199">
                  <c:v>24.26</c:v>
                </c:pt>
                <c:pt idx="200">
                  <c:v>29.88</c:v>
                </c:pt>
                <c:pt idx="201">
                  <c:v>32.880000000000003</c:v>
                </c:pt>
                <c:pt idx="202">
                  <c:v>30.19</c:v>
                </c:pt>
                <c:pt idx="203">
                  <c:v>25.56</c:v>
                </c:pt>
                <c:pt idx="204">
                  <c:v>22.3</c:v>
                </c:pt>
                <c:pt idx="205">
                  <c:v>18.3</c:v>
                </c:pt>
                <c:pt idx="206">
                  <c:v>17.579999999999998</c:v>
                </c:pt>
                <c:pt idx="207">
                  <c:v>18.32</c:v>
                </c:pt>
                <c:pt idx="208">
                  <c:v>18.36</c:v>
                </c:pt>
                <c:pt idx="209">
                  <c:v>17.78</c:v>
                </c:pt>
                <c:pt idx="210">
                  <c:v>18.14</c:v>
                </c:pt>
                <c:pt idx="211">
                  <c:v>18.71</c:v>
                </c:pt>
                <c:pt idx="212">
                  <c:v>19</c:v>
                </c:pt>
                <c:pt idx="213">
                  <c:v>19.86</c:v>
                </c:pt>
                <c:pt idx="214">
                  <c:v>19.350000000000001</c:v>
                </c:pt>
                <c:pt idx="215">
                  <c:v>17.170000000000002</c:v>
                </c:pt>
                <c:pt idx="216">
                  <c:v>16.100000000000001</c:v>
                </c:pt>
                <c:pt idx="217">
                  <c:v>16</c:v>
                </c:pt>
                <c:pt idx="218">
                  <c:v>16.36</c:v>
                </c:pt>
                <c:pt idx="219">
                  <c:v>17.37</c:v>
                </c:pt>
                <c:pt idx="220">
                  <c:v>18.79</c:v>
                </c:pt>
                <c:pt idx="221">
                  <c:v>19.829999999999998</c:v>
                </c:pt>
                <c:pt idx="222">
                  <c:v>19.739999999999998</c:v>
                </c:pt>
                <c:pt idx="223">
                  <c:v>19.25</c:v>
                </c:pt>
                <c:pt idx="224">
                  <c:v>19.260000000000002</c:v>
                </c:pt>
                <c:pt idx="225">
                  <c:v>19.34</c:v>
                </c:pt>
                <c:pt idx="226">
                  <c:v>18.399999999999999</c:v>
                </c:pt>
                <c:pt idx="227">
                  <c:v>16.940000000000001</c:v>
                </c:pt>
                <c:pt idx="228">
                  <c:v>16.8</c:v>
                </c:pt>
                <c:pt idx="229">
                  <c:v>17.41</c:v>
                </c:pt>
                <c:pt idx="230">
                  <c:v>17.82</c:v>
                </c:pt>
                <c:pt idx="231">
                  <c:v>18.350000000000001</c:v>
                </c:pt>
                <c:pt idx="232">
                  <c:v>17.89</c:v>
                </c:pt>
                <c:pt idx="233">
                  <c:v>16.8</c:v>
                </c:pt>
                <c:pt idx="234">
                  <c:v>15.81</c:v>
                </c:pt>
                <c:pt idx="235">
                  <c:v>15.64</c:v>
                </c:pt>
                <c:pt idx="236">
                  <c:v>15.32</c:v>
                </c:pt>
                <c:pt idx="237">
                  <c:v>15.59</c:v>
                </c:pt>
                <c:pt idx="238">
                  <c:v>14.05</c:v>
                </c:pt>
                <c:pt idx="239">
                  <c:v>12.56</c:v>
                </c:pt>
                <c:pt idx="240">
                  <c:v>12.93</c:v>
                </c:pt>
                <c:pt idx="241">
                  <c:v>12.9</c:v>
                </c:pt>
                <c:pt idx="242">
                  <c:v>13.18</c:v>
                </c:pt>
                <c:pt idx="243">
                  <c:v>14.54</c:v>
                </c:pt>
                <c:pt idx="244">
                  <c:v>15.74</c:v>
                </c:pt>
                <c:pt idx="245">
                  <c:v>17.04</c:v>
                </c:pt>
                <c:pt idx="246">
                  <c:v>17.52</c:v>
                </c:pt>
                <c:pt idx="247">
                  <c:v>16.66</c:v>
                </c:pt>
                <c:pt idx="248">
                  <c:v>15.91</c:v>
                </c:pt>
                <c:pt idx="249">
                  <c:v>16.27</c:v>
                </c:pt>
                <c:pt idx="250">
                  <c:v>16.46</c:v>
                </c:pt>
                <c:pt idx="251">
                  <c:v>15.78</c:v>
                </c:pt>
                <c:pt idx="252">
                  <c:v>16.559999999999999</c:v>
                </c:pt>
                <c:pt idx="253">
                  <c:v>17.21</c:v>
                </c:pt>
                <c:pt idx="254">
                  <c:v>17.21</c:v>
                </c:pt>
                <c:pt idx="255">
                  <c:v>18.7</c:v>
                </c:pt>
                <c:pt idx="256">
                  <c:v>18.559999999999999</c:v>
                </c:pt>
                <c:pt idx="257">
                  <c:v>17.43</c:v>
                </c:pt>
                <c:pt idx="258">
                  <c:v>16.5</c:v>
                </c:pt>
                <c:pt idx="259">
                  <c:v>16.54</c:v>
                </c:pt>
                <c:pt idx="260">
                  <c:v>16.71</c:v>
                </c:pt>
                <c:pt idx="261">
                  <c:v>16.29</c:v>
                </c:pt>
                <c:pt idx="262">
                  <c:v>16.52</c:v>
                </c:pt>
                <c:pt idx="263">
                  <c:v>17.53</c:v>
                </c:pt>
                <c:pt idx="264">
                  <c:v>17.48</c:v>
                </c:pt>
                <c:pt idx="265">
                  <c:v>17.77</c:v>
                </c:pt>
                <c:pt idx="266">
                  <c:v>19.899999999999999</c:v>
                </c:pt>
                <c:pt idx="267">
                  <c:v>21.33</c:v>
                </c:pt>
                <c:pt idx="268">
                  <c:v>20.12</c:v>
                </c:pt>
                <c:pt idx="269">
                  <c:v>19.32</c:v>
                </c:pt>
                <c:pt idx="270">
                  <c:v>19.600000000000001</c:v>
                </c:pt>
                <c:pt idx="271">
                  <c:v>20.53</c:v>
                </c:pt>
                <c:pt idx="272">
                  <c:v>22.04</c:v>
                </c:pt>
                <c:pt idx="273">
                  <c:v>23.22</c:v>
                </c:pt>
                <c:pt idx="274">
                  <c:v>22.66</c:v>
                </c:pt>
                <c:pt idx="275">
                  <c:v>23.22</c:v>
                </c:pt>
                <c:pt idx="276">
                  <c:v>23.02</c:v>
                </c:pt>
                <c:pt idx="277">
                  <c:v>20.88</c:v>
                </c:pt>
                <c:pt idx="278">
                  <c:v>19.16</c:v>
                </c:pt>
                <c:pt idx="279">
                  <c:v>17.829999999999998</c:v>
                </c:pt>
                <c:pt idx="280">
                  <c:v>18.55</c:v>
                </c:pt>
                <c:pt idx="281">
                  <c:v>17.350000000000001</c:v>
                </c:pt>
                <c:pt idx="282">
                  <c:v>17.489999999999998</c:v>
                </c:pt>
                <c:pt idx="283">
                  <c:v>17.96</c:v>
                </c:pt>
                <c:pt idx="284">
                  <c:v>17.850000000000001</c:v>
                </c:pt>
                <c:pt idx="285">
                  <c:v>18.73</c:v>
                </c:pt>
                <c:pt idx="286">
                  <c:v>17.88</c:v>
                </c:pt>
                <c:pt idx="287">
                  <c:v>15.95</c:v>
                </c:pt>
                <c:pt idx="288">
                  <c:v>14.33</c:v>
                </c:pt>
                <c:pt idx="289">
                  <c:v>13.32</c:v>
                </c:pt>
                <c:pt idx="290">
                  <c:v>12.34</c:v>
                </c:pt>
                <c:pt idx="291">
                  <c:v>12.81</c:v>
                </c:pt>
                <c:pt idx="292">
                  <c:v>12.61</c:v>
                </c:pt>
                <c:pt idx="293">
                  <c:v>11.61</c:v>
                </c:pt>
                <c:pt idx="294">
                  <c:v>11.55</c:v>
                </c:pt>
                <c:pt idx="295">
                  <c:v>11.34</c:v>
                </c:pt>
                <c:pt idx="296">
                  <c:v>12.77</c:v>
                </c:pt>
                <c:pt idx="297">
                  <c:v>12.11</c:v>
                </c:pt>
                <c:pt idx="298">
                  <c:v>10.99</c:v>
                </c:pt>
                <c:pt idx="299">
                  <c:v>9.39</c:v>
                </c:pt>
                <c:pt idx="300">
                  <c:v>10.16</c:v>
                </c:pt>
                <c:pt idx="301">
                  <c:v>10.33</c:v>
                </c:pt>
                <c:pt idx="302">
                  <c:v>12.1</c:v>
                </c:pt>
                <c:pt idx="303">
                  <c:v>14.82</c:v>
                </c:pt>
                <c:pt idx="304">
                  <c:v>15.57</c:v>
                </c:pt>
                <c:pt idx="305">
                  <c:v>15.91</c:v>
                </c:pt>
                <c:pt idx="306">
                  <c:v>18.05</c:v>
                </c:pt>
                <c:pt idx="307">
                  <c:v>19.559999999999999</c:v>
                </c:pt>
                <c:pt idx="308">
                  <c:v>21.64</c:v>
                </c:pt>
                <c:pt idx="309">
                  <c:v>21.62</c:v>
                </c:pt>
                <c:pt idx="310">
                  <c:v>23.14</c:v>
                </c:pt>
                <c:pt idx="311">
                  <c:v>24.35</c:v>
                </c:pt>
                <c:pt idx="312">
                  <c:v>25.29</c:v>
                </c:pt>
                <c:pt idx="313">
                  <c:v>27.39</c:v>
                </c:pt>
                <c:pt idx="314">
                  <c:v>27.7</c:v>
                </c:pt>
                <c:pt idx="315">
                  <c:v>24.29</c:v>
                </c:pt>
                <c:pt idx="316">
                  <c:v>26.35</c:v>
                </c:pt>
                <c:pt idx="317">
                  <c:v>28.91</c:v>
                </c:pt>
                <c:pt idx="318">
                  <c:v>28</c:v>
                </c:pt>
                <c:pt idx="319">
                  <c:v>28.8</c:v>
                </c:pt>
                <c:pt idx="320">
                  <c:v>30.56</c:v>
                </c:pt>
                <c:pt idx="321">
                  <c:v>29.71</c:v>
                </c:pt>
                <c:pt idx="322">
                  <c:v>30</c:v>
                </c:pt>
                <c:pt idx="323">
                  <c:v>25.19</c:v>
                </c:pt>
                <c:pt idx="324">
                  <c:v>24.49</c:v>
                </c:pt>
                <c:pt idx="325">
                  <c:v>24.97</c:v>
                </c:pt>
                <c:pt idx="326">
                  <c:v>23.01</c:v>
                </c:pt>
                <c:pt idx="327">
                  <c:v>22.99</c:v>
                </c:pt>
                <c:pt idx="328">
                  <c:v>24.63</c:v>
                </c:pt>
                <c:pt idx="329">
                  <c:v>23.95</c:v>
                </c:pt>
                <c:pt idx="330">
                  <c:v>22.76</c:v>
                </c:pt>
                <c:pt idx="331">
                  <c:v>23.77</c:v>
                </c:pt>
                <c:pt idx="332">
                  <c:v>22.51</c:v>
                </c:pt>
                <c:pt idx="333">
                  <c:v>18.760000000000002</c:v>
                </c:pt>
                <c:pt idx="334">
                  <c:v>16.059999999999999</c:v>
                </c:pt>
                <c:pt idx="335">
                  <c:v>15.95</c:v>
                </c:pt>
                <c:pt idx="336">
                  <c:v>17.04</c:v>
                </c:pt>
                <c:pt idx="337">
                  <c:v>18.239999999999998</c:v>
                </c:pt>
                <c:pt idx="338">
                  <c:v>22.29</c:v>
                </c:pt>
                <c:pt idx="339">
                  <c:v>23.98</c:v>
                </c:pt>
                <c:pt idx="340">
                  <c:v>24.44</c:v>
                </c:pt>
                <c:pt idx="341">
                  <c:v>23.45</c:v>
                </c:pt>
                <c:pt idx="342">
                  <c:v>24.99</c:v>
                </c:pt>
                <c:pt idx="343">
                  <c:v>25.68</c:v>
                </c:pt>
                <c:pt idx="344">
                  <c:v>27.14</c:v>
                </c:pt>
                <c:pt idx="345">
                  <c:v>25.99</c:v>
                </c:pt>
                <c:pt idx="346">
                  <c:v>23.68</c:v>
                </c:pt>
                <c:pt idx="347">
                  <c:v>26.68</c:v>
                </c:pt>
                <c:pt idx="348">
                  <c:v>30.3</c:v>
                </c:pt>
                <c:pt idx="349">
                  <c:v>32.229999999999997</c:v>
                </c:pt>
                <c:pt idx="350">
                  <c:v>29.23</c:v>
                </c:pt>
                <c:pt idx="351">
                  <c:v>24.48</c:v>
                </c:pt>
                <c:pt idx="352">
                  <c:v>25.15</c:v>
                </c:pt>
                <c:pt idx="353">
                  <c:v>27.22</c:v>
                </c:pt>
                <c:pt idx="354">
                  <c:v>27.95</c:v>
                </c:pt>
                <c:pt idx="355">
                  <c:v>28.5</c:v>
                </c:pt>
                <c:pt idx="356">
                  <c:v>25.66</c:v>
                </c:pt>
                <c:pt idx="357">
                  <c:v>27.32</c:v>
                </c:pt>
                <c:pt idx="358">
                  <c:v>27.47</c:v>
                </c:pt>
                <c:pt idx="359">
                  <c:v>28.63</c:v>
                </c:pt>
                <c:pt idx="360">
                  <c:v>30.11</c:v>
                </c:pt>
                <c:pt idx="361">
                  <c:v>30.69</c:v>
                </c:pt>
                <c:pt idx="362">
                  <c:v>32.159999999999997</c:v>
                </c:pt>
                <c:pt idx="363">
                  <c:v>32.340000000000003</c:v>
                </c:pt>
                <c:pt idx="364">
                  <c:v>35.68</c:v>
                </c:pt>
                <c:pt idx="365">
                  <c:v>33.450000000000003</c:v>
                </c:pt>
                <c:pt idx="366">
                  <c:v>35.89</c:v>
                </c:pt>
                <c:pt idx="367">
                  <c:v>39.46</c:v>
                </c:pt>
                <c:pt idx="368">
                  <c:v>40.42</c:v>
                </c:pt>
                <c:pt idx="369">
                  <c:v>45.36</c:v>
                </c:pt>
                <c:pt idx="370">
                  <c:v>39.89</c:v>
                </c:pt>
                <c:pt idx="371">
                  <c:v>34.07</c:v>
                </c:pt>
                <c:pt idx="372">
                  <c:v>37.56</c:v>
                </c:pt>
                <c:pt idx="373">
                  <c:v>39.72</c:v>
                </c:pt>
                <c:pt idx="374">
                  <c:v>45.73</c:v>
                </c:pt>
                <c:pt idx="375">
                  <c:v>45.25</c:v>
                </c:pt>
                <c:pt idx="376">
                  <c:v>43.19</c:v>
                </c:pt>
                <c:pt idx="377">
                  <c:v>49.28</c:v>
                </c:pt>
                <c:pt idx="378">
                  <c:v>52.79</c:v>
                </c:pt>
                <c:pt idx="379">
                  <c:v>58.67</c:v>
                </c:pt>
                <c:pt idx="380">
                  <c:v>58.79</c:v>
                </c:pt>
                <c:pt idx="381">
                  <c:v>55.31</c:v>
                </c:pt>
                <c:pt idx="382">
                  <c:v>49.97</c:v>
                </c:pt>
                <c:pt idx="383">
                  <c:v>50.85</c:v>
                </c:pt>
                <c:pt idx="384">
                  <c:v>55.85</c:v>
                </c:pt>
                <c:pt idx="385">
                  <c:v>52.8</c:v>
                </c:pt>
                <c:pt idx="386">
                  <c:v>55.31</c:v>
                </c:pt>
                <c:pt idx="387">
                  <c:v>62.41</c:v>
                </c:pt>
                <c:pt idx="388">
                  <c:v>64.39</c:v>
                </c:pt>
                <c:pt idx="389">
                  <c:v>63.79</c:v>
                </c:pt>
                <c:pt idx="390">
                  <c:v>67.989999999999995</c:v>
                </c:pt>
                <c:pt idx="391">
                  <c:v>66.45</c:v>
                </c:pt>
                <c:pt idx="392">
                  <c:v>57.29</c:v>
                </c:pt>
                <c:pt idx="393">
                  <c:v>52.7</c:v>
                </c:pt>
                <c:pt idx="394">
                  <c:v>52.7</c:v>
                </c:pt>
                <c:pt idx="395">
                  <c:v>54.97</c:v>
                </c:pt>
                <c:pt idx="396">
                  <c:v>49.57</c:v>
                </c:pt>
                <c:pt idx="397">
                  <c:v>53.77</c:v>
                </c:pt>
                <c:pt idx="398">
                  <c:v>56.31</c:v>
                </c:pt>
                <c:pt idx="399">
                  <c:v>60.45</c:v>
                </c:pt>
                <c:pt idx="400">
                  <c:v>61.55</c:v>
                </c:pt>
                <c:pt idx="401">
                  <c:v>65.239999999999995</c:v>
                </c:pt>
                <c:pt idx="402">
                  <c:v>70.75</c:v>
                </c:pt>
                <c:pt idx="403">
                  <c:v>68.28</c:v>
                </c:pt>
                <c:pt idx="404">
                  <c:v>72.34</c:v>
                </c:pt>
                <c:pt idx="405">
                  <c:v>78.61</c:v>
                </c:pt>
                <c:pt idx="406">
                  <c:v>85.53</c:v>
                </c:pt>
                <c:pt idx="407">
                  <c:v>83.21</c:v>
                </c:pt>
                <c:pt idx="408">
                  <c:v>84.82</c:v>
                </c:pt>
                <c:pt idx="409">
                  <c:v>87.41</c:v>
                </c:pt>
                <c:pt idx="410">
                  <c:v>96.96</c:v>
                </c:pt>
                <c:pt idx="411">
                  <c:v>104.72</c:v>
                </c:pt>
                <c:pt idx="412">
                  <c:v>116.55</c:v>
                </c:pt>
                <c:pt idx="413">
                  <c:v>126.22</c:v>
                </c:pt>
                <c:pt idx="414">
                  <c:v>127.77</c:v>
                </c:pt>
                <c:pt idx="415">
                  <c:v>111.19</c:v>
                </c:pt>
                <c:pt idx="416">
                  <c:v>96.38</c:v>
                </c:pt>
                <c:pt idx="417">
                  <c:v>70.84</c:v>
                </c:pt>
                <c:pt idx="418">
                  <c:v>49.1</c:v>
                </c:pt>
                <c:pt idx="419">
                  <c:v>35.590000000000003</c:v>
                </c:pt>
                <c:pt idx="420">
                  <c:v>36.840000000000003</c:v>
                </c:pt>
                <c:pt idx="421">
                  <c:v>38.56</c:v>
                </c:pt>
                <c:pt idx="422">
                  <c:v>45.96</c:v>
                </c:pt>
                <c:pt idx="423">
                  <c:v>49.58</c:v>
                </c:pt>
                <c:pt idx="424">
                  <c:v>56.77</c:v>
                </c:pt>
                <c:pt idx="425">
                  <c:v>66.37</c:v>
                </c:pt>
                <c:pt idx="426">
                  <c:v>63.46</c:v>
                </c:pt>
                <c:pt idx="427">
                  <c:v>68.09</c:v>
                </c:pt>
                <c:pt idx="428">
                  <c:v>67.650000000000006</c:v>
                </c:pt>
                <c:pt idx="429">
                  <c:v>72.06</c:v>
                </c:pt>
                <c:pt idx="430">
                  <c:v>74.400000000000006</c:v>
                </c:pt>
                <c:pt idx="431">
                  <c:v>72.67</c:v>
                </c:pt>
                <c:pt idx="432">
                  <c:v>75.069999999999993</c:v>
                </c:pt>
                <c:pt idx="433">
                  <c:v>73.73</c:v>
                </c:pt>
                <c:pt idx="434">
                  <c:v>76.77</c:v>
                </c:pt>
                <c:pt idx="435">
                  <c:v>80.03</c:v>
                </c:pt>
                <c:pt idx="436">
                  <c:v>71.150000000000006</c:v>
                </c:pt>
                <c:pt idx="437">
                  <c:v>71.91</c:v>
                </c:pt>
                <c:pt idx="438">
                  <c:v>73.27</c:v>
                </c:pt>
                <c:pt idx="439">
                  <c:v>73.52</c:v>
                </c:pt>
                <c:pt idx="440">
                  <c:v>73.150000000000006</c:v>
                </c:pt>
                <c:pt idx="441">
                  <c:v>76.900000000000006</c:v>
                </c:pt>
                <c:pt idx="442">
                  <c:v>79.92</c:v>
                </c:pt>
                <c:pt idx="443">
                  <c:v>85.59</c:v>
                </c:pt>
                <c:pt idx="444">
                  <c:v>87.61</c:v>
                </c:pt>
                <c:pt idx="445">
                  <c:v>91.42</c:v>
                </c:pt>
                <c:pt idx="446">
                  <c:v>102.43</c:v>
                </c:pt>
                <c:pt idx="447">
                  <c:v>113.02</c:v>
                </c:pt>
                <c:pt idx="448">
                  <c:v>107.98</c:v>
                </c:pt>
                <c:pt idx="449">
                  <c:v>105.38</c:v>
                </c:pt>
                <c:pt idx="450">
                  <c:v>105.94</c:v>
                </c:pt>
                <c:pt idx="451">
                  <c:v>99</c:v>
                </c:pt>
                <c:pt idx="452">
                  <c:v>101.05</c:v>
                </c:pt>
                <c:pt idx="453">
                  <c:v>101.99</c:v>
                </c:pt>
                <c:pt idx="454">
                  <c:v>107.67</c:v>
                </c:pt>
                <c:pt idx="455">
                  <c:v>106.52</c:v>
                </c:pt>
                <c:pt idx="456">
                  <c:v>105.25</c:v>
                </c:pt>
                <c:pt idx="457">
                  <c:v>108.08</c:v>
                </c:pt>
                <c:pt idx="458">
                  <c:v>111</c:v>
                </c:pt>
                <c:pt idx="459">
                  <c:v>108.54</c:v>
                </c:pt>
                <c:pt idx="460">
                  <c:v>103.26</c:v>
                </c:pt>
                <c:pt idx="461">
                  <c:v>92.18</c:v>
                </c:pt>
                <c:pt idx="462">
                  <c:v>92.99</c:v>
                </c:pt>
                <c:pt idx="463">
                  <c:v>97.04</c:v>
                </c:pt>
                <c:pt idx="464">
                  <c:v>101.82</c:v>
                </c:pt>
                <c:pt idx="465">
                  <c:v>100.92</c:v>
                </c:pt>
                <c:pt idx="466">
                  <c:v>98.07</c:v>
                </c:pt>
                <c:pt idx="467">
                  <c:v>93.7</c:v>
                </c:pt>
                <c:pt idx="468">
                  <c:v>97.91</c:v>
                </c:pt>
                <c:pt idx="469">
                  <c:v>99.23</c:v>
                </c:pt>
                <c:pt idx="470">
                  <c:v>99.11</c:v>
                </c:pt>
                <c:pt idx="471">
                  <c:v>96.45</c:v>
                </c:pt>
                <c:pt idx="472">
                  <c:v>98.5</c:v>
                </c:pt>
                <c:pt idx="473">
                  <c:v>97.17</c:v>
                </c:pt>
                <c:pt idx="474">
                  <c:v>101.56</c:v>
                </c:pt>
                <c:pt idx="475">
                  <c:v>104.16</c:v>
                </c:pt>
                <c:pt idx="476">
                  <c:v>103.49</c:v>
                </c:pt>
                <c:pt idx="477">
                  <c:v>97.84</c:v>
                </c:pt>
                <c:pt idx="478">
                  <c:v>90.36</c:v>
                </c:pt>
                <c:pt idx="479">
                  <c:v>90.57</c:v>
                </c:pt>
                <c:pt idx="480">
                  <c:v>89.71</c:v>
                </c:pt>
                <c:pt idx="481">
                  <c:v>96.1</c:v>
                </c:pt>
                <c:pt idx="482">
                  <c:v>97.13</c:v>
                </c:pt>
                <c:pt idx="483">
                  <c:v>97.33</c:v>
                </c:pt>
                <c:pt idx="484">
                  <c:v>98.46</c:v>
                </c:pt>
                <c:pt idx="485">
                  <c:v>100.26</c:v>
                </c:pt>
                <c:pt idx="486">
                  <c:v>98.75</c:v>
                </c:pt>
                <c:pt idx="487">
                  <c:v>93.23</c:v>
                </c:pt>
                <c:pt idx="488">
                  <c:v>89.38</c:v>
                </c:pt>
                <c:pt idx="489">
                  <c:v>82.75</c:v>
                </c:pt>
                <c:pt idx="490">
                  <c:v>74.34</c:v>
                </c:pt>
                <c:pt idx="491">
                  <c:v>57.36</c:v>
                </c:pt>
                <c:pt idx="492">
                  <c:v>44.74</c:v>
                </c:pt>
                <c:pt idx="493">
                  <c:v>47.2</c:v>
                </c:pt>
                <c:pt idx="494">
                  <c:v>47.27</c:v>
                </c:pt>
                <c:pt idx="495">
                  <c:v>51.63</c:v>
                </c:pt>
                <c:pt idx="496">
                  <c:v>57.66</c:v>
                </c:pt>
                <c:pt idx="497">
                  <c:v>58.97</c:v>
                </c:pt>
                <c:pt idx="498">
                  <c:v>52.01</c:v>
                </c:pt>
                <c:pt idx="499">
                  <c:v>39.369999999999997</c:v>
                </c:pt>
                <c:pt idx="500">
                  <c:v>42</c:v>
                </c:pt>
                <c:pt idx="501">
                  <c:v>41.5</c:v>
                </c:pt>
                <c:pt idx="502">
                  <c:v>41.5</c:v>
                </c:pt>
                <c:pt idx="503">
                  <c:v>42.5</c:v>
                </c:pt>
                <c:pt idx="504">
                  <c:v>44.5</c:v>
                </c:pt>
                <c:pt idx="505">
                  <c:v>45.5</c:v>
                </c:pt>
                <c:pt idx="506">
                  <c:v>46.5</c:v>
                </c:pt>
                <c:pt idx="507">
                  <c:v>48.5</c:v>
                </c:pt>
                <c:pt idx="508">
                  <c:v>50.5</c:v>
                </c:pt>
                <c:pt idx="509">
                  <c:v>53.5</c:v>
                </c:pt>
                <c:pt idx="510">
                  <c:v>53.5</c:v>
                </c:pt>
                <c:pt idx="511">
                  <c:v>52.5</c:v>
                </c:pt>
                <c:pt idx="512">
                  <c:v>52.5</c:v>
                </c:pt>
                <c:pt idx="513">
                  <c:v>51.5</c:v>
                </c:pt>
                <c:pt idx="514">
                  <c:v>50.5</c:v>
                </c:pt>
                <c:pt idx="515">
                  <c:v>50.5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'Crude Oil-M'!$A$560</c:f>
              <c:strCache>
                <c:ptCount val="1"/>
                <c:pt idx="0">
                  <c:v>Real Price (Oct 2015 $)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'Crude Oil-M'!$A$41:$A$556</c:f>
              <c:numCache>
                <c:formatCode>mmmm\ yyyy</c:formatCode>
                <c:ptCount val="516"/>
                <c:pt idx="0">
                  <c:v>27030</c:v>
                </c:pt>
                <c:pt idx="1">
                  <c:v>27061</c:v>
                </c:pt>
                <c:pt idx="2">
                  <c:v>27089</c:v>
                </c:pt>
                <c:pt idx="3">
                  <c:v>27120</c:v>
                </c:pt>
                <c:pt idx="4">
                  <c:v>27150</c:v>
                </c:pt>
                <c:pt idx="5">
                  <c:v>27181</c:v>
                </c:pt>
                <c:pt idx="6">
                  <c:v>27211</c:v>
                </c:pt>
                <c:pt idx="7">
                  <c:v>27242</c:v>
                </c:pt>
                <c:pt idx="8">
                  <c:v>27273</c:v>
                </c:pt>
                <c:pt idx="9">
                  <c:v>27303</c:v>
                </c:pt>
                <c:pt idx="10">
                  <c:v>27334</c:v>
                </c:pt>
                <c:pt idx="11">
                  <c:v>27364</c:v>
                </c:pt>
                <c:pt idx="12">
                  <c:v>27395</c:v>
                </c:pt>
                <c:pt idx="13">
                  <c:v>27426</c:v>
                </c:pt>
                <c:pt idx="14">
                  <c:v>27454</c:v>
                </c:pt>
                <c:pt idx="15">
                  <c:v>27485</c:v>
                </c:pt>
                <c:pt idx="16">
                  <c:v>27515</c:v>
                </c:pt>
                <c:pt idx="17">
                  <c:v>27546</c:v>
                </c:pt>
                <c:pt idx="18">
                  <c:v>27576</c:v>
                </c:pt>
                <c:pt idx="19">
                  <c:v>27607</c:v>
                </c:pt>
                <c:pt idx="20">
                  <c:v>27638</c:v>
                </c:pt>
                <c:pt idx="21">
                  <c:v>27668</c:v>
                </c:pt>
                <c:pt idx="22">
                  <c:v>27699</c:v>
                </c:pt>
                <c:pt idx="23">
                  <c:v>27729</c:v>
                </c:pt>
                <c:pt idx="24">
                  <c:v>27760</c:v>
                </c:pt>
                <c:pt idx="25">
                  <c:v>27791</c:v>
                </c:pt>
                <c:pt idx="26">
                  <c:v>27820</c:v>
                </c:pt>
                <c:pt idx="27">
                  <c:v>27851</c:v>
                </c:pt>
                <c:pt idx="28">
                  <c:v>27881</c:v>
                </c:pt>
                <c:pt idx="29">
                  <c:v>27912</c:v>
                </c:pt>
                <c:pt idx="30">
                  <c:v>27942</c:v>
                </c:pt>
                <c:pt idx="31">
                  <c:v>27973</c:v>
                </c:pt>
                <c:pt idx="32">
                  <c:v>28004</c:v>
                </c:pt>
                <c:pt idx="33">
                  <c:v>28034</c:v>
                </c:pt>
                <c:pt idx="34">
                  <c:v>28065</c:v>
                </c:pt>
                <c:pt idx="35">
                  <c:v>28095</c:v>
                </c:pt>
                <c:pt idx="36">
                  <c:v>28126</c:v>
                </c:pt>
                <c:pt idx="37">
                  <c:v>28157</c:v>
                </c:pt>
                <c:pt idx="38">
                  <c:v>28185</c:v>
                </c:pt>
                <c:pt idx="39">
                  <c:v>28216</c:v>
                </c:pt>
                <c:pt idx="40">
                  <c:v>28246</c:v>
                </c:pt>
                <c:pt idx="41">
                  <c:v>28277</c:v>
                </c:pt>
                <c:pt idx="42">
                  <c:v>28307</c:v>
                </c:pt>
                <c:pt idx="43">
                  <c:v>28338</c:v>
                </c:pt>
                <c:pt idx="44">
                  <c:v>28369</c:v>
                </c:pt>
                <c:pt idx="45">
                  <c:v>28399</c:v>
                </c:pt>
                <c:pt idx="46">
                  <c:v>28430</c:v>
                </c:pt>
                <c:pt idx="47">
                  <c:v>28460</c:v>
                </c:pt>
                <c:pt idx="48">
                  <c:v>28491</c:v>
                </c:pt>
                <c:pt idx="49">
                  <c:v>28522</c:v>
                </c:pt>
                <c:pt idx="50">
                  <c:v>28550</c:v>
                </c:pt>
                <c:pt idx="51">
                  <c:v>28581</c:v>
                </c:pt>
                <c:pt idx="52">
                  <c:v>28611</c:v>
                </c:pt>
                <c:pt idx="53">
                  <c:v>28642</c:v>
                </c:pt>
                <c:pt idx="54">
                  <c:v>28672</c:v>
                </c:pt>
                <c:pt idx="55">
                  <c:v>28703</c:v>
                </c:pt>
                <c:pt idx="56">
                  <c:v>28734</c:v>
                </c:pt>
                <c:pt idx="57">
                  <c:v>28764</c:v>
                </c:pt>
                <c:pt idx="58">
                  <c:v>28795</c:v>
                </c:pt>
                <c:pt idx="59">
                  <c:v>28825</c:v>
                </c:pt>
                <c:pt idx="60">
                  <c:v>28856</c:v>
                </c:pt>
                <c:pt idx="61">
                  <c:v>28887</c:v>
                </c:pt>
                <c:pt idx="62">
                  <c:v>28915</c:v>
                </c:pt>
                <c:pt idx="63">
                  <c:v>28946</c:v>
                </c:pt>
                <c:pt idx="64">
                  <c:v>28976</c:v>
                </c:pt>
                <c:pt idx="65">
                  <c:v>29007</c:v>
                </c:pt>
                <c:pt idx="66">
                  <c:v>29037</c:v>
                </c:pt>
                <c:pt idx="67">
                  <c:v>29068</c:v>
                </c:pt>
                <c:pt idx="68">
                  <c:v>29099</c:v>
                </c:pt>
                <c:pt idx="69">
                  <c:v>29129</c:v>
                </c:pt>
                <c:pt idx="70">
                  <c:v>29160</c:v>
                </c:pt>
                <c:pt idx="71">
                  <c:v>29190</c:v>
                </c:pt>
                <c:pt idx="72">
                  <c:v>29221</c:v>
                </c:pt>
                <c:pt idx="73">
                  <c:v>29252</c:v>
                </c:pt>
                <c:pt idx="74">
                  <c:v>29281</c:v>
                </c:pt>
                <c:pt idx="75">
                  <c:v>29312</c:v>
                </c:pt>
                <c:pt idx="76">
                  <c:v>29342</c:v>
                </c:pt>
                <c:pt idx="77">
                  <c:v>29373</c:v>
                </c:pt>
                <c:pt idx="78">
                  <c:v>29403</c:v>
                </c:pt>
                <c:pt idx="79">
                  <c:v>29434</c:v>
                </c:pt>
                <c:pt idx="80">
                  <c:v>29465</c:v>
                </c:pt>
                <c:pt idx="81">
                  <c:v>29495</c:v>
                </c:pt>
                <c:pt idx="82">
                  <c:v>29526</c:v>
                </c:pt>
                <c:pt idx="83">
                  <c:v>29556</c:v>
                </c:pt>
                <c:pt idx="84">
                  <c:v>29587</c:v>
                </c:pt>
                <c:pt idx="85">
                  <c:v>29618</c:v>
                </c:pt>
                <c:pt idx="86">
                  <c:v>29646</c:v>
                </c:pt>
                <c:pt idx="87">
                  <c:v>29677</c:v>
                </c:pt>
                <c:pt idx="88">
                  <c:v>29707</c:v>
                </c:pt>
                <c:pt idx="89">
                  <c:v>29738</c:v>
                </c:pt>
                <c:pt idx="90">
                  <c:v>29768</c:v>
                </c:pt>
                <c:pt idx="91">
                  <c:v>29799</c:v>
                </c:pt>
                <c:pt idx="92">
                  <c:v>29830</c:v>
                </c:pt>
                <c:pt idx="93">
                  <c:v>29860</c:v>
                </c:pt>
                <c:pt idx="94">
                  <c:v>29891</c:v>
                </c:pt>
                <c:pt idx="95">
                  <c:v>29921</c:v>
                </c:pt>
                <c:pt idx="96">
                  <c:v>29952</c:v>
                </c:pt>
                <c:pt idx="97">
                  <c:v>29983</c:v>
                </c:pt>
                <c:pt idx="98">
                  <c:v>30011</c:v>
                </c:pt>
                <c:pt idx="99">
                  <c:v>30042</c:v>
                </c:pt>
                <c:pt idx="100">
                  <c:v>30072</c:v>
                </c:pt>
                <c:pt idx="101">
                  <c:v>30103</c:v>
                </c:pt>
                <c:pt idx="102">
                  <c:v>30133</c:v>
                </c:pt>
                <c:pt idx="103">
                  <c:v>30164</c:v>
                </c:pt>
                <c:pt idx="104">
                  <c:v>30195</c:v>
                </c:pt>
                <c:pt idx="105">
                  <c:v>30225</c:v>
                </c:pt>
                <c:pt idx="106">
                  <c:v>30256</c:v>
                </c:pt>
                <c:pt idx="107">
                  <c:v>30286</c:v>
                </c:pt>
                <c:pt idx="108">
                  <c:v>30317</c:v>
                </c:pt>
                <c:pt idx="109">
                  <c:v>30348</c:v>
                </c:pt>
                <c:pt idx="110">
                  <c:v>30376</c:v>
                </c:pt>
                <c:pt idx="111">
                  <c:v>30407</c:v>
                </c:pt>
                <c:pt idx="112">
                  <c:v>30437</c:v>
                </c:pt>
                <c:pt idx="113">
                  <c:v>30468</c:v>
                </c:pt>
                <c:pt idx="114">
                  <c:v>30498</c:v>
                </c:pt>
                <c:pt idx="115">
                  <c:v>30529</c:v>
                </c:pt>
                <c:pt idx="116">
                  <c:v>30560</c:v>
                </c:pt>
                <c:pt idx="117">
                  <c:v>30590</c:v>
                </c:pt>
                <c:pt idx="118">
                  <c:v>30621</c:v>
                </c:pt>
                <c:pt idx="119">
                  <c:v>30651</c:v>
                </c:pt>
                <c:pt idx="120">
                  <c:v>30682</c:v>
                </c:pt>
                <c:pt idx="121">
                  <c:v>30713</c:v>
                </c:pt>
                <c:pt idx="122">
                  <c:v>30742</c:v>
                </c:pt>
                <c:pt idx="123">
                  <c:v>30773</c:v>
                </c:pt>
                <c:pt idx="124">
                  <c:v>30803</c:v>
                </c:pt>
                <c:pt idx="125">
                  <c:v>30834</c:v>
                </c:pt>
                <c:pt idx="126">
                  <c:v>30864</c:v>
                </c:pt>
                <c:pt idx="127">
                  <c:v>30895</c:v>
                </c:pt>
                <c:pt idx="128">
                  <c:v>30926</c:v>
                </c:pt>
                <c:pt idx="129">
                  <c:v>30956</c:v>
                </c:pt>
                <c:pt idx="130">
                  <c:v>30987</c:v>
                </c:pt>
                <c:pt idx="131">
                  <c:v>31017</c:v>
                </c:pt>
                <c:pt idx="132">
                  <c:v>31048</c:v>
                </c:pt>
                <c:pt idx="133">
                  <c:v>31079</c:v>
                </c:pt>
                <c:pt idx="134">
                  <c:v>31107</c:v>
                </c:pt>
                <c:pt idx="135">
                  <c:v>31138</c:v>
                </c:pt>
                <c:pt idx="136">
                  <c:v>31168</c:v>
                </c:pt>
                <c:pt idx="137">
                  <c:v>31199</c:v>
                </c:pt>
                <c:pt idx="138">
                  <c:v>31229</c:v>
                </c:pt>
                <c:pt idx="139">
                  <c:v>31260</c:v>
                </c:pt>
                <c:pt idx="140">
                  <c:v>31291</c:v>
                </c:pt>
                <c:pt idx="141">
                  <c:v>31321</c:v>
                </c:pt>
                <c:pt idx="142">
                  <c:v>31352</c:v>
                </c:pt>
                <c:pt idx="143">
                  <c:v>31382</c:v>
                </c:pt>
                <c:pt idx="144">
                  <c:v>31413</c:v>
                </c:pt>
                <c:pt idx="145">
                  <c:v>31444</c:v>
                </c:pt>
                <c:pt idx="146">
                  <c:v>31472</c:v>
                </c:pt>
                <c:pt idx="147">
                  <c:v>31503</c:v>
                </c:pt>
                <c:pt idx="148">
                  <c:v>31533</c:v>
                </c:pt>
                <c:pt idx="149">
                  <c:v>31564</c:v>
                </c:pt>
                <c:pt idx="150">
                  <c:v>31594</c:v>
                </c:pt>
                <c:pt idx="151">
                  <c:v>31625</c:v>
                </c:pt>
                <c:pt idx="152">
                  <c:v>31656</c:v>
                </c:pt>
                <c:pt idx="153">
                  <c:v>31686</c:v>
                </c:pt>
                <c:pt idx="154">
                  <c:v>31717</c:v>
                </c:pt>
                <c:pt idx="155">
                  <c:v>31747</c:v>
                </c:pt>
                <c:pt idx="156">
                  <c:v>31778</c:v>
                </c:pt>
                <c:pt idx="157">
                  <c:v>31809</c:v>
                </c:pt>
                <c:pt idx="158">
                  <c:v>31837</c:v>
                </c:pt>
                <c:pt idx="159">
                  <c:v>31868</c:v>
                </c:pt>
                <c:pt idx="160">
                  <c:v>31898</c:v>
                </c:pt>
                <c:pt idx="161">
                  <c:v>31929</c:v>
                </c:pt>
                <c:pt idx="162">
                  <c:v>31959</c:v>
                </c:pt>
                <c:pt idx="163">
                  <c:v>31990</c:v>
                </c:pt>
                <c:pt idx="164">
                  <c:v>32021</c:v>
                </c:pt>
                <c:pt idx="165">
                  <c:v>32051</c:v>
                </c:pt>
                <c:pt idx="166">
                  <c:v>32082</c:v>
                </c:pt>
                <c:pt idx="167">
                  <c:v>32112</c:v>
                </c:pt>
                <c:pt idx="168">
                  <c:v>32143</c:v>
                </c:pt>
                <c:pt idx="169">
                  <c:v>32174</c:v>
                </c:pt>
                <c:pt idx="170">
                  <c:v>32203</c:v>
                </c:pt>
                <c:pt idx="171">
                  <c:v>32234</c:v>
                </c:pt>
                <c:pt idx="172">
                  <c:v>32264</c:v>
                </c:pt>
                <c:pt idx="173">
                  <c:v>32295</c:v>
                </c:pt>
                <c:pt idx="174">
                  <c:v>32325</c:v>
                </c:pt>
                <c:pt idx="175">
                  <c:v>32356</c:v>
                </c:pt>
                <c:pt idx="176">
                  <c:v>32387</c:v>
                </c:pt>
                <c:pt idx="177">
                  <c:v>32417</c:v>
                </c:pt>
                <c:pt idx="178">
                  <c:v>32448</c:v>
                </c:pt>
                <c:pt idx="179">
                  <c:v>32478</c:v>
                </c:pt>
                <c:pt idx="180">
                  <c:v>32509</c:v>
                </c:pt>
                <c:pt idx="181">
                  <c:v>32540</c:v>
                </c:pt>
                <c:pt idx="182">
                  <c:v>32568</c:v>
                </c:pt>
                <c:pt idx="183">
                  <c:v>32599</c:v>
                </c:pt>
                <c:pt idx="184">
                  <c:v>32629</c:v>
                </c:pt>
                <c:pt idx="185">
                  <c:v>32660</c:v>
                </c:pt>
                <c:pt idx="186">
                  <c:v>32690</c:v>
                </c:pt>
                <c:pt idx="187">
                  <c:v>32721</c:v>
                </c:pt>
                <c:pt idx="188">
                  <c:v>32752</c:v>
                </c:pt>
                <c:pt idx="189">
                  <c:v>32782</c:v>
                </c:pt>
                <c:pt idx="190">
                  <c:v>32813</c:v>
                </c:pt>
                <c:pt idx="191">
                  <c:v>32843</c:v>
                </c:pt>
                <c:pt idx="192">
                  <c:v>32874</c:v>
                </c:pt>
                <c:pt idx="193">
                  <c:v>32905</c:v>
                </c:pt>
                <c:pt idx="194">
                  <c:v>32933</c:v>
                </c:pt>
                <c:pt idx="195">
                  <c:v>32964</c:v>
                </c:pt>
                <c:pt idx="196">
                  <c:v>32994</c:v>
                </c:pt>
                <c:pt idx="197">
                  <c:v>33025</c:v>
                </c:pt>
                <c:pt idx="198">
                  <c:v>33055</c:v>
                </c:pt>
                <c:pt idx="199">
                  <c:v>33086</c:v>
                </c:pt>
                <c:pt idx="200">
                  <c:v>33117</c:v>
                </c:pt>
                <c:pt idx="201">
                  <c:v>33147</c:v>
                </c:pt>
                <c:pt idx="202">
                  <c:v>33178</c:v>
                </c:pt>
                <c:pt idx="203">
                  <c:v>33208</c:v>
                </c:pt>
                <c:pt idx="204">
                  <c:v>33239</c:v>
                </c:pt>
                <c:pt idx="205">
                  <c:v>33270</c:v>
                </c:pt>
                <c:pt idx="206">
                  <c:v>33298</c:v>
                </c:pt>
                <c:pt idx="207">
                  <c:v>33329</c:v>
                </c:pt>
                <c:pt idx="208">
                  <c:v>33359</c:v>
                </c:pt>
                <c:pt idx="209">
                  <c:v>33390</c:v>
                </c:pt>
                <c:pt idx="210">
                  <c:v>33420</c:v>
                </c:pt>
                <c:pt idx="211">
                  <c:v>33451</c:v>
                </c:pt>
                <c:pt idx="212">
                  <c:v>33482</c:v>
                </c:pt>
                <c:pt idx="213">
                  <c:v>33512</c:v>
                </c:pt>
                <c:pt idx="214">
                  <c:v>33543</c:v>
                </c:pt>
                <c:pt idx="215">
                  <c:v>33573</c:v>
                </c:pt>
                <c:pt idx="216">
                  <c:v>33604</c:v>
                </c:pt>
                <c:pt idx="217">
                  <c:v>33635</c:v>
                </c:pt>
                <c:pt idx="218">
                  <c:v>33664</c:v>
                </c:pt>
                <c:pt idx="219">
                  <c:v>33695</c:v>
                </c:pt>
                <c:pt idx="220">
                  <c:v>33725</c:v>
                </c:pt>
                <c:pt idx="221">
                  <c:v>33756</c:v>
                </c:pt>
                <c:pt idx="222">
                  <c:v>33786</c:v>
                </c:pt>
                <c:pt idx="223">
                  <c:v>33817</c:v>
                </c:pt>
                <c:pt idx="224">
                  <c:v>33848</c:v>
                </c:pt>
                <c:pt idx="225">
                  <c:v>33878</c:v>
                </c:pt>
                <c:pt idx="226">
                  <c:v>33909</c:v>
                </c:pt>
                <c:pt idx="227">
                  <c:v>33939</c:v>
                </c:pt>
                <c:pt idx="228">
                  <c:v>33970</c:v>
                </c:pt>
                <c:pt idx="229">
                  <c:v>34001</c:v>
                </c:pt>
                <c:pt idx="230">
                  <c:v>34029</c:v>
                </c:pt>
                <c:pt idx="231">
                  <c:v>34060</c:v>
                </c:pt>
                <c:pt idx="232">
                  <c:v>34090</c:v>
                </c:pt>
                <c:pt idx="233">
                  <c:v>34121</c:v>
                </c:pt>
                <c:pt idx="234">
                  <c:v>34151</c:v>
                </c:pt>
                <c:pt idx="235">
                  <c:v>34182</c:v>
                </c:pt>
                <c:pt idx="236">
                  <c:v>34213</c:v>
                </c:pt>
                <c:pt idx="237">
                  <c:v>34243</c:v>
                </c:pt>
                <c:pt idx="238">
                  <c:v>34274</c:v>
                </c:pt>
                <c:pt idx="239">
                  <c:v>34304</c:v>
                </c:pt>
                <c:pt idx="240">
                  <c:v>34335</c:v>
                </c:pt>
                <c:pt idx="241">
                  <c:v>34366</c:v>
                </c:pt>
                <c:pt idx="242">
                  <c:v>34394</c:v>
                </c:pt>
                <c:pt idx="243">
                  <c:v>34425</c:v>
                </c:pt>
                <c:pt idx="244">
                  <c:v>34455</c:v>
                </c:pt>
                <c:pt idx="245">
                  <c:v>34486</c:v>
                </c:pt>
                <c:pt idx="246">
                  <c:v>34516</c:v>
                </c:pt>
                <c:pt idx="247">
                  <c:v>34547</c:v>
                </c:pt>
                <c:pt idx="248">
                  <c:v>34578</c:v>
                </c:pt>
                <c:pt idx="249">
                  <c:v>34608</c:v>
                </c:pt>
                <c:pt idx="250">
                  <c:v>34639</c:v>
                </c:pt>
                <c:pt idx="251">
                  <c:v>34669</c:v>
                </c:pt>
                <c:pt idx="252">
                  <c:v>34700</c:v>
                </c:pt>
                <c:pt idx="253">
                  <c:v>34731</c:v>
                </c:pt>
                <c:pt idx="254">
                  <c:v>34759</c:v>
                </c:pt>
                <c:pt idx="255">
                  <c:v>34790</c:v>
                </c:pt>
                <c:pt idx="256">
                  <c:v>34820</c:v>
                </c:pt>
                <c:pt idx="257">
                  <c:v>34851</c:v>
                </c:pt>
                <c:pt idx="258">
                  <c:v>34881</c:v>
                </c:pt>
                <c:pt idx="259">
                  <c:v>34912</c:v>
                </c:pt>
                <c:pt idx="260">
                  <c:v>34943</c:v>
                </c:pt>
                <c:pt idx="261">
                  <c:v>34973</c:v>
                </c:pt>
                <c:pt idx="262">
                  <c:v>35004</c:v>
                </c:pt>
                <c:pt idx="263">
                  <c:v>35034</c:v>
                </c:pt>
                <c:pt idx="264">
                  <c:v>35065</c:v>
                </c:pt>
                <c:pt idx="265">
                  <c:v>35096</c:v>
                </c:pt>
                <c:pt idx="266">
                  <c:v>35125</c:v>
                </c:pt>
                <c:pt idx="267">
                  <c:v>35156</c:v>
                </c:pt>
                <c:pt idx="268">
                  <c:v>35186</c:v>
                </c:pt>
                <c:pt idx="269">
                  <c:v>35217</c:v>
                </c:pt>
                <c:pt idx="270">
                  <c:v>35247</c:v>
                </c:pt>
                <c:pt idx="271">
                  <c:v>35278</c:v>
                </c:pt>
                <c:pt idx="272">
                  <c:v>35309</c:v>
                </c:pt>
                <c:pt idx="273">
                  <c:v>35339</c:v>
                </c:pt>
                <c:pt idx="274">
                  <c:v>35370</c:v>
                </c:pt>
                <c:pt idx="275">
                  <c:v>35400</c:v>
                </c:pt>
                <c:pt idx="276">
                  <c:v>35431</c:v>
                </c:pt>
                <c:pt idx="277">
                  <c:v>35462</c:v>
                </c:pt>
                <c:pt idx="278">
                  <c:v>35490</c:v>
                </c:pt>
                <c:pt idx="279">
                  <c:v>35521</c:v>
                </c:pt>
                <c:pt idx="280">
                  <c:v>35551</c:v>
                </c:pt>
                <c:pt idx="281">
                  <c:v>35582</c:v>
                </c:pt>
                <c:pt idx="282">
                  <c:v>35612</c:v>
                </c:pt>
                <c:pt idx="283">
                  <c:v>35643</c:v>
                </c:pt>
                <c:pt idx="284">
                  <c:v>35674</c:v>
                </c:pt>
                <c:pt idx="285">
                  <c:v>35704</c:v>
                </c:pt>
                <c:pt idx="286">
                  <c:v>35735</c:v>
                </c:pt>
                <c:pt idx="287">
                  <c:v>35765</c:v>
                </c:pt>
                <c:pt idx="288">
                  <c:v>35796</c:v>
                </c:pt>
                <c:pt idx="289">
                  <c:v>35827</c:v>
                </c:pt>
                <c:pt idx="290">
                  <c:v>35855</c:v>
                </c:pt>
                <c:pt idx="291">
                  <c:v>35886</c:v>
                </c:pt>
                <c:pt idx="292">
                  <c:v>35916</c:v>
                </c:pt>
                <c:pt idx="293">
                  <c:v>35947</c:v>
                </c:pt>
                <c:pt idx="294">
                  <c:v>35977</c:v>
                </c:pt>
                <c:pt idx="295">
                  <c:v>36008</c:v>
                </c:pt>
                <c:pt idx="296">
                  <c:v>36039</c:v>
                </c:pt>
                <c:pt idx="297">
                  <c:v>36069</c:v>
                </c:pt>
                <c:pt idx="298">
                  <c:v>36100</c:v>
                </c:pt>
                <c:pt idx="299">
                  <c:v>36130</c:v>
                </c:pt>
                <c:pt idx="300">
                  <c:v>36161</c:v>
                </c:pt>
                <c:pt idx="301">
                  <c:v>36192</c:v>
                </c:pt>
                <c:pt idx="302">
                  <c:v>36220</c:v>
                </c:pt>
                <c:pt idx="303">
                  <c:v>36251</c:v>
                </c:pt>
                <c:pt idx="304">
                  <c:v>36281</c:v>
                </c:pt>
                <c:pt idx="305">
                  <c:v>36312</c:v>
                </c:pt>
                <c:pt idx="306">
                  <c:v>36342</c:v>
                </c:pt>
                <c:pt idx="307">
                  <c:v>36373</c:v>
                </c:pt>
                <c:pt idx="308">
                  <c:v>36404</c:v>
                </c:pt>
                <c:pt idx="309">
                  <c:v>36434</c:v>
                </c:pt>
                <c:pt idx="310">
                  <c:v>36465</c:v>
                </c:pt>
                <c:pt idx="311">
                  <c:v>36495</c:v>
                </c:pt>
                <c:pt idx="312">
                  <c:v>36526</c:v>
                </c:pt>
                <c:pt idx="313">
                  <c:v>36557</c:v>
                </c:pt>
                <c:pt idx="314">
                  <c:v>36586</c:v>
                </c:pt>
                <c:pt idx="315">
                  <c:v>36617</c:v>
                </c:pt>
                <c:pt idx="316">
                  <c:v>36647</c:v>
                </c:pt>
                <c:pt idx="317">
                  <c:v>36678</c:v>
                </c:pt>
                <c:pt idx="318">
                  <c:v>36708</c:v>
                </c:pt>
                <c:pt idx="319">
                  <c:v>36739</c:v>
                </c:pt>
                <c:pt idx="320">
                  <c:v>36770</c:v>
                </c:pt>
                <c:pt idx="321">
                  <c:v>36800</c:v>
                </c:pt>
                <c:pt idx="322">
                  <c:v>36831</c:v>
                </c:pt>
                <c:pt idx="323">
                  <c:v>36861</c:v>
                </c:pt>
                <c:pt idx="324">
                  <c:v>36892</c:v>
                </c:pt>
                <c:pt idx="325">
                  <c:v>36923</c:v>
                </c:pt>
                <c:pt idx="326">
                  <c:v>36951</c:v>
                </c:pt>
                <c:pt idx="327">
                  <c:v>36982</c:v>
                </c:pt>
                <c:pt idx="328">
                  <c:v>37012</c:v>
                </c:pt>
                <c:pt idx="329">
                  <c:v>37043</c:v>
                </c:pt>
                <c:pt idx="330">
                  <c:v>37073</c:v>
                </c:pt>
                <c:pt idx="331">
                  <c:v>37104</c:v>
                </c:pt>
                <c:pt idx="332">
                  <c:v>37135</c:v>
                </c:pt>
                <c:pt idx="333">
                  <c:v>37165</c:v>
                </c:pt>
                <c:pt idx="334">
                  <c:v>37196</c:v>
                </c:pt>
                <c:pt idx="335">
                  <c:v>37226</c:v>
                </c:pt>
                <c:pt idx="336">
                  <c:v>37257</c:v>
                </c:pt>
                <c:pt idx="337">
                  <c:v>37288</c:v>
                </c:pt>
                <c:pt idx="338">
                  <c:v>37316</c:v>
                </c:pt>
                <c:pt idx="339">
                  <c:v>37347</c:v>
                </c:pt>
                <c:pt idx="340">
                  <c:v>37377</c:v>
                </c:pt>
                <c:pt idx="341">
                  <c:v>37408</c:v>
                </c:pt>
                <c:pt idx="342">
                  <c:v>37438</c:v>
                </c:pt>
                <c:pt idx="343">
                  <c:v>37469</c:v>
                </c:pt>
                <c:pt idx="344">
                  <c:v>37500</c:v>
                </c:pt>
                <c:pt idx="345">
                  <c:v>37530</c:v>
                </c:pt>
                <c:pt idx="346">
                  <c:v>37561</c:v>
                </c:pt>
                <c:pt idx="347">
                  <c:v>37591</c:v>
                </c:pt>
                <c:pt idx="348">
                  <c:v>37622</c:v>
                </c:pt>
                <c:pt idx="349">
                  <c:v>37653</c:v>
                </c:pt>
                <c:pt idx="350">
                  <c:v>37681</c:v>
                </c:pt>
                <c:pt idx="351">
                  <c:v>37712</c:v>
                </c:pt>
                <c:pt idx="352">
                  <c:v>37742</c:v>
                </c:pt>
                <c:pt idx="353">
                  <c:v>37773</c:v>
                </c:pt>
                <c:pt idx="354">
                  <c:v>37803</c:v>
                </c:pt>
                <c:pt idx="355">
                  <c:v>37834</c:v>
                </c:pt>
                <c:pt idx="356">
                  <c:v>37865</c:v>
                </c:pt>
                <c:pt idx="357">
                  <c:v>37895</c:v>
                </c:pt>
                <c:pt idx="358">
                  <c:v>37926</c:v>
                </c:pt>
                <c:pt idx="359">
                  <c:v>37956</c:v>
                </c:pt>
                <c:pt idx="360">
                  <c:v>37987</c:v>
                </c:pt>
                <c:pt idx="361">
                  <c:v>38018</c:v>
                </c:pt>
                <c:pt idx="362">
                  <c:v>38047</c:v>
                </c:pt>
                <c:pt idx="363">
                  <c:v>38078</c:v>
                </c:pt>
                <c:pt idx="364">
                  <c:v>38108</c:v>
                </c:pt>
                <c:pt idx="365">
                  <c:v>38139</c:v>
                </c:pt>
                <c:pt idx="366">
                  <c:v>38169</c:v>
                </c:pt>
                <c:pt idx="367">
                  <c:v>38200</c:v>
                </c:pt>
                <c:pt idx="368">
                  <c:v>38231</c:v>
                </c:pt>
                <c:pt idx="369">
                  <c:v>38261</c:v>
                </c:pt>
                <c:pt idx="370">
                  <c:v>38292</c:v>
                </c:pt>
                <c:pt idx="371">
                  <c:v>38322</c:v>
                </c:pt>
                <c:pt idx="372">
                  <c:v>38353</c:v>
                </c:pt>
                <c:pt idx="373">
                  <c:v>38384</c:v>
                </c:pt>
                <c:pt idx="374">
                  <c:v>38412</c:v>
                </c:pt>
                <c:pt idx="375">
                  <c:v>38443</c:v>
                </c:pt>
                <c:pt idx="376">
                  <c:v>38473</c:v>
                </c:pt>
                <c:pt idx="377">
                  <c:v>38504</c:v>
                </c:pt>
                <c:pt idx="378">
                  <c:v>38534</c:v>
                </c:pt>
                <c:pt idx="379">
                  <c:v>38565</c:v>
                </c:pt>
                <c:pt idx="380">
                  <c:v>38596</c:v>
                </c:pt>
                <c:pt idx="381">
                  <c:v>38626</c:v>
                </c:pt>
                <c:pt idx="382">
                  <c:v>38657</c:v>
                </c:pt>
                <c:pt idx="383">
                  <c:v>38687</c:v>
                </c:pt>
                <c:pt idx="384">
                  <c:v>38718</c:v>
                </c:pt>
                <c:pt idx="385">
                  <c:v>38749</c:v>
                </c:pt>
                <c:pt idx="386">
                  <c:v>38777</c:v>
                </c:pt>
                <c:pt idx="387">
                  <c:v>38808</c:v>
                </c:pt>
                <c:pt idx="388">
                  <c:v>38838</c:v>
                </c:pt>
                <c:pt idx="389">
                  <c:v>38869</c:v>
                </c:pt>
                <c:pt idx="390">
                  <c:v>38899</c:v>
                </c:pt>
                <c:pt idx="391">
                  <c:v>38930</c:v>
                </c:pt>
                <c:pt idx="392">
                  <c:v>38961</c:v>
                </c:pt>
                <c:pt idx="393">
                  <c:v>38991</c:v>
                </c:pt>
                <c:pt idx="394">
                  <c:v>39022</c:v>
                </c:pt>
                <c:pt idx="395">
                  <c:v>39052</c:v>
                </c:pt>
                <c:pt idx="396">
                  <c:v>39083</c:v>
                </c:pt>
                <c:pt idx="397">
                  <c:v>39114</c:v>
                </c:pt>
                <c:pt idx="398">
                  <c:v>39142</c:v>
                </c:pt>
                <c:pt idx="399">
                  <c:v>39173</c:v>
                </c:pt>
                <c:pt idx="400">
                  <c:v>39203</c:v>
                </c:pt>
                <c:pt idx="401">
                  <c:v>39234</c:v>
                </c:pt>
                <c:pt idx="402">
                  <c:v>39264</c:v>
                </c:pt>
                <c:pt idx="403">
                  <c:v>39295</c:v>
                </c:pt>
                <c:pt idx="404">
                  <c:v>39326</c:v>
                </c:pt>
                <c:pt idx="405">
                  <c:v>39356</c:v>
                </c:pt>
                <c:pt idx="406">
                  <c:v>39387</c:v>
                </c:pt>
                <c:pt idx="407">
                  <c:v>39417</c:v>
                </c:pt>
                <c:pt idx="408">
                  <c:v>39448</c:v>
                </c:pt>
                <c:pt idx="409">
                  <c:v>39479</c:v>
                </c:pt>
                <c:pt idx="410">
                  <c:v>39508</c:v>
                </c:pt>
                <c:pt idx="411">
                  <c:v>39539</c:v>
                </c:pt>
                <c:pt idx="412">
                  <c:v>39569</c:v>
                </c:pt>
                <c:pt idx="413">
                  <c:v>39600</c:v>
                </c:pt>
                <c:pt idx="414">
                  <c:v>39630</c:v>
                </c:pt>
                <c:pt idx="415">
                  <c:v>39661</c:v>
                </c:pt>
                <c:pt idx="416">
                  <c:v>39692</c:v>
                </c:pt>
                <c:pt idx="417">
                  <c:v>39722</c:v>
                </c:pt>
                <c:pt idx="418">
                  <c:v>39753</c:v>
                </c:pt>
                <c:pt idx="419">
                  <c:v>39783</c:v>
                </c:pt>
                <c:pt idx="420">
                  <c:v>39814</c:v>
                </c:pt>
                <c:pt idx="421">
                  <c:v>39845</c:v>
                </c:pt>
                <c:pt idx="422">
                  <c:v>39873</c:v>
                </c:pt>
                <c:pt idx="423">
                  <c:v>39904</c:v>
                </c:pt>
                <c:pt idx="424">
                  <c:v>39934</c:v>
                </c:pt>
                <c:pt idx="425">
                  <c:v>39965</c:v>
                </c:pt>
                <c:pt idx="426">
                  <c:v>39995</c:v>
                </c:pt>
                <c:pt idx="427">
                  <c:v>40026</c:v>
                </c:pt>
                <c:pt idx="428">
                  <c:v>40057</c:v>
                </c:pt>
                <c:pt idx="429">
                  <c:v>40087</c:v>
                </c:pt>
                <c:pt idx="430">
                  <c:v>40118</c:v>
                </c:pt>
                <c:pt idx="431">
                  <c:v>40148</c:v>
                </c:pt>
                <c:pt idx="432">
                  <c:v>40179</c:v>
                </c:pt>
                <c:pt idx="433">
                  <c:v>40210</c:v>
                </c:pt>
                <c:pt idx="434">
                  <c:v>40238</c:v>
                </c:pt>
                <c:pt idx="435">
                  <c:v>40269</c:v>
                </c:pt>
                <c:pt idx="436">
                  <c:v>40299</c:v>
                </c:pt>
                <c:pt idx="437">
                  <c:v>40330</c:v>
                </c:pt>
                <c:pt idx="438">
                  <c:v>40360</c:v>
                </c:pt>
                <c:pt idx="439">
                  <c:v>40391</c:v>
                </c:pt>
                <c:pt idx="440">
                  <c:v>40422</c:v>
                </c:pt>
                <c:pt idx="441">
                  <c:v>40452</c:v>
                </c:pt>
                <c:pt idx="442">
                  <c:v>40483</c:v>
                </c:pt>
                <c:pt idx="443">
                  <c:v>40513</c:v>
                </c:pt>
                <c:pt idx="444">
                  <c:v>40544</c:v>
                </c:pt>
                <c:pt idx="445">
                  <c:v>40575</c:v>
                </c:pt>
                <c:pt idx="446">
                  <c:v>40603</c:v>
                </c:pt>
                <c:pt idx="447">
                  <c:v>40634</c:v>
                </c:pt>
                <c:pt idx="448">
                  <c:v>40664</c:v>
                </c:pt>
                <c:pt idx="449">
                  <c:v>40695</c:v>
                </c:pt>
                <c:pt idx="450">
                  <c:v>40725</c:v>
                </c:pt>
                <c:pt idx="451">
                  <c:v>40756</c:v>
                </c:pt>
                <c:pt idx="452">
                  <c:v>40787</c:v>
                </c:pt>
                <c:pt idx="453">
                  <c:v>40817</c:v>
                </c:pt>
                <c:pt idx="454">
                  <c:v>40848</c:v>
                </c:pt>
                <c:pt idx="455">
                  <c:v>40878</c:v>
                </c:pt>
                <c:pt idx="456">
                  <c:v>40909</c:v>
                </c:pt>
                <c:pt idx="457">
                  <c:v>40940</c:v>
                </c:pt>
                <c:pt idx="458">
                  <c:v>40969</c:v>
                </c:pt>
                <c:pt idx="459">
                  <c:v>41000</c:v>
                </c:pt>
                <c:pt idx="460">
                  <c:v>41030</c:v>
                </c:pt>
                <c:pt idx="461">
                  <c:v>41061</c:v>
                </c:pt>
                <c:pt idx="462">
                  <c:v>41091</c:v>
                </c:pt>
                <c:pt idx="463">
                  <c:v>41122</c:v>
                </c:pt>
                <c:pt idx="464">
                  <c:v>41153</c:v>
                </c:pt>
                <c:pt idx="465">
                  <c:v>41183</c:v>
                </c:pt>
                <c:pt idx="466">
                  <c:v>41214</c:v>
                </c:pt>
                <c:pt idx="467">
                  <c:v>41244</c:v>
                </c:pt>
                <c:pt idx="468">
                  <c:v>41275</c:v>
                </c:pt>
                <c:pt idx="469">
                  <c:v>41306</c:v>
                </c:pt>
                <c:pt idx="470">
                  <c:v>41334</c:v>
                </c:pt>
                <c:pt idx="471">
                  <c:v>41365</c:v>
                </c:pt>
                <c:pt idx="472">
                  <c:v>41395</c:v>
                </c:pt>
                <c:pt idx="473">
                  <c:v>41426</c:v>
                </c:pt>
                <c:pt idx="474">
                  <c:v>41456</c:v>
                </c:pt>
                <c:pt idx="475">
                  <c:v>41487</c:v>
                </c:pt>
                <c:pt idx="476">
                  <c:v>41518</c:v>
                </c:pt>
                <c:pt idx="477">
                  <c:v>41548</c:v>
                </c:pt>
                <c:pt idx="478">
                  <c:v>41579</c:v>
                </c:pt>
                <c:pt idx="479">
                  <c:v>41609</c:v>
                </c:pt>
                <c:pt idx="480">
                  <c:v>41640</c:v>
                </c:pt>
                <c:pt idx="481">
                  <c:v>41671</c:v>
                </c:pt>
                <c:pt idx="482">
                  <c:v>41699</c:v>
                </c:pt>
                <c:pt idx="483">
                  <c:v>41730</c:v>
                </c:pt>
                <c:pt idx="484">
                  <c:v>41760</c:v>
                </c:pt>
                <c:pt idx="485">
                  <c:v>41791</c:v>
                </c:pt>
                <c:pt idx="486">
                  <c:v>41821</c:v>
                </c:pt>
                <c:pt idx="487">
                  <c:v>41852</c:v>
                </c:pt>
                <c:pt idx="488">
                  <c:v>41883</c:v>
                </c:pt>
                <c:pt idx="489">
                  <c:v>41913</c:v>
                </c:pt>
                <c:pt idx="490">
                  <c:v>41944</c:v>
                </c:pt>
                <c:pt idx="491">
                  <c:v>41974</c:v>
                </c:pt>
                <c:pt idx="492">
                  <c:v>42005</c:v>
                </c:pt>
                <c:pt idx="493">
                  <c:v>42036</c:v>
                </c:pt>
                <c:pt idx="494">
                  <c:v>42064</c:v>
                </c:pt>
                <c:pt idx="495">
                  <c:v>42095</c:v>
                </c:pt>
                <c:pt idx="496">
                  <c:v>42125</c:v>
                </c:pt>
                <c:pt idx="497">
                  <c:v>42156</c:v>
                </c:pt>
                <c:pt idx="498">
                  <c:v>42186</c:v>
                </c:pt>
                <c:pt idx="499">
                  <c:v>42217</c:v>
                </c:pt>
                <c:pt idx="500">
                  <c:v>42248</c:v>
                </c:pt>
                <c:pt idx="501">
                  <c:v>42278</c:v>
                </c:pt>
                <c:pt idx="502">
                  <c:v>42309</c:v>
                </c:pt>
                <c:pt idx="503">
                  <c:v>42339</c:v>
                </c:pt>
                <c:pt idx="504">
                  <c:v>42370</c:v>
                </c:pt>
                <c:pt idx="505">
                  <c:v>42401</c:v>
                </c:pt>
                <c:pt idx="506">
                  <c:v>42430</c:v>
                </c:pt>
                <c:pt idx="507">
                  <c:v>42461</c:v>
                </c:pt>
                <c:pt idx="508">
                  <c:v>42491</c:v>
                </c:pt>
                <c:pt idx="509">
                  <c:v>42522</c:v>
                </c:pt>
                <c:pt idx="510">
                  <c:v>42552</c:v>
                </c:pt>
                <c:pt idx="511">
                  <c:v>42583</c:v>
                </c:pt>
                <c:pt idx="512">
                  <c:v>42614</c:v>
                </c:pt>
                <c:pt idx="513">
                  <c:v>42644</c:v>
                </c:pt>
                <c:pt idx="514">
                  <c:v>42675</c:v>
                </c:pt>
                <c:pt idx="515">
                  <c:v>42705</c:v>
                </c:pt>
              </c:numCache>
            </c:numRef>
          </c:cat>
          <c:val>
            <c:numRef>
              <c:f>'Crude Oil-M'!$D$41:$D$556</c:f>
              <c:numCache>
                <c:formatCode>0.00</c:formatCode>
                <c:ptCount val="516"/>
                <c:pt idx="0">
                  <c:v>48.77010893162393</c:v>
                </c:pt>
                <c:pt idx="1">
                  <c:v>62.645399365750521</c:v>
                </c:pt>
                <c:pt idx="2">
                  <c:v>63.384267907949791</c:v>
                </c:pt>
                <c:pt idx="3">
                  <c:v>62.939459126819131</c:v>
                </c:pt>
                <c:pt idx="4">
                  <c:v>63.761083209876539</c:v>
                </c:pt>
                <c:pt idx="5">
                  <c:v>63.434872081632655</c:v>
                </c:pt>
                <c:pt idx="6">
                  <c:v>61.552293103448271</c:v>
                </c:pt>
                <c:pt idx="7">
                  <c:v>60.478314549098194</c:v>
                </c:pt>
                <c:pt idx="8">
                  <c:v>58.936117905138332</c:v>
                </c:pt>
                <c:pt idx="9">
                  <c:v>58.053869960784311</c:v>
                </c:pt>
                <c:pt idx="10">
                  <c:v>57.906166330097079</c:v>
                </c:pt>
                <c:pt idx="11">
                  <c:v>58.789753448940267</c:v>
                </c:pt>
                <c:pt idx="12">
                  <c:v>58.112583059273419</c:v>
                </c:pt>
                <c:pt idx="13">
                  <c:v>59.048074334600756</c:v>
                </c:pt>
                <c:pt idx="14">
                  <c:v>59.861159393939388</c:v>
                </c:pt>
                <c:pt idx="15">
                  <c:v>59.545456075471691</c:v>
                </c:pt>
                <c:pt idx="16">
                  <c:v>59.478139246704323</c:v>
                </c:pt>
                <c:pt idx="17">
                  <c:v>62.948245420560745</c:v>
                </c:pt>
                <c:pt idx="18">
                  <c:v>61.836497518518513</c:v>
                </c:pt>
                <c:pt idx="19">
                  <c:v>62.574379151291502</c:v>
                </c:pt>
                <c:pt idx="20">
                  <c:v>61.200565714285702</c:v>
                </c:pt>
                <c:pt idx="21">
                  <c:v>63.553957231329676</c:v>
                </c:pt>
                <c:pt idx="22">
                  <c:v>64.729712260397818</c:v>
                </c:pt>
                <c:pt idx="23">
                  <c:v>63.395909748201433</c:v>
                </c:pt>
                <c:pt idx="24">
                  <c:v>56.600164767025078</c:v>
                </c:pt>
                <c:pt idx="25">
                  <c:v>56.45633581395348</c:v>
                </c:pt>
                <c:pt idx="26">
                  <c:v>57.418030749999993</c:v>
                </c:pt>
                <c:pt idx="27">
                  <c:v>56.806585704099817</c:v>
                </c:pt>
                <c:pt idx="28">
                  <c:v>56.588820957446814</c:v>
                </c:pt>
                <c:pt idx="29">
                  <c:v>56.583239082892426</c:v>
                </c:pt>
                <c:pt idx="30">
                  <c:v>56.410696877192983</c:v>
                </c:pt>
                <c:pt idx="31">
                  <c:v>56.406106038394419</c:v>
                </c:pt>
                <c:pt idx="32">
                  <c:v>55.657806145833334</c:v>
                </c:pt>
                <c:pt idx="33">
                  <c:v>55.451635198618312</c:v>
                </c:pt>
                <c:pt idx="34">
                  <c:v>55.629429879518078</c:v>
                </c:pt>
                <c:pt idx="35">
                  <c:v>55.873461678082194</c:v>
                </c:pt>
                <c:pt idx="36">
                  <c:v>57.209728143100513</c:v>
                </c:pt>
                <c:pt idx="37">
                  <c:v>58.19615345699831</c:v>
                </c:pt>
                <c:pt idx="38">
                  <c:v>58.062952818791942</c:v>
                </c:pt>
                <c:pt idx="39">
                  <c:v>56.961859866666664</c:v>
                </c:pt>
                <c:pt idx="40">
                  <c:v>57.800534285714278</c:v>
                </c:pt>
                <c:pt idx="41">
                  <c:v>57.553259272727274</c:v>
                </c:pt>
                <c:pt idx="42">
                  <c:v>56.525522500000001</c:v>
                </c:pt>
                <c:pt idx="43">
                  <c:v>57.182852635024553</c:v>
                </c:pt>
                <c:pt idx="44">
                  <c:v>56.297420880913535</c:v>
                </c:pt>
                <c:pt idx="45">
                  <c:v>56.255065454545452</c:v>
                </c:pt>
                <c:pt idx="46">
                  <c:v>56.084066806451609</c:v>
                </c:pt>
                <c:pt idx="47">
                  <c:v>56.38703807383628</c:v>
                </c:pt>
                <c:pt idx="48">
                  <c:v>55.116298947368421</c:v>
                </c:pt>
                <c:pt idx="49">
                  <c:v>54.438280984126976</c:v>
                </c:pt>
                <c:pt idx="50">
                  <c:v>54.695458264984225</c:v>
                </c:pt>
                <c:pt idx="51">
                  <c:v>53.634298591549296</c:v>
                </c:pt>
                <c:pt idx="52">
                  <c:v>53.541270108527129</c:v>
                </c:pt>
                <c:pt idx="53">
                  <c:v>53.239261353846146</c:v>
                </c:pt>
                <c:pt idx="54">
                  <c:v>52.651173709923661</c:v>
                </c:pt>
                <c:pt idx="55">
                  <c:v>52.223244491654022</c:v>
                </c:pt>
                <c:pt idx="56">
                  <c:v>52.002585954887209</c:v>
                </c:pt>
                <c:pt idx="57">
                  <c:v>51.89228295081967</c:v>
                </c:pt>
                <c:pt idx="58">
                  <c:v>51.972628562962953</c:v>
                </c:pt>
                <c:pt idx="59">
                  <c:v>52.36749437407952</c:v>
                </c:pt>
                <c:pt idx="60">
                  <c:v>53.85451240875912</c:v>
                </c:pt>
                <c:pt idx="61">
                  <c:v>54.616689826589592</c:v>
                </c:pt>
                <c:pt idx="62">
                  <c:v>55.874336223175966</c:v>
                </c:pt>
                <c:pt idx="63">
                  <c:v>59.264570481586397</c:v>
                </c:pt>
                <c:pt idx="64">
                  <c:v>63.333918767507001</c:v>
                </c:pt>
                <c:pt idx="65">
                  <c:v>69.323909501385046</c:v>
                </c:pt>
                <c:pt idx="66">
                  <c:v>75.280421890410949</c:v>
                </c:pt>
                <c:pt idx="67">
                  <c:v>77.439521791044768</c:v>
                </c:pt>
                <c:pt idx="68">
                  <c:v>80.165794784946229</c:v>
                </c:pt>
                <c:pt idx="69">
                  <c:v>79.281317952127651</c:v>
                </c:pt>
                <c:pt idx="70">
                  <c:v>84.616045315789464</c:v>
                </c:pt>
                <c:pt idx="71">
                  <c:v>89.475209388816637</c:v>
                </c:pt>
                <c:pt idx="72">
                  <c:v>93.827790384615383</c:v>
                </c:pt>
                <c:pt idx="73">
                  <c:v>97.61102886075949</c:v>
                </c:pt>
                <c:pt idx="74">
                  <c:v>99.301292434456926</c:v>
                </c:pt>
                <c:pt idx="75">
                  <c:v>98.672358318912231</c:v>
                </c:pt>
                <c:pt idx="76">
                  <c:v>100.00753397796817</c:v>
                </c:pt>
                <c:pt idx="77">
                  <c:v>99.470495224242413</c:v>
                </c:pt>
                <c:pt idx="78">
                  <c:v>99.436512372881339</c:v>
                </c:pt>
                <c:pt idx="79">
                  <c:v>98.519179903846137</c:v>
                </c:pt>
                <c:pt idx="80">
                  <c:v>97.753942932061975</c:v>
                </c:pt>
                <c:pt idx="81">
                  <c:v>97.308337497048413</c:v>
                </c:pt>
                <c:pt idx="82">
                  <c:v>97.564219602803732</c:v>
                </c:pt>
                <c:pt idx="83">
                  <c:v>98.148360949074075</c:v>
                </c:pt>
                <c:pt idx="84">
                  <c:v>106.03653061926606</c:v>
                </c:pt>
                <c:pt idx="85">
                  <c:v>105.47824772727273</c:v>
                </c:pt>
                <c:pt idx="86">
                  <c:v>102.91043207674943</c:v>
                </c:pt>
                <c:pt idx="87">
                  <c:v>102.60005052749717</c:v>
                </c:pt>
                <c:pt idx="88">
                  <c:v>100.40137400222966</c:v>
                </c:pt>
                <c:pt idx="89">
                  <c:v>97.383662607734806</c:v>
                </c:pt>
                <c:pt idx="90">
                  <c:v>95.148857661202172</c:v>
                </c:pt>
                <c:pt idx="91">
                  <c:v>92.464629110629062</c:v>
                </c:pt>
                <c:pt idx="92">
                  <c:v>90.5993337056928</c:v>
                </c:pt>
                <c:pt idx="93">
                  <c:v>90.28284738758029</c:v>
                </c:pt>
                <c:pt idx="94">
                  <c:v>91.876968678038395</c:v>
                </c:pt>
                <c:pt idx="95">
                  <c:v>90.926451540913931</c:v>
                </c:pt>
                <c:pt idx="96">
                  <c:v>89.603794364406781</c:v>
                </c:pt>
                <c:pt idx="97">
                  <c:v>89.169145258711708</c:v>
                </c:pt>
                <c:pt idx="98">
                  <c:v>85.62550109820485</c:v>
                </c:pt>
                <c:pt idx="99">
                  <c:v>82.223496884210519</c:v>
                </c:pt>
                <c:pt idx="100">
                  <c:v>81.352576809176227</c:v>
                </c:pt>
                <c:pt idx="101">
                  <c:v>82.908189051546387</c:v>
                </c:pt>
                <c:pt idx="102">
                  <c:v>81.628651979487174</c:v>
                </c:pt>
                <c:pt idx="103">
                  <c:v>80.267886284544531</c:v>
                </c:pt>
                <c:pt idx="104">
                  <c:v>80.462770378710346</c:v>
                </c:pt>
                <c:pt idx="105">
                  <c:v>80.741215249745153</c:v>
                </c:pt>
                <c:pt idx="106">
                  <c:v>80.362171408163277</c:v>
                </c:pt>
                <c:pt idx="107">
                  <c:v>80.02428116683727</c:v>
                </c:pt>
                <c:pt idx="108">
                  <c:v>76.335741368743598</c:v>
                </c:pt>
                <c:pt idx="109">
                  <c:v>74.703547673469387</c:v>
                </c:pt>
                <c:pt idx="110">
                  <c:v>68.974541753312934</c:v>
                </c:pt>
                <c:pt idx="111">
                  <c:v>67.329569736842089</c:v>
                </c:pt>
                <c:pt idx="112">
                  <c:v>68.44962465725807</c:v>
                </c:pt>
                <c:pt idx="113">
                  <c:v>69.987970885311867</c:v>
                </c:pt>
                <c:pt idx="114">
                  <c:v>68.58660593186373</c:v>
                </c:pt>
                <c:pt idx="115">
                  <c:v>70.140508491508484</c:v>
                </c:pt>
                <c:pt idx="116">
                  <c:v>70.025746892430277</c:v>
                </c:pt>
                <c:pt idx="117">
                  <c:v>70.054814226190473</c:v>
                </c:pt>
                <c:pt idx="118">
                  <c:v>68.481543006923829</c:v>
                </c:pt>
                <c:pt idx="119">
                  <c:v>68.771838856015776</c:v>
                </c:pt>
                <c:pt idx="120">
                  <c:v>67.134802742409406</c:v>
                </c:pt>
                <c:pt idx="121">
                  <c:v>67.062803138401549</c:v>
                </c:pt>
                <c:pt idx="122">
                  <c:v>66.959802623906711</c:v>
                </c:pt>
                <c:pt idx="123">
                  <c:v>67.069158199419178</c:v>
                </c:pt>
                <c:pt idx="124">
                  <c:v>67.284486685990345</c:v>
                </c:pt>
                <c:pt idx="125">
                  <c:v>66.994061890067513</c:v>
                </c:pt>
                <c:pt idx="126">
                  <c:v>66.302245917387125</c:v>
                </c:pt>
                <c:pt idx="127">
                  <c:v>65.929345057471267</c:v>
                </c:pt>
                <c:pt idx="128">
                  <c:v>65.240335625596956</c:v>
                </c:pt>
                <c:pt idx="129">
                  <c:v>65.195845271170313</c:v>
                </c:pt>
                <c:pt idx="130">
                  <c:v>64.959005014245008</c:v>
                </c:pt>
                <c:pt idx="131">
                  <c:v>63.21157956398104</c:v>
                </c:pt>
                <c:pt idx="132">
                  <c:v>61.898585411542101</c:v>
                </c:pt>
                <c:pt idx="133">
                  <c:v>60.429721335841961</c:v>
                </c:pt>
                <c:pt idx="134">
                  <c:v>60.614792509363284</c:v>
                </c:pt>
                <c:pt idx="135">
                  <c:v>61.368978485981302</c:v>
                </c:pt>
                <c:pt idx="136">
                  <c:v>61.276685820895509</c:v>
                </c:pt>
                <c:pt idx="137">
                  <c:v>60.330790232558137</c:v>
                </c:pt>
                <c:pt idx="138">
                  <c:v>58.716048783658309</c:v>
                </c:pt>
                <c:pt idx="139">
                  <c:v>58.695445245597774</c:v>
                </c:pt>
                <c:pt idx="140">
                  <c:v>58.476766253469009</c:v>
                </c:pt>
                <c:pt idx="141">
                  <c:v>58.765704497695843</c:v>
                </c:pt>
                <c:pt idx="142">
                  <c:v>59.216694165137618</c:v>
                </c:pt>
                <c:pt idx="143">
                  <c:v>56.968380474885848</c:v>
                </c:pt>
                <c:pt idx="144">
                  <c:v>53.989034085532296</c:v>
                </c:pt>
                <c:pt idx="145">
                  <c:v>39.290973947128528</c:v>
                </c:pt>
                <c:pt idx="146">
                  <c:v>31.021001686526127</c:v>
                </c:pt>
                <c:pt idx="147">
                  <c:v>28.792354461821528</c:v>
                </c:pt>
                <c:pt idx="148">
                  <c:v>28.75677957798165</c:v>
                </c:pt>
                <c:pt idx="149">
                  <c:v>26.650154936014623</c:v>
                </c:pt>
                <c:pt idx="150">
                  <c:v>23.713278557077626</c:v>
                </c:pt>
                <c:pt idx="151">
                  <c:v>25.776333156934303</c:v>
                </c:pt>
                <c:pt idx="152">
                  <c:v>27.802984272727269</c:v>
                </c:pt>
                <c:pt idx="153">
                  <c:v>27.601344065335748</c:v>
                </c:pt>
                <c:pt idx="154">
                  <c:v>29.017297210144925</c:v>
                </c:pt>
                <c:pt idx="155">
                  <c:v>30.437645974729236</c:v>
                </c:pt>
                <c:pt idx="156">
                  <c:v>35.144849102333929</c:v>
                </c:pt>
                <c:pt idx="157">
                  <c:v>36.147382432915919</c:v>
                </c:pt>
                <c:pt idx="158">
                  <c:v>36.612459643493757</c:v>
                </c:pt>
                <c:pt idx="159">
                  <c:v>37.780473451641519</c:v>
                </c:pt>
                <c:pt idx="160">
                  <c:v>38.438408407079649</c:v>
                </c:pt>
                <c:pt idx="161">
                  <c:v>39.233666625550661</c:v>
                </c:pt>
                <c:pt idx="162">
                  <c:v>40.280512934973643</c:v>
                </c:pt>
                <c:pt idx="163">
                  <c:v>40.229243254593172</c:v>
                </c:pt>
                <c:pt idx="164">
                  <c:v>38.53270142981691</c:v>
                </c:pt>
                <c:pt idx="165">
                  <c:v>38.349397965217392</c:v>
                </c:pt>
                <c:pt idx="166">
                  <c:v>37.412130918544193</c:v>
                </c:pt>
                <c:pt idx="167">
                  <c:v>35.412092041522492</c:v>
                </c:pt>
                <c:pt idx="168">
                  <c:v>31.699430948275857</c:v>
                </c:pt>
                <c:pt idx="169">
                  <c:v>31.603906592082616</c:v>
                </c:pt>
                <c:pt idx="170">
                  <c:v>30.092467004291844</c:v>
                </c:pt>
                <c:pt idx="171">
                  <c:v>31.720088430034124</c:v>
                </c:pt>
                <c:pt idx="172">
                  <c:v>32.2670216680851</c:v>
                </c:pt>
                <c:pt idx="173">
                  <c:v>31.263000847457629</c:v>
                </c:pt>
                <c:pt idx="174">
                  <c:v>29.745253856540081</c:v>
                </c:pt>
                <c:pt idx="175">
                  <c:v>28.640264739495798</c:v>
                </c:pt>
                <c:pt idx="176">
                  <c:v>27.564438895397487</c:v>
                </c:pt>
                <c:pt idx="177">
                  <c:v>25.904326188490405</c:v>
                </c:pt>
                <c:pt idx="178">
                  <c:v>25.046615561097255</c:v>
                </c:pt>
                <c:pt idx="179">
                  <c:v>27.822792394366196</c:v>
                </c:pt>
                <c:pt idx="180">
                  <c:v>31.49798092409241</c:v>
                </c:pt>
                <c:pt idx="181">
                  <c:v>32.510004457236839</c:v>
                </c:pt>
                <c:pt idx="182">
                  <c:v>34.609648887070371</c:v>
                </c:pt>
                <c:pt idx="183">
                  <c:v>37.875411031681558</c:v>
                </c:pt>
                <c:pt idx="184">
                  <c:v>36.652723605497165</c:v>
                </c:pt>
                <c:pt idx="185">
                  <c:v>35.038680048348098</c:v>
                </c:pt>
                <c:pt idx="186">
                  <c:v>34.390839983935734</c:v>
                </c:pt>
                <c:pt idx="187">
                  <c:v>32.937975148594376</c:v>
                </c:pt>
                <c:pt idx="188">
                  <c:v>33.602554198717947</c:v>
                </c:pt>
                <c:pt idx="189">
                  <c:v>34.713399027113233</c:v>
                </c:pt>
                <c:pt idx="190">
                  <c:v>34.63225023034154</c:v>
                </c:pt>
                <c:pt idx="191">
                  <c:v>37.782613697545528</c:v>
                </c:pt>
                <c:pt idx="192">
                  <c:v>38.285687231372556</c:v>
                </c:pt>
                <c:pt idx="193">
                  <c:v>36.77877746875</c:v>
                </c:pt>
                <c:pt idx="194">
                  <c:v>35.052579066874024</c:v>
                </c:pt>
                <c:pt idx="195">
                  <c:v>30.761184266873546</c:v>
                </c:pt>
                <c:pt idx="196">
                  <c:v>29.625835429899304</c:v>
                </c:pt>
                <c:pt idx="197">
                  <c:v>27.757762355658198</c:v>
                </c:pt>
                <c:pt idx="198">
                  <c:v>30.165183049808427</c:v>
                </c:pt>
                <c:pt idx="199">
                  <c:v>43.874873647416408</c:v>
                </c:pt>
                <c:pt idx="200">
                  <c:v>53.671741403773581</c:v>
                </c:pt>
                <c:pt idx="201">
                  <c:v>58.662011514242877</c:v>
                </c:pt>
                <c:pt idx="202">
                  <c:v>53.741858025430069</c:v>
                </c:pt>
                <c:pt idx="203">
                  <c:v>45.330374307004462</c:v>
                </c:pt>
                <c:pt idx="204">
                  <c:v>39.401997475872307</c:v>
                </c:pt>
                <c:pt idx="205">
                  <c:v>32.310387685459936</c:v>
                </c:pt>
                <c:pt idx="206">
                  <c:v>31.039159317507412</c:v>
                </c:pt>
                <c:pt idx="207">
                  <c:v>32.273873456698745</c:v>
                </c:pt>
                <c:pt idx="208">
                  <c:v>32.225076637168137</c:v>
                </c:pt>
                <c:pt idx="209">
                  <c:v>31.115287617647056</c:v>
                </c:pt>
                <c:pt idx="210">
                  <c:v>31.698677738619672</c:v>
                </c:pt>
                <c:pt idx="211">
                  <c:v>32.598983616398243</c:v>
                </c:pt>
                <c:pt idx="212">
                  <c:v>33.007604379562039</c:v>
                </c:pt>
                <c:pt idx="213">
                  <c:v>34.451338862973756</c:v>
                </c:pt>
                <c:pt idx="214">
                  <c:v>33.420483091436864</c:v>
                </c:pt>
                <c:pt idx="215">
                  <c:v>29.569448437047761</c:v>
                </c:pt>
                <c:pt idx="216">
                  <c:v>27.706691395516994</c:v>
                </c:pt>
                <c:pt idx="217">
                  <c:v>27.475001443001442</c:v>
                </c:pt>
                <c:pt idx="218">
                  <c:v>27.992206987778577</c:v>
                </c:pt>
                <c:pt idx="219">
                  <c:v>29.656371692969874</c:v>
                </c:pt>
                <c:pt idx="220">
                  <c:v>32.01189218324982</c:v>
                </c:pt>
                <c:pt idx="221">
                  <c:v>33.68724929336188</c:v>
                </c:pt>
                <c:pt idx="222">
                  <c:v>33.438885608540922</c:v>
                </c:pt>
                <c:pt idx="223">
                  <c:v>32.539363281249997</c:v>
                </c:pt>
                <c:pt idx="224">
                  <c:v>32.487047285613038</c:v>
                </c:pt>
                <c:pt idx="225">
                  <c:v>32.483857078334509</c:v>
                </c:pt>
                <c:pt idx="226">
                  <c:v>30.818018859957771</c:v>
                </c:pt>
                <c:pt idx="227">
                  <c:v>28.332798791286013</c:v>
                </c:pt>
                <c:pt idx="228">
                  <c:v>28.000258823529414</c:v>
                </c:pt>
                <c:pt idx="229">
                  <c:v>28.956102739343116</c:v>
                </c:pt>
                <c:pt idx="230">
                  <c:v>29.596644829030005</c:v>
                </c:pt>
                <c:pt idx="231">
                  <c:v>30.370934422809459</c:v>
                </c:pt>
                <c:pt idx="232">
                  <c:v>29.527457406380027</c:v>
                </c:pt>
                <c:pt idx="233">
                  <c:v>27.709195841995843</c:v>
                </c:pt>
                <c:pt idx="234">
                  <c:v>26.040240705882354</c:v>
                </c:pt>
                <c:pt idx="235">
                  <c:v>25.706867458563533</c:v>
                </c:pt>
                <c:pt idx="236">
                  <c:v>25.146163475862068</c:v>
                </c:pt>
                <c:pt idx="237">
                  <c:v>25.483889409340659</c:v>
                </c:pt>
                <c:pt idx="238">
                  <c:v>22.903636369863015</c:v>
                </c:pt>
                <c:pt idx="239">
                  <c:v>20.432724757347913</c:v>
                </c:pt>
                <c:pt idx="240">
                  <c:v>21.034644196855773</c:v>
                </c:pt>
                <c:pt idx="241">
                  <c:v>20.928618813905928</c:v>
                </c:pt>
                <c:pt idx="242">
                  <c:v>21.324738246091091</c:v>
                </c:pt>
                <c:pt idx="243">
                  <c:v>23.509184701086955</c:v>
                </c:pt>
                <c:pt idx="244">
                  <c:v>25.397658494915252</c:v>
                </c:pt>
                <c:pt idx="245">
                  <c:v>27.420943123732247</c:v>
                </c:pt>
                <c:pt idx="246">
                  <c:v>28.09837293800539</c:v>
                </c:pt>
                <c:pt idx="247">
                  <c:v>26.611521154362414</c:v>
                </c:pt>
                <c:pt idx="248">
                  <c:v>25.362458151373072</c:v>
                </c:pt>
                <c:pt idx="249">
                  <c:v>25.918981218206152</c:v>
                </c:pt>
                <c:pt idx="250">
                  <c:v>26.151643604806409</c:v>
                </c:pt>
                <c:pt idx="251">
                  <c:v>25.02115067288474</c:v>
                </c:pt>
                <c:pt idx="252">
                  <c:v>26.188149049833886</c:v>
                </c:pt>
                <c:pt idx="253">
                  <c:v>27.14392221338635</c:v>
                </c:pt>
                <c:pt idx="254">
                  <c:v>27.090065224867725</c:v>
                </c:pt>
                <c:pt idx="255">
                  <c:v>29.319111594202898</c:v>
                </c:pt>
                <c:pt idx="256">
                  <c:v>29.042214543063771</c:v>
                </c:pt>
                <c:pt idx="257">
                  <c:v>27.220330354330706</c:v>
                </c:pt>
                <c:pt idx="258">
                  <c:v>25.734182830930536</c:v>
                </c:pt>
                <c:pt idx="259">
                  <c:v>25.745954139960759</c:v>
                </c:pt>
                <c:pt idx="260">
                  <c:v>25.97659544088831</c:v>
                </c:pt>
                <c:pt idx="261">
                  <c:v>25.257692755700326</c:v>
                </c:pt>
                <c:pt idx="262">
                  <c:v>25.580978165256994</c:v>
                </c:pt>
                <c:pt idx="263">
                  <c:v>27.109672293697209</c:v>
                </c:pt>
                <c:pt idx="264">
                  <c:v>26.892556276664511</c:v>
                </c:pt>
                <c:pt idx="265">
                  <c:v>27.285800606451609</c:v>
                </c:pt>
                <c:pt idx="266">
                  <c:v>30.458159356913182</c:v>
                </c:pt>
                <c:pt idx="267">
                  <c:v>32.521376848174242</c:v>
                </c:pt>
                <c:pt idx="268">
                  <c:v>30.61767432225064</c:v>
                </c:pt>
                <c:pt idx="269">
                  <c:v>29.343985347798338</c:v>
                </c:pt>
                <c:pt idx="270">
                  <c:v>29.712376560509551</c:v>
                </c:pt>
                <c:pt idx="271">
                  <c:v>31.082602837150127</c:v>
                </c:pt>
                <c:pt idx="272">
                  <c:v>33.262958072289152</c:v>
                </c:pt>
                <c:pt idx="273">
                  <c:v>34.933066270543613</c:v>
                </c:pt>
                <c:pt idx="274">
                  <c:v>33.983174870825458</c:v>
                </c:pt>
                <c:pt idx="275">
                  <c:v>34.735456216216214</c:v>
                </c:pt>
                <c:pt idx="276">
                  <c:v>34.371459498117936</c:v>
                </c:pt>
                <c:pt idx="277">
                  <c:v>31.117632661239821</c:v>
                </c:pt>
                <c:pt idx="278">
                  <c:v>28.536433992490608</c:v>
                </c:pt>
                <c:pt idx="279">
                  <c:v>26.538957010631641</c:v>
                </c:pt>
                <c:pt idx="280">
                  <c:v>27.61063671044403</c:v>
                </c:pt>
                <c:pt idx="281">
                  <c:v>25.776143383270909</c:v>
                </c:pt>
                <c:pt idx="282">
                  <c:v>25.951736147132166</c:v>
                </c:pt>
                <c:pt idx="283">
                  <c:v>26.582832786069648</c:v>
                </c:pt>
                <c:pt idx="284">
                  <c:v>26.354461972704716</c:v>
                </c:pt>
                <c:pt idx="285">
                  <c:v>27.60236040866873</c:v>
                </c:pt>
                <c:pt idx="286">
                  <c:v>26.317126382189237</c:v>
                </c:pt>
                <c:pt idx="287">
                  <c:v>23.461897960444993</c:v>
                </c:pt>
                <c:pt idx="288">
                  <c:v>21.052910654320986</c:v>
                </c:pt>
                <c:pt idx="289">
                  <c:v>19.569069777777774</c:v>
                </c:pt>
                <c:pt idx="290">
                  <c:v>18.129303382716046</c:v>
                </c:pt>
                <c:pt idx="291">
                  <c:v>18.796597916152894</c:v>
                </c:pt>
                <c:pt idx="292">
                  <c:v>18.457612189421894</c:v>
                </c:pt>
                <c:pt idx="293">
                  <c:v>16.973007014742013</c:v>
                </c:pt>
                <c:pt idx="294">
                  <c:v>16.843905698529412</c:v>
                </c:pt>
                <c:pt idx="295">
                  <c:v>16.517410942472459</c:v>
                </c:pt>
                <c:pt idx="296">
                  <c:v>18.588918006116206</c:v>
                </c:pt>
                <c:pt idx="297">
                  <c:v>17.585153398413663</c:v>
                </c:pt>
                <c:pt idx="298">
                  <c:v>15.93933076173065</c:v>
                </c:pt>
                <c:pt idx="299">
                  <c:v>13.593921277372264</c:v>
                </c:pt>
                <c:pt idx="300">
                  <c:v>14.681860060716454</c:v>
                </c:pt>
                <c:pt idx="301">
                  <c:v>14.927521105039466</c:v>
                </c:pt>
                <c:pt idx="302">
                  <c:v>17.474676092233008</c:v>
                </c:pt>
                <c:pt idx="303">
                  <c:v>21.260956021699815</c:v>
                </c:pt>
                <c:pt idx="304">
                  <c:v>22.323459361445785</c:v>
                </c:pt>
                <c:pt idx="305">
                  <c:v>22.810933746987953</c:v>
                </c:pt>
                <c:pt idx="306">
                  <c:v>25.770484163167364</c:v>
                </c:pt>
                <c:pt idx="307">
                  <c:v>27.859503482944341</c:v>
                </c:pt>
                <c:pt idx="308">
                  <c:v>30.693489916567341</c:v>
                </c:pt>
                <c:pt idx="309">
                  <c:v>30.610395978584176</c:v>
                </c:pt>
                <c:pt idx="310">
                  <c:v>32.70410277909739</c:v>
                </c:pt>
                <c:pt idx="311">
                  <c:v>34.332663329383891</c:v>
                </c:pt>
                <c:pt idx="312">
                  <c:v>35.552720838747781</c:v>
                </c:pt>
                <c:pt idx="313">
                  <c:v>38.346354458823534</c:v>
                </c:pt>
                <c:pt idx="314">
                  <c:v>38.553572748538009</c:v>
                </c:pt>
                <c:pt idx="315">
                  <c:v>33.827229011117609</c:v>
                </c:pt>
                <c:pt idx="316">
                  <c:v>36.631763843457939</c:v>
                </c:pt>
                <c:pt idx="317">
                  <c:v>39.957279918699186</c:v>
                </c:pt>
                <c:pt idx="318">
                  <c:v>38.587502026635782</c:v>
                </c:pt>
                <c:pt idx="319">
                  <c:v>39.690002084539664</c:v>
                </c:pt>
                <c:pt idx="320">
                  <c:v>41.897161474654375</c:v>
                </c:pt>
                <c:pt idx="321">
                  <c:v>40.661560448533635</c:v>
                </c:pt>
                <c:pt idx="322">
                  <c:v>40.987749712973596</c:v>
                </c:pt>
                <c:pt idx="323">
                  <c:v>34.337201706758307</c:v>
                </c:pt>
                <c:pt idx="324">
                  <c:v>33.192903633257401</c:v>
                </c:pt>
                <c:pt idx="325">
                  <c:v>33.766562125</c:v>
                </c:pt>
                <c:pt idx="326">
                  <c:v>31.098413526405455</c:v>
                </c:pt>
                <c:pt idx="327">
                  <c:v>31.018540691609971</c:v>
                </c:pt>
                <c:pt idx="328">
                  <c:v>33.062572961082914</c:v>
                </c:pt>
                <c:pt idx="329">
                  <c:v>32.077392740573998</c:v>
                </c:pt>
                <c:pt idx="330">
                  <c:v>30.535118782412628</c:v>
                </c:pt>
                <c:pt idx="331">
                  <c:v>31.890148218714767</c:v>
                </c:pt>
                <c:pt idx="332">
                  <c:v>30.081019213924765</c:v>
                </c:pt>
                <c:pt idx="333">
                  <c:v>25.140322477477479</c:v>
                </c:pt>
                <c:pt idx="334">
                  <c:v>21.534170884507041</c:v>
                </c:pt>
                <c:pt idx="335">
                  <c:v>21.398732187147687</c:v>
                </c:pt>
                <c:pt idx="336">
                  <c:v>22.822495711873945</c:v>
                </c:pt>
                <c:pt idx="337">
                  <c:v>24.388540044943817</c:v>
                </c:pt>
                <c:pt idx="338">
                  <c:v>29.720274722689073</c:v>
                </c:pt>
                <c:pt idx="339">
                  <c:v>31.830969079754599</c:v>
                </c:pt>
                <c:pt idx="340">
                  <c:v>32.405424891364902</c:v>
                </c:pt>
                <c:pt idx="341">
                  <c:v>31.075454287305121</c:v>
                </c:pt>
                <c:pt idx="342">
                  <c:v>33.042638766666663</c:v>
                </c:pt>
                <c:pt idx="343">
                  <c:v>33.860922415512462</c:v>
                </c:pt>
                <c:pt idx="344">
                  <c:v>35.726657676991152</c:v>
                </c:pt>
                <c:pt idx="345">
                  <c:v>34.137291269315668</c:v>
                </c:pt>
                <c:pt idx="346">
                  <c:v>31.051747085399448</c:v>
                </c:pt>
                <c:pt idx="347">
                  <c:v>34.927935621562156</c:v>
                </c:pt>
                <c:pt idx="348">
                  <c:v>39.493245673603496</c:v>
                </c:pt>
                <c:pt idx="349">
                  <c:v>41.7800158278867</c:v>
                </c:pt>
                <c:pt idx="350">
                  <c:v>37.82927844480696</c:v>
                </c:pt>
                <c:pt idx="351">
                  <c:v>31.802914061135368</c:v>
                </c:pt>
                <c:pt idx="352">
                  <c:v>32.726929086932749</c:v>
                </c:pt>
                <c:pt idx="353">
                  <c:v>35.381867198252316</c:v>
                </c:pt>
                <c:pt idx="354">
                  <c:v>36.212093032117579</c:v>
                </c:pt>
                <c:pt idx="355">
                  <c:v>36.764567479674795</c:v>
                </c:pt>
                <c:pt idx="356">
                  <c:v>32.993713949216641</c:v>
                </c:pt>
                <c:pt idx="357">
                  <c:v>35.166144424012977</c:v>
                </c:pt>
                <c:pt idx="358">
                  <c:v>35.340110454054049</c:v>
                </c:pt>
                <c:pt idx="359">
                  <c:v>36.733169735849053</c:v>
                </c:pt>
                <c:pt idx="360">
                  <c:v>38.466163403113256</c:v>
                </c:pt>
                <c:pt idx="361">
                  <c:v>39.123125431173001</c:v>
                </c:pt>
                <c:pt idx="362">
                  <c:v>40.909410753607688</c:v>
                </c:pt>
                <c:pt idx="363">
                  <c:v>41.072524802561368</c:v>
                </c:pt>
                <c:pt idx="364">
                  <c:v>45.121777343251857</c:v>
                </c:pt>
                <c:pt idx="365">
                  <c:v>42.144910481736368</c:v>
                </c:pt>
                <c:pt idx="366">
                  <c:v>45.171332406134319</c:v>
                </c:pt>
                <c:pt idx="367">
                  <c:v>49.638302389006341</c:v>
                </c:pt>
                <c:pt idx="368">
                  <c:v>50.685189272918862</c:v>
                </c:pt>
                <c:pt idx="369">
                  <c:v>56.581655094339617</c:v>
                </c:pt>
                <c:pt idx="370">
                  <c:v>49.524818768909753</c:v>
                </c:pt>
                <c:pt idx="371">
                  <c:v>42.299086875326026</c:v>
                </c:pt>
                <c:pt idx="372">
                  <c:v>46.656381169102296</c:v>
                </c:pt>
                <c:pt idx="373">
                  <c:v>49.134341912681911</c:v>
                </c:pt>
                <c:pt idx="374">
                  <c:v>56.36375249093733</c:v>
                </c:pt>
                <c:pt idx="375">
                  <c:v>55.599378162106348</c:v>
                </c:pt>
                <c:pt idx="376">
                  <c:v>53.095635423553709</c:v>
                </c:pt>
                <c:pt idx="377">
                  <c:v>60.551101786267417</c:v>
                </c:pt>
                <c:pt idx="378">
                  <c:v>64.464526105695228</c:v>
                </c:pt>
                <c:pt idx="379">
                  <c:v>71.206471565527792</c:v>
                </c:pt>
                <c:pt idx="380">
                  <c:v>70.38304495975855</c:v>
                </c:pt>
                <c:pt idx="381">
                  <c:v>66.117035067805119</c:v>
                </c:pt>
                <c:pt idx="382">
                  <c:v>60.035183917213516</c:v>
                </c:pt>
                <c:pt idx="383">
                  <c:v>61.092437506309942</c:v>
                </c:pt>
                <c:pt idx="384">
                  <c:v>66.695548770697428</c:v>
                </c:pt>
                <c:pt idx="385">
                  <c:v>63.021645737211628</c:v>
                </c:pt>
                <c:pt idx="386">
                  <c:v>65.918385988983474</c:v>
                </c:pt>
                <c:pt idx="387">
                  <c:v>74.009553074240145</c:v>
                </c:pt>
                <c:pt idx="388">
                  <c:v>76.129963527074011</c:v>
                </c:pt>
                <c:pt idx="389">
                  <c:v>75.233698404360766</c:v>
                </c:pt>
                <c:pt idx="390">
                  <c:v>79.752437545588947</c:v>
                </c:pt>
                <c:pt idx="391">
                  <c:v>77.601796810598628</c:v>
                </c:pt>
                <c:pt idx="392">
                  <c:v>67.234447919132151</c:v>
                </c:pt>
                <c:pt idx="393">
                  <c:v>62.123407330361559</c:v>
                </c:pt>
                <c:pt idx="394">
                  <c:v>62.092653168316829</c:v>
                </c:pt>
                <c:pt idx="395">
                  <c:v>64.416449699655331</c:v>
                </c:pt>
                <c:pt idx="396">
                  <c:v>57.992248479873375</c:v>
                </c:pt>
                <c:pt idx="397">
                  <c:v>62.662825957517647</c:v>
                </c:pt>
                <c:pt idx="398">
                  <c:v>65.283425636179416</c:v>
                </c:pt>
                <c:pt idx="399">
                  <c:v>69.873499252078645</c:v>
                </c:pt>
                <c:pt idx="400">
                  <c:v>70.852145824768428</c:v>
                </c:pt>
                <c:pt idx="401">
                  <c:v>74.926235694914908</c:v>
                </c:pt>
                <c:pt idx="402">
                  <c:v>81.109885936137729</c:v>
                </c:pt>
                <c:pt idx="403">
                  <c:v>78.254080889115741</c:v>
                </c:pt>
                <c:pt idx="404">
                  <c:v>82.557309134152007</c:v>
                </c:pt>
                <c:pt idx="405">
                  <c:v>89.437128648596968</c:v>
                </c:pt>
                <c:pt idx="406">
                  <c:v>96.551448846011553</c:v>
                </c:pt>
                <c:pt idx="407">
                  <c:v>93.661061089172108</c:v>
                </c:pt>
                <c:pt idx="408">
                  <c:v>95.145242131458133</c:v>
                </c:pt>
                <c:pt idx="409">
                  <c:v>97.814028605415473</c:v>
                </c:pt>
                <c:pt idx="410">
                  <c:v>108.11388868483189</c:v>
                </c:pt>
                <c:pt idx="411">
                  <c:v>116.49694956577017</c:v>
                </c:pt>
                <c:pt idx="412">
                  <c:v>128.89463407494142</c:v>
                </c:pt>
                <c:pt idx="413">
                  <c:v>138.14137432114887</c:v>
                </c:pt>
                <c:pt idx="414">
                  <c:v>138.84620801220001</c:v>
                </c:pt>
                <c:pt idx="415">
                  <c:v>121.00902930175134</c:v>
                </c:pt>
                <c:pt idx="416">
                  <c:v>104.8015645134025</c:v>
                </c:pt>
                <c:pt idx="417">
                  <c:v>77.697992340837345</c:v>
                </c:pt>
                <c:pt idx="418">
                  <c:v>54.824037287769812</c:v>
                </c:pt>
                <c:pt idx="419">
                  <c:v>40.068961380902365</c:v>
                </c:pt>
                <c:pt idx="420">
                  <c:v>41.371570486899159</c:v>
                </c:pt>
                <c:pt idx="421">
                  <c:v>43.145976032533319</c:v>
                </c:pt>
                <c:pt idx="422">
                  <c:v>51.476887042048048</c:v>
                </c:pt>
                <c:pt idx="423">
                  <c:v>55.475551462326465</c:v>
                </c:pt>
                <c:pt idx="424">
                  <c:v>63.4271807325065</c:v>
                </c:pt>
                <c:pt idx="425">
                  <c:v>73.542557912379536</c:v>
                </c:pt>
                <c:pt idx="426">
                  <c:v>70.339034918919921</c:v>
                </c:pt>
                <c:pt idx="427">
                  <c:v>75.219057290723839</c:v>
                </c:pt>
                <c:pt idx="428">
                  <c:v>74.588966186573771</c:v>
                </c:pt>
                <c:pt idx="429">
                  <c:v>79.213513211921892</c:v>
                </c:pt>
                <c:pt idx="430">
                  <c:v>81.512855630334101</c:v>
                </c:pt>
                <c:pt idx="431">
                  <c:v>79.576069023266939</c:v>
                </c:pt>
                <c:pt idx="432">
                  <c:v>82.150855008092392</c:v>
                </c:pt>
                <c:pt idx="433">
                  <c:v>80.761328445653319</c:v>
                </c:pt>
                <c:pt idx="434">
                  <c:v>84.063384880816002</c:v>
                </c:pt>
                <c:pt idx="435">
                  <c:v>87.612940327410371</c:v>
                </c:pt>
                <c:pt idx="436">
                  <c:v>77.932056376271348</c:v>
                </c:pt>
                <c:pt idx="437">
                  <c:v>78.797499997697955</c:v>
                </c:pt>
                <c:pt idx="438">
                  <c:v>80.137961875876002</c:v>
                </c:pt>
                <c:pt idx="439">
                  <c:v>80.294056818233955</c:v>
                </c:pt>
                <c:pt idx="440">
                  <c:v>79.761131279349442</c:v>
                </c:pt>
                <c:pt idx="441">
                  <c:v>83.559107813819708</c:v>
                </c:pt>
                <c:pt idx="442">
                  <c:v>86.621138594653672</c:v>
                </c:pt>
                <c:pt idx="443">
                  <c:v>92.395443856816286</c:v>
                </c:pt>
                <c:pt idx="444">
                  <c:v>94.286960506086416</c:v>
                </c:pt>
                <c:pt idx="445">
                  <c:v>98.052135716345802</c:v>
                </c:pt>
                <c:pt idx="446">
                  <c:v>109.29935504205447</c:v>
                </c:pt>
                <c:pt idx="447">
                  <c:v>120.05270304382752</c:v>
                </c:pt>
                <c:pt idx="448">
                  <c:v>114.28644035416175</c:v>
                </c:pt>
                <c:pt idx="449">
                  <c:v>111.54848019711707</c:v>
                </c:pt>
                <c:pt idx="450">
                  <c:v>111.85371715782608</c:v>
                </c:pt>
                <c:pt idx="451">
                  <c:v>104.21978662609142</c:v>
                </c:pt>
                <c:pt idx="452">
                  <c:v>106.09911199244735</c:v>
                </c:pt>
                <c:pt idx="453">
                  <c:v>107.02234185290835</c:v>
                </c:pt>
                <c:pt idx="454">
                  <c:v>112.81050935696456</c:v>
                </c:pt>
                <c:pt idx="455">
                  <c:v>111.61150077703667</c:v>
                </c:pt>
                <c:pt idx="456">
                  <c:v>109.98349812740659</c:v>
                </c:pt>
                <c:pt idx="457">
                  <c:v>112.68054307554154</c:v>
                </c:pt>
                <c:pt idx="458">
                  <c:v>115.43105660080569</c:v>
                </c:pt>
                <c:pt idx="459">
                  <c:v>112.72214226868901</c:v>
                </c:pt>
                <c:pt idx="460">
                  <c:v>107.42009822322267</c:v>
                </c:pt>
                <c:pt idx="461">
                  <c:v>95.960401686597336</c:v>
                </c:pt>
                <c:pt idx="462">
                  <c:v>96.82140735134567</c:v>
                </c:pt>
                <c:pt idx="463">
                  <c:v>100.45510431427812</c:v>
                </c:pt>
                <c:pt idx="464">
                  <c:v>104.85921491622817</c:v>
                </c:pt>
                <c:pt idx="465">
                  <c:v>103.64666599350136</c:v>
                </c:pt>
                <c:pt idx="466">
                  <c:v>100.95447164816913</c:v>
                </c:pt>
                <c:pt idx="467">
                  <c:v>96.471378193065547</c:v>
                </c:pt>
                <c:pt idx="468">
                  <c:v>100.6843789512798</c:v>
                </c:pt>
                <c:pt idx="469">
                  <c:v>101.44610810857249</c:v>
                </c:pt>
                <c:pt idx="470">
                  <c:v>101.56687137290361</c:v>
                </c:pt>
                <c:pt idx="471">
                  <c:v>99.085397415311292</c:v>
                </c:pt>
                <c:pt idx="472">
                  <c:v>101.05270356480882</c:v>
                </c:pt>
                <c:pt idx="473">
                  <c:v>99.434067726360055</c:v>
                </c:pt>
                <c:pt idx="474">
                  <c:v>103.7492635934415</c:v>
                </c:pt>
                <c:pt idx="475">
                  <c:v>106.20791966171549</c:v>
                </c:pt>
                <c:pt idx="476">
                  <c:v>105.36224319318312</c:v>
                </c:pt>
                <c:pt idx="477">
                  <c:v>99.55466688328066</c:v>
                </c:pt>
                <c:pt idx="478">
                  <c:v>91.89054252728188</c:v>
                </c:pt>
                <c:pt idx="479">
                  <c:v>91.845482703230118</c:v>
                </c:pt>
                <c:pt idx="480">
                  <c:v>90.806613257459759</c:v>
                </c:pt>
                <c:pt idx="481">
                  <c:v>97.180490066112611</c:v>
                </c:pt>
                <c:pt idx="482">
                  <c:v>98.04128116544382</c:v>
                </c:pt>
                <c:pt idx="483">
                  <c:v>98.056019835760225</c:v>
                </c:pt>
                <c:pt idx="484">
                  <c:v>98.897221405359772</c:v>
                </c:pt>
                <c:pt idx="485">
                  <c:v>100.53634566964963</c:v>
                </c:pt>
                <c:pt idx="486">
                  <c:v>98.918825443189263</c:v>
                </c:pt>
                <c:pt idx="487">
                  <c:v>93.462948354948637</c:v>
                </c:pt>
                <c:pt idx="488">
                  <c:v>89.521502849014837</c:v>
                </c:pt>
                <c:pt idx="489">
                  <c:v>82.83673413164081</c:v>
                </c:pt>
                <c:pt idx="490">
                  <c:v>74.633262107336733</c:v>
                </c:pt>
                <c:pt idx="491">
                  <c:v>57.777108022549129</c:v>
                </c:pt>
                <c:pt idx="492">
                  <c:v>45.37393280125449</c:v>
                </c:pt>
                <c:pt idx="493">
                  <c:v>47.76518942454058</c:v>
                </c:pt>
                <c:pt idx="494">
                  <c:v>47.723610732162548</c:v>
                </c:pt>
                <c:pt idx="495">
                  <c:v>52.071995262350512</c:v>
                </c:pt>
                <c:pt idx="496">
                  <c:v>57.896253452080103</c:v>
                </c:pt>
                <c:pt idx="497">
                  <c:v>59.023616756243001</c:v>
                </c:pt>
                <c:pt idx="498">
                  <c:v>51.988855148488646</c:v>
                </c:pt>
                <c:pt idx="499">
                  <c:v>39.381781331562514</c:v>
                </c:pt>
                <c:pt idx="500">
                  <c:v>41.966569424187902</c:v>
                </c:pt>
                <c:pt idx="501">
                  <c:v>41.5</c:v>
                </c:pt>
                <c:pt idx="502">
                  <c:v>41.462614307639086</c:v>
                </c:pt>
                <c:pt idx="503">
                  <c:v>42.401497599506357</c:v>
                </c:pt>
                <c:pt idx="504">
                  <c:v>44.281367420737666</c:v>
                </c:pt>
                <c:pt idx="505">
                  <c:v>45.188487119793656</c:v>
                </c:pt>
                <c:pt idx="506">
                  <c:v>46.091416922103015</c:v>
                </c:pt>
                <c:pt idx="507">
                  <c:v>47.973047151795491</c:v>
                </c:pt>
                <c:pt idx="508">
                  <c:v>49.857576402431</c:v>
                </c:pt>
                <c:pt idx="509">
                  <c:v>52.724928561342836</c:v>
                </c:pt>
                <c:pt idx="510">
                  <c:v>52.646602045313784</c:v>
                </c:pt>
                <c:pt idx="511">
                  <c:v>51.570717265898132</c:v>
                </c:pt>
                <c:pt idx="512">
                  <c:v>51.475177617588486</c:v>
                </c:pt>
                <c:pt idx="513">
                  <c:v>50.397428796866564</c:v>
                </c:pt>
                <c:pt idx="514">
                  <c:v>49.31991789801183</c:v>
                </c:pt>
                <c:pt idx="515">
                  <c:v>49.217523143569778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781184"/>
        <c:axId val="826426496"/>
      </c:lineChart>
      <c:dateAx>
        <c:axId val="682781184"/>
        <c:scaling>
          <c:orientation val="minMax"/>
        </c:scaling>
        <c:delete val="0"/>
        <c:axPos val="b"/>
        <c:numFmt formatCode="mmm\ yyyy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6426496"/>
        <c:crosses val="autoZero"/>
        <c:auto val="1"/>
        <c:lblOffset val="100"/>
        <c:baseTimeUnit val="months"/>
        <c:majorUnit val="4"/>
        <c:majorTimeUnit val="years"/>
        <c:minorUnit val="1"/>
        <c:minorTimeUnit val="years"/>
      </c:dateAx>
      <c:valAx>
        <c:axId val="826426496"/>
        <c:scaling>
          <c:orientation val="minMax"/>
          <c:max val="140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2781184"/>
        <c:crosses val="autoZero"/>
        <c:crossBetween val="between"/>
      </c:valAx>
      <c:dateAx>
        <c:axId val="703808512"/>
        <c:scaling>
          <c:orientation val="minMax"/>
        </c:scaling>
        <c:delete val="1"/>
        <c:axPos val="b"/>
        <c:numFmt formatCode="mmmm\ yyyy" sourceLinked="1"/>
        <c:majorTickMark val="out"/>
        <c:minorTickMark val="none"/>
        <c:tickLblPos val="none"/>
        <c:crossAx val="826427072"/>
        <c:crosses val="autoZero"/>
        <c:auto val="1"/>
        <c:lblOffset val="100"/>
        <c:baseTimeUnit val="months"/>
      </c:dateAx>
      <c:valAx>
        <c:axId val="826427072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703808512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753914988814317"/>
          <c:y val="0.18055555555555555"/>
          <c:w val="0.39709172259507891"/>
          <c:h val="4.340277777777791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Annual Motor Gasoline Regular Grade Retail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3.2811569694727802E-2"/>
          <c:y val="2.0833333333333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464124015748052"/>
          <c:w val="0.86577275780895835"/>
          <c:h val="0.68345016768737232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'Gasoline-A'!$A$41:$A$81</c:f>
              <c:numCache>
                <c:formatCode>General</c:formatCode>
                <c:ptCount val="41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</c:numCache>
            </c:numRef>
          </c:cat>
          <c:val>
            <c:numRef>
              <c:f>'Gasoline-A'!$E$41:$E$81</c:f>
              <c:numCache>
                <c:formatCode>General</c:formatCode>
                <c:ptCount val="41"/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26110976"/>
        <c:axId val="826431104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'Gasoline-A'!$A$41:$A$81</c:f>
              <c:numCache>
                <c:formatCode>General</c:formatCode>
                <c:ptCount val="41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</c:numCache>
            </c:numRef>
          </c:cat>
          <c:val>
            <c:numRef>
              <c:f>'Gasoline-A'!$C$41:$C$81</c:f>
              <c:numCache>
                <c:formatCode>0.00</c:formatCode>
                <c:ptCount val="41"/>
                <c:pt idx="0">
                  <c:v>0.61399999999999999</c:v>
                </c:pt>
                <c:pt idx="1">
                  <c:v>0.65600000000000003</c:v>
                </c:pt>
                <c:pt idx="2">
                  <c:v>0.67</c:v>
                </c:pt>
                <c:pt idx="3">
                  <c:v>0.90300000000000002</c:v>
                </c:pt>
                <c:pt idx="4">
                  <c:v>1.2457385523</c:v>
                </c:pt>
                <c:pt idx="5">
                  <c:v>1.3782307223000001</c:v>
                </c:pt>
                <c:pt idx="6">
                  <c:v>1.2577170941</c:v>
                </c:pt>
                <c:pt idx="7">
                  <c:v>1.2054593904999999</c:v>
                </c:pt>
                <c:pt idx="8">
                  <c:v>1.1758037336</c:v>
                </c:pt>
                <c:pt idx="9">
                  <c:v>1.1665785282000001</c:v>
                </c:pt>
                <c:pt idx="10">
                  <c:v>0.88521233901999996</c:v>
                </c:pt>
                <c:pt idx="11">
                  <c:v>0.91233361376</c:v>
                </c:pt>
                <c:pt idx="12">
                  <c:v>0.90918629563999998</c:v>
                </c:pt>
                <c:pt idx="13">
                  <c:v>0.98674405130999998</c:v>
                </c:pt>
                <c:pt idx="14">
                  <c:v>1.1276805091</c:v>
                </c:pt>
                <c:pt idx="15">
                  <c:v>1.102138557</c:v>
                </c:pt>
                <c:pt idx="16">
                  <c:v>1.0868600999</c:v>
                </c:pt>
                <c:pt idx="17">
                  <c:v>1.0671866478000001</c:v>
                </c:pt>
                <c:pt idx="18">
                  <c:v>1.0760134657</c:v>
                </c:pt>
                <c:pt idx="19">
                  <c:v>1.1107076914</c:v>
                </c:pt>
                <c:pt idx="20">
                  <c:v>1.2008545742000001</c:v>
                </c:pt>
                <c:pt idx="21">
                  <c:v>1.1989373022000001</c:v>
                </c:pt>
                <c:pt idx="22">
                  <c:v>1.0294869316999999</c:v>
                </c:pt>
                <c:pt idx="23">
                  <c:v>1.1393145654000001</c:v>
                </c:pt>
                <c:pt idx="24">
                  <c:v>1.4875575560000001</c:v>
                </c:pt>
                <c:pt idx="25">
                  <c:v>1.4252257169</c:v>
                </c:pt>
                <c:pt idx="26">
                  <c:v>1.3440247088999999</c:v>
                </c:pt>
                <c:pt idx="27">
                  <c:v>1.5582411694</c:v>
                </c:pt>
                <c:pt idx="28">
                  <c:v>1.8512263506</c:v>
                </c:pt>
                <c:pt idx="29">
                  <c:v>2.2708162269000001</c:v>
                </c:pt>
                <c:pt idx="30">
                  <c:v>2.5758821333999999</c:v>
                </c:pt>
                <c:pt idx="31">
                  <c:v>2.8058691349</c:v>
                </c:pt>
                <c:pt idx="32">
                  <c:v>3.2565255576999999</c:v>
                </c:pt>
                <c:pt idx="33">
                  <c:v>2.3493384908000001</c:v>
                </c:pt>
                <c:pt idx="34">
                  <c:v>2.7814366518</c:v>
                </c:pt>
                <c:pt idx="35">
                  <c:v>3.5262977835</c:v>
                </c:pt>
                <c:pt idx="36">
                  <c:v>3.6269416268999999</c:v>
                </c:pt>
                <c:pt idx="37">
                  <c:v>3.5055298664999999</c:v>
                </c:pt>
                <c:pt idx="38">
                  <c:v>3.3638242416000002</c:v>
                </c:pt>
                <c:pt idx="39">
                  <c:v>2.4183176837999998</c:v>
                </c:pt>
                <c:pt idx="40">
                  <c:v>2.3764650980000002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'Gasoline-A'!$A$85</c:f>
              <c:strCache>
                <c:ptCount val="1"/>
                <c:pt idx="0">
                  <c:v>Real Price (Oct 2015 $)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'Gasoline-A'!$A$41:$A$81</c:f>
              <c:numCache>
                <c:formatCode>General</c:formatCode>
                <c:ptCount val="41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</c:numCache>
            </c:numRef>
          </c:cat>
          <c:val>
            <c:numRef>
              <c:f>'Gasoline-A'!$D$41:$D$81</c:f>
              <c:numCache>
                <c:formatCode>0.00</c:formatCode>
                <c:ptCount val="41"/>
                <c:pt idx="0">
                  <c:v>2.5667450374857532</c:v>
                </c:pt>
                <c:pt idx="1">
                  <c:v>2.5756850678989514</c:v>
                </c:pt>
                <c:pt idx="2">
                  <c:v>2.444166161693988</c:v>
                </c:pt>
                <c:pt idx="3">
                  <c:v>2.9609550392788102</c:v>
                </c:pt>
                <c:pt idx="4">
                  <c:v>3.5988895335636011</c:v>
                </c:pt>
                <c:pt idx="5">
                  <c:v>3.6072794429933079</c:v>
                </c:pt>
                <c:pt idx="6">
                  <c:v>3.10089194103357</c:v>
                </c:pt>
                <c:pt idx="7">
                  <c:v>2.8810241367426213</c:v>
                </c:pt>
                <c:pt idx="8">
                  <c:v>2.69253247633729</c:v>
                </c:pt>
                <c:pt idx="9">
                  <c:v>2.5803741281074539</c:v>
                </c:pt>
                <c:pt idx="10">
                  <c:v>1.9206790319608313</c:v>
                </c:pt>
                <c:pt idx="11">
                  <c:v>1.9111404477259184</c:v>
                </c:pt>
                <c:pt idx="12">
                  <c:v>1.8295357308997706</c:v>
                </c:pt>
                <c:pt idx="13">
                  <c:v>1.8948208569276688</c:v>
                </c:pt>
                <c:pt idx="14">
                  <c:v>2.0541394890217521</c:v>
                </c:pt>
                <c:pt idx="15">
                  <c:v>1.926399519689626</c:v>
                </c:pt>
                <c:pt idx="16">
                  <c:v>1.843618897959721</c:v>
                </c:pt>
                <c:pt idx="17">
                  <c:v>1.7580395915350417</c:v>
                </c:pt>
                <c:pt idx="18">
                  <c:v>1.7277353487348592</c:v>
                </c:pt>
                <c:pt idx="19">
                  <c:v>1.734775505518344</c:v>
                </c:pt>
                <c:pt idx="20">
                  <c:v>1.8220646902984865</c:v>
                </c:pt>
                <c:pt idx="21">
                  <c:v>1.7776029626890817</c:v>
                </c:pt>
                <c:pt idx="22">
                  <c:v>1.5031142863096574</c:v>
                </c:pt>
                <c:pt idx="23">
                  <c:v>1.6277701234377375</c:v>
                </c:pt>
                <c:pt idx="24">
                  <c:v>2.0560923638257922</c:v>
                </c:pt>
                <c:pt idx="25">
                  <c:v>1.9159718867256703</c:v>
                </c:pt>
                <c:pt idx="26">
                  <c:v>1.7784331221273062</c:v>
                </c:pt>
                <c:pt idx="27">
                  <c:v>2.0155697089552862</c:v>
                </c:pt>
                <c:pt idx="28">
                  <c:v>2.3323266706879657</c:v>
                </c:pt>
                <c:pt idx="29">
                  <c:v>2.7678009104916685</c:v>
                </c:pt>
                <c:pt idx="30">
                  <c:v>3.04162871641807</c:v>
                </c:pt>
                <c:pt idx="31">
                  <c:v>3.220746634657647</c:v>
                </c:pt>
                <c:pt idx="32">
                  <c:v>3.6006733761996657</c:v>
                </c:pt>
                <c:pt idx="33">
                  <c:v>2.6059636846687706</c:v>
                </c:pt>
                <c:pt idx="34">
                  <c:v>3.0355817987702247</c:v>
                </c:pt>
                <c:pt idx="35">
                  <c:v>3.7312402705839287</c:v>
                </c:pt>
                <c:pt idx="36">
                  <c:v>3.7596693661749967</c:v>
                </c:pt>
                <c:pt idx="37">
                  <c:v>3.5813768586160868</c:v>
                </c:pt>
                <c:pt idx="38">
                  <c:v>3.3821552112919022</c:v>
                </c:pt>
                <c:pt idx="39">
                  <c:v>2.4273509045894945</c:v>
                </c:pt>
                <c:pt idx="40">
                  <c:v>2.3403330981246562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3811072"/>
        <c:axId val="826430528"/>
      </c:lineChart>
      <c:catAx>
        <c:axId val="70381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6430528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826430528"/>
        <c:scaling>
          <c:orientation val="minMax"/>
          <c:max val="4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3811072"/>
        <c:crosses val="autoZero"/>
        <c:crossBetween val="between"/>
        <c:majorUnit val="0.5"/>
      </c:valAx>
      <c:catAx>
        <c:axId val="826110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826431104"/>
        <c:crosses val="autoZero"/>
        <c:auto val="1"/>
        <c:lblAlgn val="ctr"/>
        <c:lblOffset val="100"/>
        <c:noMultiLvlLbl val="0"/>
      </c:catAx>
      <c:valAx>
        <c:axId val="826431104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826110976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530236572777807"/>
          <c:y val="0.16898184601924759"/>
          <c:w val="0.39709219233502058"/>
          <c:h val="4.340277777777781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Quarterly Motor Gasoline Regular Grade Retail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3.1320027949526444E-2"/>
          <c:y val="1.851851851851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4409758675998841"/>
          <c:w val="0.86577275780895835"/>
          <c:h val="0.68576498250218765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strRef>
              <c:f>'Gasoline-Q'!$A$41:$A$204</c:f>
              <c:strCache>
                <c:ptCount val="164"/>
                <c:pt idx="0">
                  <c:v>1976Q1</c:v>
                </c:pt>
                <c:pt idx="1">
                  <c:v>1976Q2</c:v>
                </c:pt>
                <c:pt idx="2">
                  <c:v>1976Q3</c:v>
                </c:pt>
                <c:pt idx="3">
                  <c:v>1976Q4</c:v>
                </c:pt>
                <c:pt idx="4">
                  <c:v>1977Q1</c:v>
                </c:pt>
                <c:pt idx="5">
                  <c:v>1977Q2</c:v>
                </c:pt>
                <c:pt idx="6">
                  <c:v>1977Q3</c:v>
                </c:pt>
                <c:pt idx="7">
                  <c:v>1977Q4</c:v>
                </c:pt>
                <c:pt idx="8">
                  <c:v>1978Q1</c:v>
                </c:pt>
                <c:pt idx="9">
                  <c:v>1978Q2</c:v>
                </c:pt>
                <c:pt idx="10">
                  <c:v>1978Q3</c:v>
                </c:pt>
                <c:pt idx="11">
                  <c:v>1978Q4</c:v>
                </c:pt>
                <c:pt idx="12">
                  <c:v>1979Q1</c:v>
                </c:pt>
                <c:pt idx="13">
                  <c:v>1979Q2</c:v>
                </c:pt>
                <c:pt idx="14">
                  <c:v>1979Q3</c:v>
                </c:pt>
                <c:pt idx="15">
                  <c:v>1979Q4</c:v>
                </c:pt>
                <c:pt idx="16">
                  <c:v>1980Q1</c:v>
                </c:pt>
                <c:pt idx="17">
                  <c:v>1980Q2</c:v>
                </c:pt>
                <c:pt idx="18">
                  <c:v>1980Q3</c:v>
                </c:pt>
                <c:pt idx="19">
                  <c:v>1980Q4</c:v>
                </c:pt>
                <c:pt idx="20">
                  <c:v>1981Q1</c:v>
                </c:pt>
                <c:pt idx="21">
                  <c:v>1981Q2</c:v>
                </c:pt>
                <c:pt idx="22">
                  <c:v>1981Q3</c:v>
                </c:pt>
                <c:pt idx="23">
                  <c:v>1981Q4</c:v>
                </c:pt>
                <c:pt idx="24">
                  <c:v>1982Q1</c:v>
                </c:pt>
                <c:pt idx="25">
                  <c:v>1982Q2</c:v>
                </c:pt>
                <c:pt idx="26">
                  <c:v>1982Q3</c:v>
                </c:pt>
                <c:pt idx="27">
                  <c:v>1982Q4</c:v>
                </c:pt>
                <c:pt idx="28">
                  <c:v>1983Q1</c:v>
                </c:pt>
                <c:pt idx="29">
                  <c:v>1983Q2</c:v>
                </c:pt>
                <c:pt idx="30">
                  <c:v>1983Q3</c:v>
                </c:pt>
                <c:pt idx="31">
                  <c:v>1983Q4</c:v>
                </c:pt>
                <c:pt idx="32">
                  <c:v>1984Q1</c:v>
                </c:pt>
                <c:pt idx="33">
                  <c:v>1984Q2</c:v>
                </c:pt>
                <c:pt idx="34">
                  <c:v>1984Q3</c:v>
                </c:pt>
                <c:pt idx="35">
                  <c:v>1984Q4</c:v>
                </c:pt>
                <c:pt idx="36">
                  <c:v>1985Q1</c:v>
                </c:pt>
                <c:pt idx="37">
                  <c:v>1985Q2</c:v>
                </c:pt>
                <c:pt idx="38">
                  <c:v>1985Q3</c:v>
                </c:pt>
                <c:pt idx="39">
                  <c:v>1985Q4</c:v>
                </c:pt>
                <c:pt idx="40">
                  <c:v>1986Q1</c:v>
                </c:pt>
                <c:pt idx="41">
                  <c:v>1986Q2</c:v>
                </c:pt>
                <c:pt idx="42">
                  <c:v>1986Q3</c:v>
                </c:pt>
                <c:pt idx="43">
                  <c:v>1986Q4</c:v>
                </c:pt>
                <c:pt idx="44">
                  <c:v>1987Q1</c:v>
                </c:pt>
                <c:pt idx="45">
                  <c:v>1987Q2</c:v>
                </c:pt>
                <c:pt idx="46">
                  <c:v>1987Q3</c:v>
                </c:pt>
                <c:pt idx="47">
                  <c:v>1987Q4</c:v>
                </c:pt>
                <c:pt idx="48">
                  <c:v>1988Q1</c:v>
                </c:pt>
                <c:pt idx="49">
                  <c:v>1988Q2</c:v>
                </c:pt>
                <c:pt idx="50">
                  <c:v>1988Q3</c:v>
                </c:pt>
                <c:pt idx="51">
                  <c:v>1988Q4</c:v>
                </c:pt>
                <c:pt idx="52">
                  <c:v>1989Q1</c:v>
                </c:pt>
                <c:pt idx="53">
                  <c:v>1989Q2</c:v>
                </c:pt>
                <c:pt idx="54">
                  <c:v>1989Q3</c:v>
                </c:pt>
                <c:pt idx="55">
                  <c:v>1989Q4</c:v>
                </c:pt>
                <c:pt idx="56">
                  <c:v>1990Q1</c:v>
                </c:pt>
                <c:pt idx="57">
                  <c:v>1990Q2</c:v>
                </c:pt>
                <c:pt idx="58">
                  <c:v>1990Q3</c:v>
                </c:pt>
                <c:pt idx="59">
                  <c:v>1990Q4</c:v>
                </c:pt>
                <c:pt idx="60">
                  <c:v>1991Q1</c:v>
                </c:pt>
                <c:pt idx="61">
                  <c:v>1991Q2</c:v>
                </c:pt>
                <c:pt idx="62">
                  <c:v>1991Q3</c:v>
                </c:pt>
                <c:pt idx="63">
                  <c:v>1991Q4</c:v>
                </c:pt>
                <c:pt idx="64">
                  <c:v>1992Q1</c:v>
                </c:pt>
                <c:pt idx="65">
                  <c:v>1992Q2</c:v>
                </c:pt>
                <c:pt idx="66">
                  <c:v>1992Q3</c:v>
                </c:pt>
                <c:pt idx="67">
                  <c:v>1992Q4</c:v>
                </c:pt>
                <c:pt idx="68">
                  <c:v>1993Q1</c:v>
                </c:pt>
                <c:pt idx="69">
                  <c:v>1993Q2</c:v>
                </c:pt>
                <c:pt idx="70">
                  <c:v>1993Q3</c:v>
                </c:pt>
                <c:pt idx="71">
                  <c:v>1993Q4</c:v>
                </c:pt>
                <c:pt idx="72">
                  <c:v>1994Q1</c:v>
                </c:pt>
                <c:pt idx="73">
                  <c:v>1994Q2</c:v>
                </c:pt>
                <c:pt idx="74">
                  <c:v>1994Q3</c:v>
                </c:pt>
                <c:pt idx="75">
                  <c:v>1994Q4</c:v>
                </c:pt>
                <c:pt idx="76">
                  <c:v>1995Q1</c:v>
                </c:pt>
                <c:pt idx="77">
                  <c:v>1995Q2</c:v>
                </c:pt>
                <c:pt idx="78">
                  <c:v>1995Q3</c:v>
                </c:pt>
                <c:pt idx="79">
                  <c:v>1995Q4</c:v>
                </c:pt>
                <c:pt idx="80">
                  <c:v>1996Q1</c:v>
                </c:pt>
                <c:pt idx="81">
                  <c:v>1996Q2</c:v>
                </c:pt>
                <c:pt idx="82">
                  <c:v>1996Q3</c:v>
                </c:pt>
                <c:pt idx="83">
                  <c:v>1996Q4</c:v>
                </c:pt>
                <c:pt idx="84">
                  <c:v>1997Q1</c:v>
                </c:pt>
                <c:pt idx="85">
                  <c:v>1997Q2</c:v>
                </c:pt>
                <c:pt idx="86">
                  <c:v>1997Q3</c:v>
                </c:pt>
                <c:pt idx="87">
                  <c:v>1997Q4</c:v>
                </c:pt>
                <c:pt idx="88">
                  <c:v>1998Q1</c:v>
                </c:pt>
                <c:pt idx="89">
                  <c:v>1998Q2</c:v>
                </c:pt>
                <c:pt idx="90">
                  <c:v>1998Q3</c:v>
                </c:pt>
                <c:pt idx="91">
                  <c:v>1998Q4</c:v>
                </c:pt>
                <c:pt idx="92">
                  <c:v>1999Q1</c:v>
                </c:pt>
                <c:pt idx="93">
                  <c:v>1999Q2</c:v>
                </c:pt>
                <c:pt idx="94">
                  <c:v>1999Q3</c:v>
                </c:pt>
                <c:pt idx="95">
                  <c:v>1999Q4</c:v>
                </c:pt>
                <c:pt idx="96">
                  <c:v>2000Q1</c:v>
                </c:pt>
                <c:pt idx="97">
                  <c:v>2000Q2</c:v>
                </c:pt>
                <c:pt idx="98">
                  <c:v>2000Q3</c:v>
                </c:pt>
                <c:pt idx="99">
                  <c:v>2000Q4</c:v>
                </c:pt>
                <c:pt idx="100">
                  <c:v>2001Q1</c:v>
                </c:pt>
                <c:pt idx="101">
                  <c:v>2001Q2</c:v>
                </c:pt>
                <c:pt idx="102">
                  <c:v>2001Q3</c:v>
                </c:pt>
                <c:pt idx="103">
                  <c:v>2001Q4</c:v>
                </c:pt>
                <c:pt idx="104">
                  <c:v>2002Q1</c:v>
                </c:pt>
                <c:pt idx="105">
                  <c:v>2002Q2</c:v>
                </c:pt>
                <c:pt idx="106">
                  <c:v>2002Q3</c:v>
                </c:pt>
                <c:pt idx="107">
                  <c:v>2002Q4</c:v>
                </c:pt>
                <c:pt idx="108">
                  <c:v>2003Q1</c:v>
                </c:pt>
                <c:pt idx="109">
                  <c:v>2003Q2</c:v>
                </c:pt>
                <c:pt idx="110">
                  <c:v>2003Q3</c:v>
                </c:pt>
                <c:pt idx="111">
                  <c:v>2003Q4</c:v>
                </c:pt>
                <c:pt idx="112">
                  <c:v>2004Q1</c:v>
                </c:pt>
                <c:pt idx="113">
                  <c:v>2004Q2</c:v>
                </c:pt>
                <c:pt idx="114">
                  <c:v>2004Q3</c:v>
                </c:pt>
                <c:pt idx="115">
                  <c:v>2004Q4</c:v>
                </c:pt>
                <c:pt idx="116">
                  <c:v>2005Q1</c:v>
                </c:pt>
                <c:pt idx="117">
                  <c:v>2005Q2</c:v>
                </c:pt>
                <c:pt idx="118">
                  <c:v>2005Q3</c:v>
                </c:pt>
                <c:pt idx="119">
                  <c:v>2005Q4</c:v>
                </c:pt>
                <c:pt idx="120">
                  <c:v>2006Q1</c:v>
                </c:pt>
                <c:pt idx="121">
                  <c:v>2006Q2</c:v>
                </c:pt>
                <c:pt idx="122">
                  <c:v>2006Q3</c:v>
                </c:pt>
                <c:pt idx="123">
                  <c:v>2006Q4</c:v>
                </c:pt>
                <c:pt idx="124">
                  <c:v>2007Q1</c:v>
                </c:pt>
                <c:pt idx="125">
                  <c:v>2007Q2</c:v>
                </c:pt>
                <c:pt idx="126">
                  <c:v>2007Q3</c:v>
                </c:pt>
                <c:pt idx="127">
                  <c:v>2007Q4</c:v>
                </c:pt>
                <c:pt idx="128">
                  <c:v>2008Q1</c:v>
                </c:pt>
                <c:pt idx="129">
                  <c:v>2008Q2</c:v>
                </c:pt>
                <c:pt idx="130">
                  <c:v>2008Q3</c:v>
                </c:pt>
                <c:pt idx="131">
                  <c:v>2008Q4</c:v>
                </c:pt>
                <c:pt idx="132">
                  <c:v>2009Q1</c:v>
                </c:pt>
                <c:pt idx="133">
                  <c:v>2009Q2</c:v>
                </c:pt>
                <c:pt idx="134">
                  <c:v>2009Q3</c:v>
                </c:pt>
                <c:pt idx="135">
                  <c:v>2009Q4</c:v>
                </c:pt>
                <c:pt idx="136">
                  <c:v>2010Q1</c:v>
                </c:pt>
                <c:pt idx="137">
                  <c:v>2010Q2</c:v>
                </c:pt>
                <c:pt idx="138">
                  <c:v>2010Q3</c:v>
                </c:pt>
                <c:pt idx="139">
                  <c:v>2010Q4</c:v>
                </c:pt>
                <c:pt idx="140">
                  <c:v>2011Q1</c:v>
                </c:pt>
                <c:pt idx="141">
                  <c:v>2011Q2</c:v>
                </c:pt>
                <c:pt idx="142">
                  <c:v>2011Q3</c:v>
                </c:pt>
                <c:pt idx="143">
                  <c:v>2011Q4</c:v>
                </c:pt>
                <c:pt idx="144">
                  <c:v>2012Q1</c:v>
                </c:pt>
                <c:pt idx="145">
                  <c:v>2012Q2</c:v>
                </c:pt>
                <c:pt idx="146">
                  <c:v>2012Q3</c:v>
                </c:pt>
                <c:pt idx="147">
                  <c:v>2012Q4</c:v>
                </c:pt>
                <c:pt idx="148">
                  <c:v>2013Q1</c:v>
                </c:pt>
                <c:pt idx="149">
                  <c:v>2013Q2</c:v>
                </c:pt>
                <c:pt idx="150">
                  <c:v>2013Q3</c:v>
                </c:pt>
                <c:pt idx="151">
                  <c:v>2013Q4</c:v>
                </c:pt>
                <c:pt idx="152">
                  <c:v>2014Q1</c:v>
                </c:pt>
                <c:pt idx="153">
                  <c:v>2014Q2</c:v>
                </c:pt>
                <c:pt idx="154">
                  <c:v>2014Q3</c:v>
                </c:pt>
                <c:pt idx="155">
                  <c:v>2014Q4</c:v>
                </c:pt>
                <c:pt idx="156">
                  <c:v>2015Q1</c:v>
                </c:pt>
                <c:pt idx="157">
                  <c:v>2015Q2</c:v>
                </c:pt>
                <c:pt idx="158">
                  <c:v>2015Q3</c:v>
                </c:pt>
                <c:pt idx="159">
                  <c:v>2015Q4</c:v>
                </c:pt>
                <c:pt idx="160">
                  <c:v>2016Q1</c:v>
                </c:pt>
                <c:pt idx="161">
                  <c:v>2016Q2</c:v>
                </c:pt>
                <c:pt idx="162">
                  <c:v>2016Q3</c:v>
                </c:pt>
                <c:pt idx="163">
                  <c:v>2016Q4</c:v>
                </c:pt>
              </c:strCache>
            </c:strRef>
          </c:cat>
          <c:val>
            <c:numRef>
              <c:f>'Gasoline-Q'!$E$41:$E$204</c:f>
              <c:numCache>
                <c:formatCode>General</c:formatCode>
                <c:ptCount val="164"/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26403840"/>
        <c:axId val="828122816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strRef>
              <c:f>'Gasoline-Q'!$A$41:$A$204</c:f>
              <c:strCache>
                <c:ptCount val="164"/>
                <c:pt idx="0">
                  <c:v>1976Q1</c:v>
                </c:pt>
                <c:pt idx="1">
                  <c:v>1976Q2</c:v>
                </c:pt>
                <c:pt idx="2">
                  <c:v>1976Q3</c:v>
                </c:pt>
                <c:pt idx="3">
                  <c:v>1976Q4</c:v>
                </c:pt>
                <c:pt idx="4">
                  <c:v>1977Q1</c:v>
                </c:pt>
                <c:pt idx="5">
                  <c:v>1977Q2</c:v>
                </c:pt>
                <c:pt idx="6">
                  <c:v>1977Q3</c:v>
                </c:pt>
                <c:pt idx="7">
                  <c:v>1977Q4</c:v>
                </c:pt>
                <c:pt idx="8">
                  <c:v>1978Q1</c:v>
                </c:pt>
                <c:pt idx="9">
                  <c:v>1978Q2</c:v>
                </c:pt>
                <c:pt idx="10">
                  <c:v>1978Q3</c:v>
                </c:pt>
                <c:pt idx="11">
                  <c:v>1978Q4</c:v>
                </c:pt>
                <c:pt idx="12">
                  <c:v>1979Q1</c:v>
                </c:pt>
                <c:pt idx="13">
                  <c:v>1979Q2</c:v>
                </c:pt>
                <c:pt idx="14">
                  <c:v>1979Q3</c:v>
                </c:pt>
                <c:pt idx="15">
                  <c:v>1979Q4</c:v>
                </c:pt>
                <c:pt idx="16">
                  <c:v>1980Q1</c:v>
                </c:pt>
                <c:pt idx="17">
                  <c:v>1980Q2</c:v>
                </c:pt>
                <c:pt idx="18">
                  <c:v>1980Q3</c:v>
                </c:pt>
                <c:pt idx="19">
                  <c:v>1980Q4</c:v>
                </c:pt>
                <c:pt idx="20">
                  <c:v>1981Q1</c:v>
                </c:pt>
                <c:pt idx="21">
                  <c:v>1981Q2</c:v>
                </c:pt>
                <c:pt idx="22">
                  <c:v>1981Q3</c:v>
                </c:pt>
                <c:pt idx="23">
                  <c:v>1981Q4</c:v>
                </c:pt>
                <c:pt idx="24">
                  <c:v>1982Q1</c:v>
                </c:pt>
                <c:pt idx="25">
                  <c:v>1982Q2</c:v>
                </c:pt>
                <c:pt idx="26">
                  <c:v>1982Q3</c:v>
                </c:pt>
                <c:pt idx="27">
                  <c:v>1982Q4</c:v>
                </c:pt>
                <c:pt idx="28">
                  <c:v>1983Q1</c:v>
                </c:pt>
                <c:pt idx="29">
                  <c:v>1983Q2</c:v>
                </c:pt>
                <c:pt idx="30">
                  <c:v>1983Q3</c:v>
                </c:pt>
                <c:pt idx="31">
                  <c:v>1983Q4</c:v>
                </c:pt>
                <c:pt idx="32">
                  <c:v>1984Q1</c:v>
                </c:pt>
                <c:pt idx="33">
                  <c:v>1984Q2</c:v>
                </c:pt>
                <c:pt idx="34">
                  <c:v>1984Q3</c:v>
                </c:pt>
                <c:pt idx="35">
                  <c:v>1984Q4</c:v>
                </c:pt>
                <c:pt idx="36">
                  <c:v>1985Q1</c:v>
                </c:pt>
                <c:pt idx="37">
                  <c:v>1985Q2</c:v>
                </c:pt>
                <c:pt idx="38">
                  <c:v>1985Q3</c:v>
                </c:pt>
                <c:pt idx="39">
                  <c:v>1985Q4</c:v>
                </c:pt>
                <c:pt idx="40">
                  <c:v>1986Q1</c:v>
                </c:pt>
                <c:pt idx="41">
                  <c:v>1986Q2</c:v>
                </c:pt>
                <c:pt idx="42">
                  <c:v>1986Q3</c:v>
                </c:pt>
                <c:pt idx="43">
                  <c:v>1986Q4</c:v>
                </c:pt>
                <c:pt idx="44">
                  <c:v>1987Q1</c:v>
                </c:pt>
                <c:pt idx="45">
                  <c:v>1987Q2</c:v>
                </c:pt>
                <c:pt idx="46">
                  <c:v>1987Q3</c:v>
                </c:pt>
                <c:pt idx="47">
                  <c:v>1987Q4</c:v>
                </c:pt>
                <c:pt idx="48">
                  <c:v>1988Q1</c:v>
                </c:pt>
                <c:pt idx="49">
                  <c:v>1988Q2</c:v>
                </c:pt>
                <c:pt idx="50">
                  <c:v>1988Q3</c:v>
                </c:pt>
                <c:pt idx="51">
                  <c:v>1988Q4</c:v>
                </c:pt>
                <c:pt idx="52">
                  <c:v>1989Q1</c:v>
                </c:pt>
                <c:pt idx="53">
                  <c:v>1989Q2</c:v>
                </c:pt>
                <c:pt idx="54">
                  <c:v>1989Q3</c:v>
                </c:pt>
                <c:pt idx="55">
                  <c:v>1989Q4</c:v>
                </c:pt>
                <c:pt idx="56">
                  <c:v>1990Q1</c:v>
                </c:pt>
                <c:pt idx="57">
                  <c:v>1990Q2</c:v>
                </c:pt>
                <c:pt idx="58">
                  <c:v>1990Q3</c:v>
                </c:pt>
                <c:pt idx="59">
                  <c:v>1990Q4</c:v>
                </c:pt>
                <c:pt idx="60">
                  <c:v>1991Q1</c:v>
                </c:pt>
                <c:pt idx="61">
                  <c:v>1991Q2</c:v>
                </c:pt>
                <c:pt idx="62">
                  <c:v>1991Q3</c:v>
                </c:pt>
                <c:pt idx="63">
                  <c:v>1991Q4</c:v>
                </c:pt>
                <c:pt idx="64">
                  <c:v>1992Q1</c:v>
                </c:pt>
                <c:pt idx="65">
                  <c:v>1992Q2</c:v>
                </c:pt>
                <c:pt idx="66">
                  <c:v>1992Q3</c:v>
                </c:pt>
                <c:pt idx="67">
                  <c:v>1992Q4</c:v>
                </c:pt>
                <c:pt idx="68">
                  <c:v>1993Q1</c:v>
                </c:pt>
                <c:pt idx="69">
                  <c:v>1993Q2</c:v>
                </c:pt>
                <c:pt idx="70">
                  <c:v>1993Q3</c:v>
                </c:pt>
                <c:pt idx="71">
                  <c:v>1993Q4</c:v>
                </c:pt>
                <c:pt idx="72">
                  <c:v>1994Q1</c:v>
                </c:pt>
                <c:pt idx="73">
                  <c:v>1994Q2</c:v>
                </c:pt>
                <c:pt idx="74">
                  <c:v>1994Q3</c:v>
                </c:pt>
                <c:pt idx="75">
                  <c:v>1994Q4</c:v>
                </c:pt>
                <c:pt idx="76">
                  <c:v>1995Q1</c:v>
                </c:pt>
                <c:pt idx="77">
                  <c:v>1995Q2</c:v>
                </c:pt>
                <c:pt idx="78">
                  <c:v>1995Q3</c:v>
                </c:pt>
                <c:pt idx="79">
                  <c:v>1995Q4</c:v>
                </c:pt>
                <c:pt idx="80">
                  <c:v>1996Q1</c:v>
                </c:pt>
                <c:pt idx="81">
                  <c:v>1996Q2</c:v>
                </c:pt>
                <c:pt idx="82">
                  <c:v>1996Q3</c:v>
                </c:pt>
                <c:pt idx="83">
                  <c:v>1996Q4</c:v>
                </c:pt>
                <c:pt idx="84">
                  <c:v>1997Q1</c:v>
                </c:pt>
                <c:pt idx="85">
                  <c:v>1997Q2</c:v>
                </c:pt>
                <c:pt idx="86">
                  <c:v>1997Q3</c:v>
                </c:pt>
                <c:pt idx="87">
                  <c:v>1997Q4</c:v>
                </c:pt>
                <c:pt idx="88">
                  <c:v>1998Q1</c:v>
                </c:pt>
                <c:pt idx="89">
                  <c:v>1998Q2</c:v>
                </c:pt>
                <c:pt idx="90">
                  <c:v>1998Q3</c:v>
                </c:pt>
                <c:pt idx="91">
                  <c:v>1998Q4</c:v>
                </c:pt>
                <c:pt idx="92">
                  <c:v>1999Q1</c:v>
                </c:pt>
                <c:pt idx="93">
                  <c:v>1999Q2</c:v>
                </c:pt>
                <c:pt idx="94">
                  <c:v>1999Q3</c:v>
                </c:pt>
                <c:pt idx="95">
                  <c:v>1999Q4</c:v>
                </c:pt>
                <c:pt idx="96">
                  <c:v>2000Q1</c:v>
                </c:pt>
                <c:pt idx="97">
                  <c:v>2000Q2</c:v>
                </c:pt>
                <c:pt idx="98">
                  <c:v>2000Q3</c:v>
                </c:pt>
                <c:pt idx="99">
                  <c:v>2000Q4</c:v>
                </c:pt>
                <c:pt idx="100">
                  <c:v>2001Q1</c:v>
                </c:pt>
                <c:pt idx="101">
                  <c:v>2001Q2</c:v>
                </c:pt>
                <c:pt idx="102">
                  <c:v>2001Q3</c:v>
                </c:pt>
                <c:pt idx="103">
                  <c:v>2001Q4</c:v>
                </c:pt>
                <c:pt idx="104">
                  <c:v>2002Q1</c:v>
                </c:pt>
                <c:pt idx="105">
                  <c:v>2002Q2</c:v>
                </c:pt>
                <c:pt idx="106">
                  <c:v>2002Q3</c:v>
                </c:pt>
                <c:pt idx="107">
                  <c:v>2002Q4</c:v>
                </c:pt>
                <c:pt idx="108">
                  <c:v>2003Q1</c:v>
                </c:pt>
                <c:pt idx="109">
                  <c:v>2003Q2</c:v>
                </c:pt>
                <c:pt idx="110">
                  <c:v>2003Q3</c:v>
                </c:pt>
                <c:pt idx="111">
                  <c:v>2003Q4</c:v>
                </c:pt>
                <c:pt idx="112">
                  <c:v>2004Q1</c:v>
                </c:pt>
                <c:pt idx="113">
                  <c:v>2004Q2</c:v>
                </c:pt>
                <c:pt idx="114">
                  <c:v>2004Q3</c:v>
                </c:pt>
                <c:pt idx="115">
                  <c:v>2004Q4</c:v>
                </c:pt>
                <c:pt idx="116">
                  <c:v>2005Q1</c:v>
                </c:pt>
                <c:pt idx="117">
                  <c:v>2005Q2</c:v>
                </c:pt>
                <c:pt idx="118">
                  <c:v>2005Q3</c:v>
                </c:pt>
                <c:pt idx="119">
                  <c:v>2005Q4</c:v>
                </c:pt>
                <c:pt idx="120">
                  <c:v>2006Q1</c:v>
                </c:pt>
                <c:pt idx="121">
                  <c:v>2006Q2</c:v>
                </c:pt>
                <c:pt idx="122">
                  <c:v>2006Q3</c:v>
                </c:pt>
                <c:pt idx="123">
                  <c:v>2006Q4</c:v>
                </c:pt>
                <c:pt idx="124">
                  <c:v>2007Q1</c:v>
                </c:pt>
                <c:pt idx="125">
                  <c:v>2007Q2</c:v>
                </c:pt>
                <c:pt idx="126">
                  <c:v>2007Q3</c:v>
                </c:pt>
                <c:pt idx="127">
                  <c:v>2007Q4</c:v>
                </c:pt>
                <c:pt idx="128">
                  <c:v>2008Q1</c:v>
                </c:pt>
                <c:pt idx="129">
                  <c:v>2008Q2</c:v>
                </c:pt>
                <c:pt idx="130">
                  <c:v>2008Q3</c:v>
                </c:pt>
                <c:pt idx="131">
                  <c:v>2008Q4</c:v>
                </c:pt>
                <c:pt idx="132">
                  <c:v>2009Q1</c:v>
                </c:pt>
                <c:pt idx="133">
                  <c:v>2009Q2</c:v>
                </c:pt>
                <c:pt idx="134">
                  <c:v>2009Q3</c:v>
                </c:pt>
                <c:pt idx="135">
                  <c:v>2009Q4</c:v>
                </c:pt>
                <c:pt idx="136">
                  <c:v>2010Q1</c:v>
                </c:pt>
                <c:pt idx="137">
                  <c:v>2010Q2</c:v>
                </c:pt>
                <c:pt idx="138">
                  <c:v>2010Q3</c:v>
                </c:pt>
                <c:pt idx="139">
                  <c:v>2010Q4</c:v>
                </c:pt>
                <c:pt idx="140">
                  <c:v>2011Q1</c:v>
                </c:pt>
                <c:pt idx="141">
                  <c:v>2011Q2</c:v>
                </c:pt>
                <c:pt idx="142">
                  <c:v>2011Q3</c:v>
                </c:pt>
                <c:pt idx="143">
                  <c:v>2011Q4</c:v>
                </c:pt>
                <c:pt idx="144">
                  <c:v>2012Q1</c:v>
                </c:pt>
                <c:pt idx="145">
                  <c:v>2012Q2</c:v>
                </c:pt>
                <c:pt idx="146">
                  <c:v>2012Q3</c:v>
                </c:pt>
                <c:pt idx="147">
                  <c:v>2012Q4</c:v>
                </c:pt>
                <c:pt idx="148">
                  <c:v>2013Q1</c:v>
                </c:pt>
                <c:pt idx="149">
                  <c:v>2013Q2</c:v>
                </c:pt>
                <c:pt idx="150">
                  <c:v>2013Q3</c:v>
                </c:pt>
                <c:pt idx="151">
                  <c:v>2013Q4</c:v>
                </c:pt>
                <c:pt idx="152">
                  <c:v>2014Q1</c:v>
                </c:pt>
                <c:pt idx="153">
                  <c:v>2014Q2</c:v>
                </c:pt>
                <c:pt idx="154">
                  <c:v>2014Q3</c:v>
                </c:pt>
                <c:pt idx="155">
                  <c:v>2014Q4</c:v>
                </c:pt>
                <c:pt idx="156">
                  <c:v>2015Q1</c:v>
                </c:pt>
                <c:pt idx="157">
                  <c:v>2015Q2</c:v>
                </c:pt>
                <c:pt idx="158">
                  <c:v>2015Q3</c:v>
                </c:pt>
                <c:pt idx="159">
                  <c:v>2015Q4</c:v>
                </c:pt>
                <c:pt idx="160">
                  <c:v>2016Q1</c:v>
                </c:pt>
                <c:pt idx="161">
                  <c:v>2016Q2</c:v>
                </c:pt>
                <c:pt idx="162">
                  <c:v>2016Q3</c:v>
                </c:pt>
                <c:pt idx="163">
                  <c:v>2016Q4</c:v>
                </c:pt>
              </c:strCache>
            </c:strRef>
          </c:cat>
          <c:val>
            <c:numRef>
              <c:f>'Gasoline-Q'!$C$41:$C$204</c:f>
              <c:numCache>
                <c:formatCode>0.00</c:formatCode>
                <c:ptCount val="164"/>
                <c:pt idx="0">
                  <c:v>0.59950179100000001</c:v>
                </c:pt>
                <c:pt idx="1">
                  <c:v>0.60284331520000001</c:v>
                </c:pt>
                <c:pt idx="2">
                  <c:v>0.62689555320000001</c:v>
                </c:pt>
                <c:pt idx="3">
                  <c:v>0.62796344640000001</c:v>
                </c:pt>
                <c:pt idx="4">
                  <c:v>0.63577560619999995</c:v>
                </c:pt>
                <c:pt idx="5">
                  <c:v>0.65841168169999997</c:v>
                </c:pt>
                <c:pt idx="6">
                  <c:v>0.666684414</c:v>
                </c:pt>
                <c:pt idx="7">
                  <c:v>0.66468291499999999</c:v>
                </c:pt>
                <c:pt idx="8">
                  <c:v>0.64734181830000004</c:v>
                </c:pt>
                <c:pt idx="9">
                  <c:v>0.65585991740000005</c:v>
                </c:pt>
                <c:pt idx="10">
                  <c:v>0.68114944700000002</c:v>
                </c:pt>
                <c:pt idx="11">
                  <c:v>0.6967000216</c:v>
                </c:pt>
                <c:pt idx="12">
                  <c:v>0.73425977649999996</c:v>
                </c:pt>
                <c:pt idx="13">
                  <c:v>0.8491741303</c:v>
                </c:pt>
                <c:pt idx="14">
                  <c:v>0.98495482190000005</c:v>
                </c:pt>
                <c:pt idx="15">
                  <c:v>1.0444937969999999</c:v>
                </c:pt>
                <c:pt idx="16">
                  <c:v>1.1968262656999999</c:v>
                </c:pt>
                <c:pt idx="17">
                  <c:v>1.2663121463</c:v>
                </c:pt>
                <c:pt idx="18">
                  <c:v>1.2651703316</c:v>
                </c:pt>
                <c:pt idx="19">
                  <c:v>1.2527451889000001</c:v>
                </c:pt>
                <c:pt idx="20">
                  <c:v>1.3646498016999999</c:v>
                </c:pt>
                <c:pt idx="21">
                  <c:v>1.4007799969000001</c:v>
                </c:pt>
                <c:pt idx="22">
                  <c:v>1.3780565559</c:v>
                </c:pt>
                <c:pt idx="23">
                  <c:v>1.3683017086</c:v>
                </c:pt>
                <c:pt idx="24">
                  <c:v>1.2826872036000001</c:v>
                </c:pt>
                <c:pt idx="25">
                  <c:v>1.2271940294999999</c:v>
                </c:pt>
                <c:pt idx="26">
                  <c:v>1.2854954635</c:v>
                </c:pt>
                <c:pt idx="27">
                  <c:v>1.2375507007</c:v>
                </c:pt>
                <c:pt idx="28">
                  <c:v>1.1471895153</c:v>
                </c:pt>
                <c:pt idx="29">
                  <c:v>1.2214854500000001</c:v>
                </c:pt>
                <c:pt idx="30">
                  <c:v>1.2474156087999999</c:v>
                </c:pt>
                <c:pt idx="31">
                  <c:v>1.2006220433999999</c:v>
                </c:pt>
                <c:pt idx="32">
                  <c:v>1.1707279850000001</c:v>
                </c:pt>
                <c:pt idx="33">
                  <c:v>1.2010832806</c:v>
                </c:pt>
                <c:pt idx="34">
                  <c:v>1.1688317168</c:v>
                </c:pt>
                <c:pt idx="35">
                  <c:v>1.1619418754999999</c:v>
                </c:pt>
                <c:pt idx="36">
                  <c:v>1.1053324133</c:v>
                </c:pt>
                <c:pt idx="37">
                  <c:v>1.1961445622</c:v>
                </c:pt>
                <c:pt idx="38">
                  <c:v>1.1947198341</c:v>
                </c:pt>
                <c:pt idx="39">
                  <c:v>1.1651829764999999</c:v>
                </c:pt>
                <c:pt idx="40">
                  <c:v>1.053504145</c:v>
                </c:pt>
                <c:pt idx="41">
                  <c:v>0.89144064021000002</c:v>
                </c:pt>
                <c:pt idx="42">
                  <c:v>0.82853970535999999</c:v>
                </c:pt>
                <c:pt idx="43">
                  <c:v>0.78263189772999997</c:v>
                </c:pt>
                <c:pt idx="44">
                  <c:v>0.85109575548000005</c:v>
                </c:pt>
                <c:pt idx="45">
                  <c:v>0.91375780877000001</c:v>
                </c:pt>
                <c:pt idx="46">
                  <c:v>0.94953738866000004</c:v>
                </c:pt>
                <c:pt idx="47">
                  <c:v>0.92895915818999997</c:v>
                </c:pt>
                <c:pt idx="48">
                  <c:v>0.87432974177</c:v>
                </c:pt>
                <c:pt idx="49">
                  <c:v>0.91617792561</c:v>
                </c:pt>
                <c:pt idx="50">
                  <c:v>0.94047434060000001</c:v>
                </c:pt>
                <c:pt idx="51">
                  <c:v>0.90316806490000001</c:v>
                </c:pt>
                <c:pt idx="52">
                  <c:v>0.88651852856000002</c:v>
                </c:pt>
                <c:pt idx="53">
                  <c:v>1.0699977025</c:v>
                </c:pt>
                <c:pt idx="54">
                  <c:v>1.0244178937999999</c:v>
                </c:pt>
                <c:pt idx="55">
                  <c:v>0.9600175541</c:v>
                </c:pt>
                <c:pt idx="56">
                  <c:v>0.99207094128999995</c:v>
                </c:pt>
                <c:pt idx="57">
                  <c:v>1.0344357207999999</c:v>
                </c:pt>
                <c:pt idx="58">
                  <c:v>1.1507226679</c:v>
                </c:pt>
                <c:pt idx="59">
                  <c:v>1.3292614466999999</c:v>
                </c:pt>
                <c:pt idx="60">
                  <c:v>1.1037909839</c:v>
                </c:pt>
                <c:pt idx="61">
                  <c:v>1.1107142346000001</c:v>
                </c:pt>
                <c:pt idx="62">
                  <c:v>1.1064183864999999</c:v>
                </c:pt>
                <c:pt idx="63">
                  <c:v>1.0875001046999999</c:v>
                </c:pt>
                <c:pt idx="64">
                  <c:v>1.0136519047999999</c:v>
                </c:pt>
                <c:pt idx="65">
                  <c:v>1.1017887556999999</c:v>
                </c:pt>
                <c:pt idx="66">
                  <c:v>1.1267783497999999</c:v>
                </c:pt>
                <c:pt idx="67">
                  <c:v>1.1006154752999999</c:v>
                </c:pt>
                <c:pt idx="68">
                  <c:v>1.0559438071</c:v>
                </c:pt>
                <c:pt idx="69">
                  <c:v>1.0920949548000001</c:v>
                </c:pt>
                <c:pt idx="70">
                  <c:v>1.0631922077</c:v>
                </c:pt>
                <c:pt idx="71">
                  <c:v>1.0568018811</c:v>
                </c:pt>
                <c:pt idx="72">
                  <c:v>1.0050264893</c:v>
                </c:pt>
                <c:pt idx="73">
                  <c:v>1.0512505940000001</c:v>
                </c:pt>
                <c:pt idx="74">
                  <c:v>1.1346452482</c:v>
                </c:pt>
                <c:pt idx="75">
                  <c:v>1.1062189558</c:v>
                </c:pt>
                <c:pt idx="76">
                  <c:v>1.0753894968</c:v>
                </c:pt>
                <c:pt idx="77">
                  <c:v>1.1614989737000001</c:v>
                </c:pt>
                <c:pt idx="78">
                  <c:v>1.1294671835000001</c:v>
                </c:pt>
                <c:pt idx="79">
                  <c:v>1.0736527393999999</c:v>
                </c:pt>
                <c:pt idx="80">
                  <c:v>1.1064068654000001</c:v>
                </c:pt>
                <c:pt idx="81">
                  <c:v>1.2556473664000001</c:v>
                </c:pt>
                <c:pt idx="82">
                  <c:v>1.2122264388999999</c:v>
                </c:pt>
                <c:pt idx="83">
                  <c:v>1.2235170601000001</c:v>
                </c:pt>
                <c:pt idx="84">
                  <c:v>1.2232218449000001</c:v>
                </c:pt>
                <c:pt idx="85">
                  <c:v>1.1989560212999999</c:v>
                </c:pt>
                <c:pt idx="86">
                  <c:v>1.2089205192000001</c:v>
                </c:pt>
                <c:pt idx="87">
                  <c:v>1.1663303518999999</c:v>
                </c:pt>
                <c:pt idx="88">
                  <c:v>1.0501528408</c:v>
                </c:pt>
                <c:pt idx="89">
                  <c:v>1.0529146997000001</c:v>
                </c:pt>
                <c:pt idx="90">
                  <c:v>1.0307138166000001</c:v>
                </c:pt>
                <c:pt idx="91">
                  <c:v>0.98608821795000001</c:v>
                </c:pt>
                <c:pt idx="92">
                  <c:v>0.94832620162000003</c:v>
                </c:pt>
                <c:pt idx="93">
                  <c:v>1.1251623151000001</c:v>
                </c:pt>
                <c:pt idx="94">
                  <c:v>1.2095693675000001</c:v>
                </c:pt>
                <c:pt idx="95">
                  <c:v>1.2563606655999999</c:v>
                </c:pt>
                <c:pt idx="96">
                  <c:v>1.397304195</c:v>
                </c:pt>
                <c:pt idx="97">
                  <c:v>1.5291604408999999</c:v>
                </c:pt>
                <c:pt idx="98">
                  <c:v>1.5208591724</c:v>
                </c:pt>
                <c:pt idx="99">
                  <c:v>1.4966101829</c:v>
                </c:pt>
                <c:pt idx="100">
                  <c:v>1.4345354224</c:v>
                </c:pt>
                <c:pt idx="101">
                  <c:v>1.6244266455</c:v>
                </c:pt>
                <c:pt idx="102">
                  <c:v>1.4524706239</c:v>
                </c:pt>
                <c:pt idx="103">
                  <c:v>1.1911174625000001</c:v>
                </c:pt>
                <c:pt idx="104">
                  <c:v>1.1591419517999999</c:v>
                </c:pt>
                <c:pt idx="105">
                  <c:v>1.3902539652000001</c:v>
                </c:pt>
                <c:pt idx="106">
                  <c:v>1.397380171</c:v>
                </c:pt>
                <c:pt idx="107">
                  <c:v>1.4165666726999999</c:v>
                </c:pt>
                <c:pt idx="108">
                  <c:v>1.5878977503</c:v>
                </c:pt>
                <c:pt idx="109">
                  <c:v>1.5254062409</c:v>
                </c:pt>
                <c:pt idx="110">
                  <c:v>1.6024577686000001</c:v>
                </c:pt>
                <c:pt idx="111">
                  <c:v>1.5183418524000001</c:v>
                </c:pt>
                <c:pt idx="112">
                  <c:v>1.6528491571999999</c:v>
                </c:pt>
                <c:pt idx="113">
                  <c:v>1.9180244390000001</c:v>
                </c:pt>
                <c:pt idx="114">
                  <c:v>1.8867253343999999</c:v>
                </c:pt>
                <c:pt idx="115">
                  <c:v>1.9390850228000001</c:v>
                </c:pt>
                <c:pt idx="116">
                  <c:v>1.9419336623000001</c:v>
                </c:pt>
                <c:pt idx="117">
                  <c:v>2.1857177038</c:v>
                </c:pt>
                <c:pt idx="118">
                  <c:v>2.5485714511999999</c:v>
                </c:pt>
                <c:pt idx="119">
                  <c:v>2.3852873174</c:v>
                </c:pt>
                <c:pt idx="120">
                  <c:v>2.3426500746999999</c:v>
                </c:pt>
                <c:pt idx="121">
                  <c:v>2.8459174085000001</c:v>
                </c:pt>
                <c:pt idx="122">
                  <c:v>2.8354547348999999</c:v>
                </c:pt>
                <c:pt idx="123">
                  <c:v>2.2627142695</c:v>
                </c:pt>
                <c:pt idx="124">
                  <c:v>2.3647192149</c:v>
                </c:pt>
                <c:pt idx="125">
                  <c:v>3.0185006506000001</c:v>
                </c:pt>
                <c:pt idx="126">
                  <c:v>2.8524976587999999</c:v>
                </c:pt>
                <c:pt idx="127">
                  <c:v>2.9659070760000001</c:v>
                </c:pt>
                <c:pt idx="128">
                  <c:v>3.1076362711000001</c:v>
                </c:pt>
                <c:pt idx="129">
                  <c:v>3.7593931506999998</c:v>
                </c:pt>
                <c:pt idx="130">
                  <c:v>3.8526405985999999</c:v>
                </c:pt>
                <c:pt idx="131">
                  <c:v>2.2995724351</c:v>
                </c:pt>
                <c:pt idx="132">
                  <c:v>1.8897934594000001</c:v>
                </c:pt>
                <c:pt idx="133">
                  <c:v>2.3161151992</c:v>
                </c:pt>
                <c:pt idx="134">
                  <c:v>2.5659703135999998</c:v>
                </c:pt>
                <c:pt idx="135">
                  <c:v>2.6026247264000002</c:v>
                </c:pt>
                <c:pt idx="136">
                  <c:v>2.7129046615000001</c:v>
                </c:pt>
                <c:pt idx="137">
                  <c:v>2.8051776704</c:v>
                </c:pt>
                <c:pt idx="138">
                  <c:v>2.7214542931999999</c:v>
                </c:pt>
                <c:pt idx="139">
                  <c:v>2.8841960353</c:v>
                </c:pt>
                <c:pt idx="140">
                  <c:v>3.2955667985999999</c:v>
                </c:pt>
                <c:pt idx="141">
                  <c:v>3.7953720333000001</c:v>
                </c:pt>
                <c:pt idx="142">
                  <c:v>3.6340926455</c:v>
                </c:pt>
                <c:pt idx="143">
                  <c:v>3.3654264443000002</c:v>
                </c:pt>
                <c:pt idx="144">
                  <c:v>3.6077270885999999</c:v>
                </c:pt>
                <c:pt idx="145">
                  <c:v>3.7222214030999998</c:v>
                </c:pt>
                <c:pt idx="146">
                  <c:v>3.6668312714</c:v>
                </c:pt>
                <c:pt idx="147">
                  <c:v>3.5059407294999998</c:v>
                </c:pt>
                <c:pt idx="148">
                  <c:v>3.5652553717000002</c:v>
                </c:pt>
                <c:pt idx="149">
                  <c:v>3.6040271439999998</c:v>
                </c:pt>
                <c:pt idx="150">
                  <c:v>3.5663142497</c:v>
                </c:pt>
                <c:pt idx="151">
                  <c:v>3.2882789825000001</c:v>
                </c:pt>
                <c:pt idx="152">
                  <c:v>3.4037443474</c:v>
                </c:pt>
                <c:pt idx="153">
                  <c:v>3.6750536229000001</c:v>
                </c:pt>
                <c:pt idx="154">
                  <c:v>3.5037805546</c:v>
                </c:pt>
                <c:pt idx="155">
                  <c:v>2.8769790371999999</c:v>
                </c:pt>
                <c:pt idx="156">
                  <c:v>2.2695455934000002</c:v>
                </c:pt>
                <c:pt idx="157">
                  <c:v>2.6650176510999999</c:v>
                </c:pt>
                <c:pt idx="158">
                  <c:v>2.6039028245</c:v>
                </c:pt>
                <c:pt idx="159">
                  <c:v>2.1192455269999999</c:v>
                </c:pt>
                <c:pt idx="160">
                  <c:v>2.1682319082000001</c:v>
                </c:pt>
                <c:pt idx="161">
                  <c:v>2.5307149945999998</c:v>
                </c:pt>
                <c:pt idx="162">
                  <c:v>2.5196537216000001</c:v>
                </c:pt>
                <c:pt idx="163">
                  <c:v>2.2753592920000001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'Gasoline-Q'!$A$208</c:f>
              <c:strCache>
                <c:ptCount val="1"/>
                <c:pt idx="0">
                  <c:v>Real Price (Oct 2015 $)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'Gasoline-Q'!$A$41:$A$204</c:f>
              <c:strCache>
                <c:ptCount val="164"/>
                <c:pt idx="0">
                  <c:v>1976Q1</c:v>
                </c:pt>
                <c:pt idx="1">
                  <c:v>1976Q2</c:v>
                </c:pt>
                <c:pt idx="2">
                  <c:v>1976Q3</c:v>
                </c:pt>
                <c:pt idx="3">
                  <c:v>1976Q4</c:v>
                </c:pt>
                <c:pt idx="4">
                  <c:v>1977Q1</c:v>
                </c:pt>
                <c:pt idx="5">
                  <c:v>1977Q2</c:v>
                </c:pt>
                <c:pt idx="6">
                  <c:v>1977Q3</c:v>
                </c:pt>
                <c:pt idx="7">
                  <c:v>1977Q4</c:v>
                </c:pt>
                <c:pt idx="8">
                  <c:v>1978Q1</c:v>
                </c:pt>
                <c:pt idx="9">
                  <c:v>1978Q2</c:v>
                </c:pt>
                <c:pt idx="10">
                  <c:v>1978Q3</c:v>
                </c:pt>
                <c:pt idx="11">
                  <c:v>1978Q4</c:v>
                </c:pt>
                <c:pt idx="12">
                  <c:v>1979Q1</c:v>
                </c:pt>
                <c:pt idx="13">
                  <c:v>1979Q2</c:v>
                </c:pt>
                <c:pt idx="14">
                  <c:v>1979Q3</c:v>
                </c:pt>
                <c:pt idx="15">
                  <c:v>1979Q4</c:v>
                </c:pt>
                <c:pt idx="16">
                  <c:v>1980Q1</c:v>
                </c:pt>
                <c:pt idx="17">
                  <c:v>1980Q2</c:v>
                </c:pt>
                <c:pt idx="18">
                  <c:v>1980Q3</c:v>
                </c:pt>
                <c:pt idx="19">
                  <c:v>1980Q4</c:v>
                </c:pt>
                <c:pt idx="20">
                  <c:v>1981Q1</c:v>
                </c:pt>
                <c:pt idx="21">
                  <c:v>1981Q2</c:v>
                </c:pt>
                <c:pt idx="22">
                  <c:v>1981Q3</c:v>
                </c:pt>
                <c:pt idx="23">
                  <c:v>1981Q4</c:v>
                </c:pt>
                <c:pt idx="24">
                  <c:v>1982Q1</c:v>
                </c:pt>
                <c:pt idx="25">
                  <c:v>1982Q2</c:v>
                </c:pt>
                <c:pt idx="26">
                  <c:v>1982Q3</c:v>
                </c:pt>
                <c:pt idx="27">
                  <c:v>1982Q4</c:v>
                </c:pt>
                <c:pt idx="28">
                  <c:v>1983Q1</c:v>
                </c:pt>
                <c:pt idx="29">
                  <c:v>1983Q2</c:v>
                </c:pt>
                <c:pt idx="30">
                  <c:v>1983Q3</c:v>
                </c:pt>
                <c:pt idx="31">
                  <c:v>1983Q4</c:v>
                </c:pt>
                <c:pt idx="32">
                  <c:v>1984Q1</c:v>
                </c:pt>
                <c:pt idx="33">
                  <c:v>1984Q2</c:v>
                </c:pt>
                <c:pt idx="34">
                  <c:v>1984Q3</c:v>
                </c:pt>
                <c:pt idx="35">
                  <c:v>1984Q4</c:v>
                </c:pt>
                <c:pt idx="36">
                  <c:v>1985Q1</c:v>
                </c:pt>
                <c:pt idx="37">
                  <c:v>1985Q2</c:v>
                </c:pt>
                <c:pt idx="38">
                  <c:v>1985Q3</c:v>
                </c:pt>
                <c:pt idx="39">
                  <c:v>1985Q4</c:v>
                </c:pt>
                <c:pt idx="40">
                  <c:v>1986Q1</c:v>
                </c:pt>
                <c:pt idx="41">
                  <c:v>1986Q2</c:v>
                </c:pt>
                <c:pt idx="42">
                  <c:v>1986Q3</c:v>
                </c:pt>
                <c:pt idx="43">
                  <c:v>1986Q4</c:v>
                </c:pt>
                <c:pt idx="44">
                  <c:v>1987Q1</c:v>
                </c:pt>
                <c:pt idx="45">
                  <c:v>1987Q2</c:v>
                </c:pt>
                <c:pt idx="46">
                  <c:v>1987Q3</c:v>
                </c:pt>
                <c:pt idx="47">
                  <c:v>1987Q4</c:v>
                </c:pt>
                <c:pt idx="48">
                  <c:v>1988Q1</c:v>
                </c:pt>
                <c:pt idx="49">
                  <c:v>1988Q2</c:v>
                </c:pt>
                <c:pt idx="50">
                  <c:v>1988Q3</c:v>
                </c:pt>
                <c:pt idx="51">
                  <c:v>1988Q4</c:v>
                </c:pt>
                <c:pt idx="52">
                  <c:v>1989Q1</c:v>
                </c:pt>
                <c:pt idx="53">
                  <c:v>1989Q2</c:v>
                </c:pt>
                <c:pt idx="54">
                  <c:v>1989Q3</c:v>
                </c:pt>
                <c:pt idx="55">
                  <c:v>1989Q4</c:v>
                </c:pt>
                <c:pt idx="56">
                  <c:v>1990Q1</c:v>
                </c:pt>
                <c:pt idx="57">
                  <c:v>1990Q2</c:v>
                </c:pt>
                <c:pt idx="58">
                  <c:v>1990Q3</c:v>
                </c:pt>
                <c:pt idx="59">
                  <c:v>1990Q4</c:v>
                </c:pt>
                <c:pt idx="60">
                  <c:v>1991Q1</c:v>
                </c:pt>
                <c:pt idx="61">
                  <c:v>1991Q2</c:v>
                </c:pt>
                <c:pt idx="62">
                  <c:v>1991Q3</c:v>
                </c:pt>
                <c:pt idx="63">
                  <c:v>1991Q4</c:v>
                </c:pt>
                <c:pt idx="64">
                  <c:v>1992Q1</c:v>
                </c:pt>
                <c:pt idx="65">
                  <c:v>1992Q2</c:v>
                </c:pt>
                <c:pt idx="66">
                  <c:v>1992Q3</c:v>
                </c:pt>
                <c:pt idx="67">
                  <c:v>1992Q4</c:v>
                </c:pt>
                <c:pt idx="68">
                  <c:v>1993Q1</c:v>
                </c:pt>
                <c:pt idx="69">
                  <c:v>1993Q2</c:v>
                </c:pt>
                <c:pt idx="70">
                  <c:v>1993Q3</c:v>
                </c:pt>
                <c:pt idx="71">
                  <c:v>1993Q4</c:v>
                </c:pt>
                <c:pt idx="72">
                  <c:v>1994Q1</c:v>
                </c:pt>
                <c:pt idx="73">
                  <c:v>1994Q2</c:v>
                </c:pt>
                <c:pt idx="74">
                  <c:v>1994Q3</c:v>
                </c:pt>
                <c:pt idx="75">
                  <c:v>1994Q4</c:v>
                </c:pt>
                <c:pt idx="76">
                  <c:v>1995Q1</c:v>
                </c:pt>
                <c:pt idx="77">
                  <c:v>1995Q2</c:v>
                </c:pt>
                <c:pt idx="78">
                  <c:v>1995Q3</c:v>
                </c:pt>
                <c:pt idx="79">
                  <c:v>1995Q4</c:v>
                </c:pt>
                <c:pt idx="80">
                  <c:v>1996Q1</c:v>
                </c:pt>
                <c:pt idx="81">
                  <c:v>1996Q2</c:v>
                </c:pt>
                <c:pt idx="82">
                  <c:v>1996Q3</c:v>
                </c:pt>
                <c:pt idx="83">
                  <c:v>1996Q4</c:v>
                </c:pt>
                <c:pt idx="84">
                  <c:v>1997Q1</c:v>
                </c:pt>
                <c:pt idx="85">
                  <c:v>1997Q2</c:v>
                </c:pt>
                <c:pt idx="86">
                  <c:v>1997Q3</c:v>
                </c:pt>
                <c:pt idx="87">
                  <c:v>1997Q4</c:v>
                </c:pt>
                <c:pt idx="88">
                  <c:v>1998Q1</c:v>
                </c:pt>
                <c:pt idx="89">
                  <c:v>1998Q2</c:v>
                </c:pt>
                <c:pt idx="90">
                  <c:v>1998Q3</c:v>
                </c:pt>
                <c:pt idx="91">
                  <c:v>1998Q4</c:v>
                </c:pt>
                <c:pt idx="92">
                  <c:v>1999Q1</c:v>
                </c:pt>
                <c:pt idx="93">
                  <c:v>1999Q2</c:v>
                </c:pt>
                <c:pt idx="94">
                  <c:v>1999Q3</c:v>
                </c:pt>
                <c:pt idx="95">
                  <c:v>1999Q4</c:v>
                </c:pt>
                <c:pt idx="96">
                  <c:v>2000Q1</c:v>
                </c:pt>
                <c:pt idx="97">
                  <c:v>2000Q2</c:v>
                </c:pt>
                <c:pt idx="98">
                  <c:v>2000Q3</c:v>
                </c:pt>
                <c:pt idx="99">
                  <c:v>2000Q4</c:v>
                </c:pt>
                <c:pt idx="100">
                  <c:v>2001Q1</c:v>
                </c:pt>
                <c:pt idx="101">
                  <c:v>2001Q2</c:v>
                </c:pt>
                <c:pt idx="102">
                  <c:v>2001Q3</c:v>
                </c:pt>
                <c:pt idx="103">
                  <c:v>2001Q4</c:v>
                </c:pt>
                <c:pt idx="104">
                  <c:v>2002Q1</c:v>
                </c:pt>
                <c:pt idx="105">
                  <c:v>2002Q2</c:v>
                </c:pt>
                <c:pt idx="106">
                  <c:v>2002Q3</c:v>
                </c:pt>
                <c:pt idx="107">
                  <c:v>2002Q4</c:v>
                </c:pt>
                <c:pt idx="108">
                  <c:v>2003Q1</c:v>
                </c:pt>
                <c:pt idx="109">
                  <c:v>2003Q2</c:v>
                </c:pt>
                <c:pt idx="110">
                  <c:v>2003Q3</c:v>
                </c:pt>
                <c:pt idx="111">
                  <c:v>2003Q4</c:v>
                </c:pt>
                <c:pt idx="112">
                  <c:v>2004Q1</c:v>
                </c:pt>
                <c:pt idx="113">
                  <c:v>2004Q2</c:v>
                </c:pt>
                <c:pt idx="114">
                  <c:v>2004Q3</c:v>
                </c:pt>
                <c:pt idx="115">
                  <c:v>2004Q4</c:v>
                </c:pt>
                <c:pt idx="116">
                  <c:v>2005Q1</c:v>
                </c:pt>
                <c:pt idx="117">
                  <c:v>2005Q2</c:v>
                </c:pt>
                <c:pt idx="118">
                  <c:v>2005Q3</c:v>
                </c:pt>
                <c:pt idx="119">
                  <c:v>2005Q4</c:v>
                </c:pt>
                <c:pt idx="120">
                  <c:v>2006Q1</c:v>
                </c:pt>
                <c:pt idx="121">
                  <c:v>2006Q2</c:v>
                </c:pt>
                <c:pt idx="122">
                  <c:v>2006Q3</c:v>
                </c:pt>
                <c:pt idx="123">
                  <c:v>2006Q4</c:v>
                </c:pt>
                <c:pt idx="124">
                  <c:v>2007Q1</c:v>
                </c:pt>
                <c:pt idx="125">
                  <c:v>2007Q2</c:v>
                </c:pt>
                <c:pt idx="126">
                  <c:v>2007Q3</c:v>
                </c:pt>
                <c:pt idx="127">
                  <c:v>2007Q4</c:v>
                </c:pt>
                <c:pt idx="128">
                  <c:v>2008Q1</c:v>
                </c:pt>
                <c:pt idx="129">
                  <c:v>2008Q2</c:v>
                </c:pt>
                <c:pt idx="130">
                  <c:v>2008Q3</c:v>
                </c:pt>
                <c:pt idx="131">
                  <c:v>2008Q4</c:v>
                </c:pt>
                <c:pt idx="132">
                  <c:v>2009Q1</c:v>
                </c:pt>
                <c:pt idx="133">
                  <c:v>2009Q2</c:v>
                </c:pt>
                <c:pt idx="134">
                  <c:v>2009Q3</c:v>
                </c:pt>
                <c:pt idx="135">
                  <c:v>2009Q4</c:v>
                </c:pt>
                <c:pt idx="136">
                  <c:v>2010Q1</c:v>
                </c:pt>
                <c:pt idx="137">
                  <c:v>2010Q2</c:v>
                </c:pt>
                <c:pt idx="138">
                  <c:v>2010Q3</c:v>
                </c:pt>
                <c:pt idx="139">
                  <c:v>2010Q4</c:v>
                </c:pt>
                <c:pt idx="140">
                  <c:v>2011Q1</c:v>
                </c:pt>
                <c:pt idx="141">
                  <c:v>2011Q2</c:v>
                </c:pt>
                <c:pt idx="142">
                  <c:v>2011Q3</c:v>
                </c:pt>
                <c:pt idx="143">
                  <c:v>2011Q4</c:v>
                </c:pt>
                <c:pt idx="144">
                  <c:v>2012Q1</c:v>
                </c:pt>
                <c:pt idx="145">
                  <c:v>2012Q2</c:v>
                </c:pt>
                <c:pt idx="146">
                  <c:v>2012Q3</c:v>
                </c:pt>
                <c:pt idx="147">
                  <c:v>2012Q4</c:v>
                </c:pt>
                <c:pt idx="148">
                  <c:v>2013Q1</c:v>
                </c:pt>
                <c:pt idx="149">
                  <c:v>2013Q2</c:v>
                </c:pt>
                <c:pt idx="150">
                  <c:v>2013Q3</c:v>
                </c:pt>
                <c:pt idx="151">
                  <c:v>2013Q4</c:v>
                </c:pt>
                <c:pt idx="152">
                  <c:v>2014Q1</c:v>
                </c:pt>
                <c:pt idx="153">
                  <c:v>2014Q2</c:v>
                </c:pt>
                <c:pt idx="154">
                  <c:v>2014Q3</c:v>
                </c:pt>
                <c:pt idx="155">
                  <c:v>2014Q4</c:v>
                </c:pt>
                <c:pt idx="156">
                  <c:v>2015Q1</c:v>
                </c:pt>
                <c:pt idx="157">
                  <c:v>2015Q2</c:v>
                </c:pt>
                <c:pt idx="158">
                  <c:v>2015Q3</c:v>
                </c:pt>
                <c:pt idx="159">
                  <c:v>2015Q4</c:v>
                </c:pt>
                <c:pt idx="160">
                  <c:v>2016Q1</c:v>
                </c:pt>
                <c:pt idx="161">
                  <c:v>2016Q2</c:v>
                </c:pt>
                <c:pt idx="162">
                  <c:v>2016Q3</c:v>
                </c:pt>
                <c:pt idx="163">
                  <c:v>2016Q4</c:v>
                </c:pt>
              </c:strCache>
            </c:strRef>
          </c:cat>
          <c:val>
            <c:numRef>
              <c:f>'Gasoline-Q'!$D$41:$D$204</c:f>
              <c:numCache>
                <c:formatCode>0.00</c:formatCode>
                <c:ptCount val="164"/>
                <c:pt idx="0">
                  <c:v>2.5524641352762107</c:v>
                </c:pt>
                <c:pt idx="1">
                  <c:v>2.543936795618678</c:v>
                </c:pt>
                <c:pt idx="2">
                  <c:v>2.6038834351102453</c:v>
                </c:pt>
                <c:pt idx="3">
                  <c:v>2.5709291587781946</c:v>
                </c:pt>
                <c:pt idx="4">
                  <c:v>2.5560133949650949</c:v>
                </c:pt>
                <c:pt idx="5">
                  <c:v>2.6016064540868884</c:v>
                </c:pt>
                <c:pt idx="6">
                  <c:v>2.5983464613020413</c:v>
                </c:pt>
                <c:pt idx="7">
                  <c:v>2.5529208618326305</c:v>
                </c:pt>
                <c:pt idx="8">
                  <c:v>2.4442428911932579</c:v>
                </c:pt>
                <c:pt idx="9">
                  <c:v>2.4213459653393663</c:v>
                </c:pt>
                <c:pt idx="10">
                  <c:v>2.4575300694385684</c:v>
                </c:pt>
                <c:pt idx="11">
                  <c:v>2.4565353760125554</c:v>
                </c:pt>
                <c:pt idx="12">
                  <c:v>2.5253676615391374</c:v>
                </c:pt>
                <c:pt idx="13">
                  <c:v>2.8306065993625582</c:v>
                </c:pt>
                <c:pt idx="14">
                  <c:v>3.1807518929824719</c:v>
                </c:pt>
                <c:pt idx="15">
                  <c:v>3.2695110246397614</c:v>
                </c:pt>
                <c:pt idx="16">
                  <c:v>3.6041410913823606</c:v>
                </c:pt>
                <c:pt idx="17">
                  <c:v>3.6889238274923115</c:v>
                </c:pt>
                <c:pt idx="18">
                  <c:v>3.6177011088914948</c:v>
                </c:pt>
                <c:pt idx="19">
                  <c:v>3.484489026059066</c:v>
                </c:pt>
                <c:pt idx="20">
                  <c:v>3.6935897085147262</c:v>
                </c:pt>
                <c:pt idx="21">
                  <c:v>3.7139478757180306</c:v>
                </c:pt>
                <c:pt idx="22">
                  <c:v>3.5547018644592274</c:v>
                </c:pt>
                <c:pt idx="23">
                  <c:v>3.4730766111916234</c:v>
                </c:pt>
                <c:pt idx="24">
                  <c:v>3.2270864309582237</c:v>
                </c:pt>
                <c:pt idx="25">
                  <c:v>3.0435034266778436</c:v>
                </c:pt>
                <c:pt idx="26">
                  <c:v>3.1336710317930785</c:v>
                </c:pt>
                <c:pt idx="27">
                  <c:v>3.0075540099980667</c:v>
                </c:pt>
                <c:pt idx="28">
                  <c:v>2.7860574332483026</c:v>
                </c:pt>
                <c:pt idx="29">
                  <c:v>2.9325779189875676</c:v>
                </c:pt>
                <c:pt idx="30">
                  <c:v>2.9659106814059877</c:v>
                </c:pt>
                <c:pt idx="31">
                  <c:v>2.8264162977022305</c:v>
                </c:pt>
                <c:pt idx="32">
                  <c:v>2.7175146557928351</c:v>
                </c:pt>
                <c:pt idx="33">
                  <c:v>2.7619368421837422</c:v>
                </c:pt>
                <c:pt idx="34">
                  <c:v>2.6646026822622311</c:v>
                </c:pt>
                <c:pt idx="35">
                  <c:v>2.6262556756042366</c:v>
                </c:pt>
                <c:pt idx="36">
                  <c:v>2.4755791664534881</c:v>
                </c:pt>
                <c:pt idx="37">
                  <c:v>2.6548185016831169</c:v>
                </c:pt>
                <c:pt idx="38">
                  <c:v>2.6352729277056071</c:v>
                </c:pt>
                <c:pt idx="39">
                  <c:v>2.5441845120142039</c:v>
                </c:pt>
                <c:pt idx="40">
                  <c:v>2.2884359982795033</c:v>
                </c:pt>
                <c:pt idx="41">
                  <c:v>1.9458712951318375</c:v>
                </c:pt>
                <c:pt idx="42">
                  <c:v>1.7975776906383936</c:v>
                </c:pt>
                <c:pt idx="43">
                  <c:v>1.6861929400509446</c:v>
                </c:pt>
                <c:pt idx="44">
                  <c:v>1.8118306101511812</c:v>
                </c:pt>
                <c:pt idx="45">
                  <c:v>1.9234348651063784</c:v>
                </c:pt>
                <c:pt idx="46">
                  <c:v>1.9777595170076649</c:v>
                </c:pt>
                <c:pt idx="47">
                  <c:v>1.9170028037493467</c:v>
                </c:pt>
                <c:pt idx="48">
                  <c:v>1.7902988420360728</c:v>
                </c:pt>
                <c:pt idx="49">
                  <c:v>1.8547124628332914</c:v>
                </c:pt>
                <c:pt idx="50">
                  <c:v>1.8809660681205824</c:v>
                </c:pt>
                <c:pt idx="51">
                  <c:v>1.7868328047875539</c:v>
                </c:pt>
                <c:pt idx="52">
                  <c:v>1.7341920010870868</c:v>
                </c:pt>
                <c:pt idx="53">
                  <c:v>2.0598151026973164</c:v>
                </c:pt>
                <c:pt idx="54">
                  <c:v>1.9567713679274985</c:v>
                </c:pt>
                <c:pt idx="55">
                  <c:v>1.8153042100770764</c:v>
                </c:pt>
                <c:pt idx="56">
                  <c:v>1.8441687054613749</c:v>
                </c:pt>
                <c:pt idx="57">
                  <c:v>1.9040833511909183</c:v>
                </c:pt>
                <c:pt idx="58">
                  <c:v>2.0821682201495939</c:v>
                </c:pt>
                <c:pt idx="59">
                  <c:v>2.3650671468868611</c:v>
                </c:pt>
                <c:pt idx="60">
                  <c:v>1.9493298231649774</c:v>
                </c:pt>
                <c:pt idx="61">
                  <c:v>1.9499810528616883</c:v>
                </c:pt>
                <c:pt idx="62">
                  <c:v>1.9277453155743065</c:v>
                </c:pt>
                <c:pt idx="63">
                  <c:v>1.8791922852741598</c:v>
                </c:pt>
                <c:pt idx="64">
                  <c:v>1.7397936300778212</c:v>
                </c:pt>
                <c:pt idx="65">
                  <c:v>1.8766327371048519</c:v>
                </c:pt>
                <c:pt idx="66">
                  <c:v>1.9046571460566017</c:v>
                </c:pt>
                <c:pt idx="67">
                  <c:v>1.8442776659112408</c:v>
                </c:pt>
                <c:pt idx="68">
                  <c:v>1.7566422355101594</c:v>
                </c:pt>
                <c:pt idx="69">
                  <c:v>1.8037543501131197</c:v>
                </c:pt>
                <c:pt idx="70">
                  <c:v>1.7479305856525247</c:v>
                </c:pt>
                <c:pt idx="71">
                  <c:v>1.7231411691723768</c:v>
                </c:pt>
                <c:pt idx="72">
                  <c:v>1.6305283947626208</c:v>
                </c:pt>
                <c:pt idx="73">
                  <c:v>1.6958876240101204</c:v>
                </c:pt>
                <c:pt idx="74">
                  <c:v>1.8136203176033983</c:v>
                </c:pt>
                <c:pt idx="75">
                  <c:v>1.7579515590223205</c:v>
                </c:pt>
                <c:pt idx="76">
                  <c:v>1.6964984495557089</c:v>
                </c:pt>
                <c:pt idx="77">
                  <c:v>1.8174839647491268</c:v>
                </c:pt>
                <c:pt idx="78">
                  <c:v>1.7584976526053777</c:v>
                </c:pt>
                <c:pt idx="79">
                  <c:v>1.6625355498583385</c:v>
                </c:pt>
                <c:pt idx="80">
                  <c:v>1.6981552110144673</c:v>
                </c:pt>
                <c:pt idx="81">
                  <c:v>1.9107853940371231</c:v>
                </c:pt>
                <c:pt idx="82">
                  <c:v>1.8341548592267358</c:v>
                </c:pt>
                <c:pt idx="83">
                  <c:v>1.8352925548437893</c:v>
                </c:pt>
                <c:pt idx="84">
                  <c:v>1.8237387148486401</c:v>
                </c:pt>
                <c:pt idx="85">
                  <c:v>1.7834635673290424</c:v>
                </c:pt>
                <c:pt idx="86">
                  <c:v>1.7893391989722776</c:v>
                </c:pt>
                <c:pt idx="87">
                  <c:v>1.7170465340613441</c:v>
                </c:pt>
                <c:pt idx="88">
                  <c:v>1.5428313978188255</c:v>
                </c:pt>
                <c:pt idx="89">
                  <c:v>1.5418130534008123</c:v>
                </c:pt>
                <c:pt idx="90">
                  <c:v>1.5016047087300011</c:v>
                </c:pt>
                <c:pt idx="91">
                  <c:v>1.4298811856475169</c:v>
                </c:pt>
                <c:pt idx="92">
                  <c:v>1.3701156756845645</c:v>
                </c:pt>
                <c:pt idx="93">
                  <c:v>1.6135234365064159</c:v>
                </c:pt>
                <c:pt idx="94">
                  <c:v>1.7217713547703859</c:v>
                </c:pt>
                <c:pt idx="95">
                  <c:v>1.7752816292035341</c:v>
                </c:pt>
                <c:pt idx="96">
                  <c:v>1.9550939005245678</c:v>
                </c:pt>
                <c:pt idx="97">
                  <c:v>2.1229450656868352</c:v>
                </c:pt>
                <c:pt idx="98">
                  <c:v>2.0922995891409206</c:v>
                </c:pt>
                <c:pt idx="99">
                  <c:v>2.0443649287129344</c:v>
                </c:pt>
                <c:pt idx="100">
                  <c:v>1.9410039028375741</c:v>
                </c:pt>
                <c:pt idx="101">
                  <c:v>2.1826333197679459</c:v>
                </c:pt>
                <c:pt idx="102">
                  <c:v>1.9460942236633114</c:v>
                </c:pt>
                <c:pt idx="103">
                  <c:v>1.5971187410333381</c:v>
                </c:pt>
                <c:pt idx="104">
                  <c:v>1.5492980230374183</c:v>
                </c:pt>
                <c:pt idx="105">
                  <c:v>1.8437045074489846</c:v>
                </c:pt>
                <c:pt idx="106">
                  <c:v>1.8432267962711266</c:v>
                </c:pt>
                <c:pt idx="107">
                  <c:v>1.8575536338803302</c:v>
                </c:pt>
                <c:pt idx="108">
                  <c:v>2.0610243116137825</c:v>
                </c:pt>
                <c:pt idx="109">
                  <c:v>1.9831575449088825</c:v>
                </c:pt>
                <c:pt idx="110">
                  <c:v>2.0678934086794718</c:v>
                </c:pt>
                <c:pt idx="111">
                  <c:v>1.9519375291489831</c:v>
                </c:pt>
                <c:pt idx="112">
                  <c:v>2.1070259008127787</c:v>
                </c:pt>
                <c:pt idx="113">
                  <c:v>2.4260090493942199</c:v>
                </c:pt>
                <c:pt idx="114">
                  <c:v>2.3712979072788136</c:v>
                </c:pt>
                <c:pt idx="115">
                  <c:v>2.4112147409271167</c:v>
                </c:pt>
                <c:pt idx="116">
                  <c:v>2.4026225119049469</c:v>
                </c:pt>
                <c:pt idx="117">
                  <c:v>2.6860875494374938</c:v>
                </c:pt>
                <c:pt idx="118">
                  <c:v>3.0852777835340417</c:v>
                </c:pt>
                <c:pt idx="119">
                  <c:v>2.8609287544910198</c:v>
                </c:pt>
                <c:pt idx="120">
                  <c:v>2.7952333134999003</c:v>
                </c:pt>
                <c:pt idx="121">
                  <c:v>3.3653590803084508</c:v>
                </c:pt>
                <c:pt idx="122">
                  <c:v>3.3216298518238454</c:v>
                </c:pt>
                <c:pt idx="123">
                  <c:v>2.6616028375021328</c:v>
                </c:pt>
                <c:pt idx="124">
                  <c:v>2.7545841781568483</c:v>
                </c:pt>
                <c:pt idx="125">
                  <c:v>3.47677645437631</c:v>
                </c:pt>
                <c:pt idx="126">
                  <c:v>3.2649032566726266</c:v>
                </c:pt>
                <c:pt idx="127">
                  <c:v>3.3535727442157341</c:v>
                </c:pt>
                <c:pt idx="128">
                  <c:v>3.4761734644663127</c:v>
                </c:pt>
                <c:pt idx="129">
                  <c:v>4.1512179952352986</c:v>
                </c:pt>
                <c:pt idx="130">
                  <c:v>4.1895858022951407</c:v>
                </c:pt>
                <c:pt idx="131">
                  <c:v>2.559301898560475</c:v>
                </c:pt>
                <c:pt idx="132">
                  <c:v>2.1178074320860074</c:v>
                </c:pt>
                <c:pt idx="133">
                  <c:v>2.5818381264456822</c:v>
                </c:pt>
                <c:pt idx="134">
                  <c:v>2.8359581867685648</c:v>
                </c:pt>
                <c:pt idx="135">
                  <c:v>2.8541234421858639</c:v>
                </c:pt>
                <c:pt idx="136">
                  <c:v>2.9703519180180487</c:v>
                </c:pt>
                <c:pt idx="137">
                  <c:v>3.0724650262143873</c:v>
                </c:pt>
                <c:pt idx="138">
                  <c:v>2.9720517143128062</c:v>
                </c:pt>
                <c:pt idx="139">
                  <c:v>3.1244794087942029</c:v>
                </c:pt>
                <c:pt idx="140">
                  <c:v>3.5326085803566909</c:v>
                </c:pt>
                <c:pt idx="141">
                  <c:v>4.0220263312875613</c:v>
                </c:pt>
                <c:pt idx="142">
                  <c:v>3.8260898466011972</c:v>
                </c:pt>
                <c:pt idx="143">
                  <c:v>3.5279559970363996</c:v>
                </c:pt>
                <c:pt idx="144">
                  <c:v>3.7609918854985245</c:v>
                </c:pt>
                <c:pt idx="145">
                  <c:v>3.8708949223541227</c:v>
                </c:pt>
                <c:pt idx="146">
                  <c:v>3.7966147411814073</c:v>
                </c:pt>
                <c:pt idx="147">
                  <c:v>3.6064485931697647</c:v>
                </c:pt>
                <c:pt idx="148">
                  <c:v>3.6549104168881383</c:v>
                </c:pt>
                <c:pt idx="149">
                  <c:v>3.6959678954365067</c:v>
                </c:pt>
                <c:pt idx="150">
                  <c:v>3.6368117159694702</c:v>
                </c:pt>
                <c:pt idx="151">
                  <c:v>3.3414829487059761</c:v>
                </c:pt>
                <c:pt idx="152">
                  <c:v>3.441010045282543</c:v>
                </c:pt>
                <c:pt idx="153">
                  <c:v>3.6929939596538275</c:v>
                </c:pt>
                <c:pt idx="154">
                  <c:v>3.5105439433605259</c:v>
                </c:pt>
                <c:pt idx="155">
                  <c:v>2.8887223536832276</c:v>
                </c:pt>
                <c:pt idx="156">
                  <c:v>2.2965754577127884</c:v>
                </c:pt>
                <c:pt idx="157">
                  <c:v>2.6770439913419928</c:v>
                </c:pt>
                <c:pt idx="158">
                  <c:v>2.6031182774969617</c:v>
                </c:pt>
                <c:pt idx="159">
                  <c:v>2.1169699536114246</c:v>
                </c:pt>
                <c:pt idx="160">
                  <c:v>2.1533767617639885</c:v>
                </c:pt>
                <c:pt idx="161">
                  <c:v>2.4985915923232564</c:v>
                </c:pt>
                <c:pt idx="162">
                  <c:v>2.4749895850533337</c:v>
                </c:pt>
                <c:pt idx="163">
                  <c:v>2.2221304237014534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6401792"/>
        <c:axId val="828122240"/>
      </c:lineChart>
      <c:catAx>
        <c:axId val="82640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8122240"/>
        <c:crosses val="autoZero"/>
        <c:auto val="1"/>
        <c:lblAlgn val="ctr"/>
        <c:lblOffset val="100"/>
        <c:tickLblSkip val="16"/>
        <c:tickMarkSkip val="4"/>
        <c:noMultiLvlLbl val="0"/>
      </c:catAx>
      <c:valAx>
        <c:axId val="828122240"/>
        <c:scaling>
          <c:orientation val="minMax"/>
          <c:max val="4.5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6401792"/>
        <c:crosses val="autoZero"/>
        <c:crossBetween val="between"/>
        <c:majorUnit val="0.5"/>
      </c:valAx>
      <c:catAx>
        <c:axId val="826403840"/>
        <c:scaling>
          <c:orientation val="minMax"/>
        </c:scaling>
        <c:delete val="1"/>
        <c:axPos val="b"/>
        <c:majorTickMark val="out"/>
        <c:minorTickMark val="none"/>
        <c:tickLblPos val="none"/>
        <c:crossAx val="828122816"/>
        <c:crosses val="autoZero"/>
        <c:auto val="1"/>
        <c:lblAlgn val="ctr"/>
        <c:lblOffset val="100"/>
        <c:noMultiLvlLbl val="0"/>
      </c:catAx>
      <c:valAx>
        <c:axId val="828122816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826403840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530201342282147"/>
          <c:y val="0.16319444444444542"/>
          <c:w val="0.39709172259507852"/>
          <c:h val="4.340277777777787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Monthly Motor Gasoline Regular Grade Retail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2.3117311678322091E-2"/>
          <c:y val="1.62037037037037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417827719451735"/>
          <c:w val="0.86241704944535758"/>
          <c:h val="0.68807979731700264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'Gasoline-M'!$A$41:$A$532</c:f>
              <c:numCache>
                <c:formatCode>mmmm\ yyyy</c:formatCode>
                <c:ptCount val="492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</c:numCache>
            </c:numRef>
          </c:cat>
          <c:val>
            <c:numRef>
              <c:f>'Gasoline-M'!$E$41:$E$532</c:f>
              <c:numCache>
                <c:formatCode>General</c:formatCode>
                <c:ptCount val="492"/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40252416"/>
        <c:axId val="828128000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'Gasoline-M'!$A$41:$A$532</c:f>
              <c:numCache>
                <c:formatCode>mmmm\ yyyy</c:formatCode>
                <c:ptCount val="492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</c:numCache>
            </c:numRef>
          </c:cat>
          <c:val>
            <c:numRef>
              <c:f>'Gasoline-M'!$C$41:$C$532</c:f>
              <c:numCache>
                <c:formatCode>0.00</c:formatCode>
                <c:ptCount val="492"/>
                <c:pt idx="0">
                  <c:v>0.60499999999999998</c:v>
                </c:pt>
                <c:pt idx="1">
                  <c:v>0.6</c:v>
                </c:pt>
                <c:pt idx="2">
                  <c:v>0.59399999999999997</c:v>
                </c:pt>
                <c:pt idx="3">
                  <c:v>0.59199999999999997</c:v>
                </c:pt>
                <c:pt idx="4">
                  <c:v>0.6</c:v>
                </c:pt>
                <c:pt idx="5">
                  <c:v>0.61599999999999999</c:v>
                </c:pt>
                <c:pt idx="6">
                  <c:v>0.623</c:v>
                </c:pt>
                <c:pt idx="7">
                  <c:v>0.628</c:v>
                </c:pt>
                <c:pt idx="8">
                  <c:v>0.63</c:v>
                </c:pt>
                <c:pt idx="9">
                  <c:v>0.629</c:v>
                </c:pt>
                <c:pt idx="10">
                  <c:v>0.629</c:v>
                </c:pt>
                <c:pt idx="11">
                  <c:v>0.626</c:v>
                </c:pt>
                <c:pt idx="12">
                  <c:v>0.627</c:v>
                </c:pt>
                <c:pt idx="13">
                  <c:v>0.63700000000000001</c:v>
                </c:pt>
                <c:pt idx="14">
                  <c:v>0.64300000000000002</c:v>
                </c:pt>
                <c:pt idx="15">
                  <c:v>0.65100000000000002</c:v>
                </c:pt>
                <c:pt idx="16">
                  <c:v>0.65900000000000003</c:v>
                </c:pt>
                <c:pt idx="17">
                  <c:v>0.66500000000000004</c:v>
                </c:pt>
                <c:pt idx="18">
                  <c:v>0.66700000000000004</c:v>
                </c:pt>
                <c:pt idx="19">
                  <c:v>0.66700000000000004</c:v>
                </c:pt>
                <c:pt idx="20">
                  <c:v>0.66600000000000004</c:v>
                </c:pt>
                <c:pt idx="21">
                  <c:v>0.66500000000000004</c:v>
                </c:pt>
                <c:pt idx="22">
                  <c:v>0.66400000000000003</c:v>
                </c:pt>
                <c:pt idx="23">
                  <c:v>0.66500000000000004</c:v>
                </c:pt>
                <c:pt idx="24">
                  <c:v>0.64800000000000002</c:v>
                </c:pt>
                <c:pt idx="25">
                  <c:v>0.64700000000000002</c:v>
                </c:pt>
                <c:pt idx="26">
                  <c:v>0.64700000000000002</c:v>
                </c:pt>
                <c:pt idx="27">
                  <c:v>0.64900000000000002</c:v>
                </c:pt>
                <c:pt idx="28">
                  <c:v>0.65500000000000003</c:v>
                </c:pt>
                <c:pt idx="29">
                  <c:v>0.66300000000000003</c:v>
                </c:pt>
                <c:pt idx="30">
                  <c:v>0.67400000000000004</c:v>
                </c:pt>
                <c:pt idx="31">
                  <c:v>0.68200000000000005</c:v>
                </c:pt>
                <c:pt idx="32">
                  <c:v>0.68799999999999994</c:v>
                </c:pt>
                <c:pt idx="33">
                  <c:v>0.69</c:v>
                </c:pt>
                <c:pt idx="34">
                  <c:v>0.69499999999999995</c:v>
                </c:pt>
                <c:pt idx="35">
                  <c:v>0.70499999999999996</c:v>
                </c:pt>
                <c:pt idx="36">
                  <c:v>0.71599999999999997</c:v>
                </c:pt>
                <c:pt idx="37">
                  <c:v>0.73</c:v>
                </c:pt>
                <c:pt idx="38">
                  <c:v>0.755</c:v>
                </c:pt>
                <c:pt idx="39">
                  <c:v>0.80200000000000005</c:v>
                </c:pt>
                <c:pt idx="40">
                  <c:v>0.84399999999999997</c:v>
                </c:pt>
                <c:pt idx="41">
                  <c:v>0.90100000000000002</c:v>
                </c:pt>
                <c:pt idx="42">
                  <c:v>0.94899999999999995</c:v>
                </c:pt>
                <c:pt idx="43">
                  <c:v>0.98799999999999999</c:v>
                </c:pt>
                <c:pt idx="44">
                  <c:v>1.02</c:v>
                </c:pt>
                <c:pt idx="45">
                  <c:v>1.028</c:v>
                </c:pt>
                <c:pt idx="46">
                  <c:v>1.0409999999999999</c:v>
                </c:pt>
                <c:pt idx="47">
                  <c:v>1.0649999999999999</c:v>
                </c:pt>
                <c:pt idx="48">
                  <c:v>1.131</c:v>
                </c:pt>
                <c:pt idx="49">
                  <c:v>1.2070000000000001</c:v>
                </c:pt>
                <c:pt idx="50">
                  <c:v>1.252</c:v>
                </c:pt>
                <c:pt idx="51">
                  <c:v>1.264</c:v>
                </c:pt>
                <c:pt idx="52">
                  <c:v>1.266</c:v>
                </c:pt>
                <c:pt idx="53">
                  <c:v>1.2689999999999999</c:v>
                </c:pt>
                <c:pt idx="54">
                  <c:v>1.2709999999999999</c:v>
                </c:pt>
                <c:pt idx="55">
                  <c:v>1.2669999999999999</c:v>
                </c:pt>
                <c:pt idx="56">
                  <c:v>1.2569999999999999</c:v>
                </c:pt>
                <c:pt idx="57">
                  <c:v>1.25</c:v>
                </c:pt>
                <c:pt idx="58">
                  <c:v>1.25</c:v>
                </c:pt>
                <c:pt idx="59">
                  <c:v>1.258</c:v>
                </c:pt>
                <c:pt idx="60">
                  <c:v>1.298</c:v>
                </c:pt>
                <c:pt idx="61">
                  <c:v>1.3819999999999999</c:v>
                </c:pt>
                <c:pt idx="62">
                  <c:v>1.417</c:v>
                </c:pt>
                <c:pt idx="63">
                  <c:v>1.4119999999999999</c:v>
                </c:pt>
                <c:pt idx="64">
                  <c:v>1.4</c:v>
                </c:pt>
                <c:pt idx="65">
                  <c:v>1.391</c:v>
                </c:pt>
                <c:pt idx="66">
                  <c:v>1.3819999999999999</c:v>
                </c:pt>
                <c:pt idx="67">
                  <c:v>1.3759999999999999</c:v>
                </c:pt>
                <c:pt idx="68">
                  <c:v>1.3759999999999999</c:v>
                </c:pt>
                <c:pt idx="69">
                  <c:v>1.371</c:v>
                </c:pt>
                <c:pt idx="70">
                  <c:v>1.369</c:v>
                </c:pt>
                <c:pt idx="71">
                  <c:v>1.365</c:v>
                </c:pt>
                <c:pt idx="72">
                  <c:v>1.3125599999999999</c:v>
                </c:pt>
                <c:pt idx="73">
                  <c:v>1.29098</c:v>
                </c:pt>
                <c:pt idx="74">
                  <c:v>1.24797</c:v>
                </c:pt>
                <c:pt idx="75">
                  <c:v>1.1973199999999999</c:v>
                </c:pt>
                <c:pt idx="76">
                  <c:v>1.2080900000000001</c:v>
                </c:pt>
                <c:pt idx="77">
                  <c:v>1.2765599999999999</c:v>
                </c:pt>
                <c:pt idx="78">
                  <c:v>1.29593</c:v>
                </c:pt>
                <c:pt idx="79">
                  <c:v>1.2895700000000001</c:v>
                </c:pt>
                <c:pt idx="80">
                  <c:v>1.2700199999999999</c:v>
                </c:pt>
                <c:pt idx="81">
                  <c:v>1.25759</c:v>
                </c:pt>
                <c:pt idx="82">
                  <c:v>1.2421500000000001</c:v>
                </c:pt>
                <c:pt idx="83">
                  <c:v>1.21353</c:v>
                </c:pt>
                <c:pt idx="84">
                  <c:v>1.1848000000000001</c:v>
                </c:pt>
                <c:pt idx="85">
                  <c:v>1.1442600000000001</c:v>
                </c:pt>
                <c:pt idx="86">
                  <c:v>1.11622</c:v>
                </c:pt>
                <c:pt idx="87">
                  <c:v>1.1873400000000001</c:v>
                </c:pt>
                <c:pt idx="88">
                  <c:v>1.2300500000000001</c:v>
                </c:pt>
                <c:pt idx="89">
                  <c:v>1.2446200000000001</c:v>
                </c:pt>
                <c:pt idx="90">
                  <c:v>1.25302</c:v>
                </c:pt>
                <c:pt idx="91">
                  <c:v>1.2516499999999999</c:v>
                </c:pt>
                <c:pt idx="92">
                  <c:v>1.23708</c:v>
                </c:pt>
                <c:pt idx="93">
                  <c:v>1.21767</c:v>
                </c:pt>
                <c:pt idx="94">
                  <c:v>1.2002299999999999</c:v>
                </c:pt>
                <c:pt idx="95">
                  <c:v>1.18458</c:v>
                </c:pt>
                <c:pt idx="96">
                  <c:v>1.17134</c:v>
                </c:pt>
                <c:pt idx="97">
                  <c:v>1.16672</c:v>
                </c:pt>
                <c:pt idx="98">
                  <c:v>1.1737200000000001</c:v>
                </c:pt>
                <c:pt idx="99">
                  <c:v>1.1992700000000001</c:v>
                </c:pt>
                <c:pt idx="100">
                  <c:v>1.2071099999999999</c:v>
                </c:pt>
                <c:pt idx="101">
                  <c:v>1.19675</c:v>
                </c:pt>
                <c:pt idx="102">
                  <c:v>1.17727</c:v>
                </c:pt>
                <c:pt idx="103">
                  <c:v>1.1629100000000001</c:v>
                </c:pt>
                <c:pt idx="104">
                  <c:v>1.16638</c:v>
                </c:pt>
                <c:pt idx="105">
                  <c:v>1.1720200000000001</c:v>
                </c:pt>
                <c:pt idx="106">
                  <c:v>1.1665700000000001</c:v>
                </c:pt>
                <c:pt idx="107">
                  <c:v>1.1469499999999999</c:v>
                </c:pt>
                <c:pt idx="108">
                  <c:v>1.1031</c:v>
                </c:pt>
                <c:pt idx="109">
                  <c:v>1.0884400000000001</c:v>
                </c:pt>
                <c:pt idx="110">
                  <c:v>1.1225400000000001</c:v>
                </c:pt>
                <c:pt idx="111">
                  <c:v>1.17719</c:v>
                </c:pt>
                <c:pt idx="112">
                  <c:v>1.2020900000000001</c:v>
                </c:pt>
                <c:pt idx="113">
                  <c:v>1.20879</c:v>
                </c:pt>
                <c:pt idx="114">
                  <c:v>1.2073799999999999</c:v>
                </c:pt>
                <c:pt idx="115">
                  <c:v>1.1960200000000001</c:v>
                </c:pt>
                <c:pt idx="116">
                  <c:v>1.1794199999999999</c:v>
                </c:pt>
                <c:pt idx="117">
                  <c:v>1.167</c:v>
                </c:pt>
                <c:pt idx="118">
                  <c:v>1.1665700000000001</c:v>
                </c:pt>
                <c:pt idx="119">
                  <c:v>1.1619999999999999</c:v>
                </c:pt>
                <c:pt idx="120">
                  <c:v>1.1492599999999999</c:v>
                </c:pt>
                <c:pt idx="121">
                  <c:v>1.0773999999999999</c:v>
                </c:pt>
                <c:pt idx="122">
                  <c:v>0.94391000000000003</c:v>
                </c:pt>
                <c:pt idx="123">
                  <c:v>0.85906000000000005</c:v>
                </c:pt>
                <c:pt idx="124">
                  <c:v>0.89298999999999995</c:v>
                </c:pt>
                <c:pt idx="125">
                  <c:v>0.92178000000000004</c:v>
                </c:pt>
                <c:pt idx="126">
                  <c:v>0.85412999999999994</c:v>
                </c:pt>
                <c:pt idx="127">
                  <c:v>0.80864999999999998</c:v>
                </c:pt>
                <c:pt idx="128">
                  <c:v>0.82216</c:v>
                </c:pt>
                <c:pt idx="129">
                  <c:v>0.79266999999999999</c:v>
                </c:pt>
                <c:pt idx="130">
                  <c:v>0.7792</c:v>
                </c:pt>
                <c:pt idx="131">
                  <c:v>0.77564</c:v>
                </c:pt>
                <c:pt idx="132">
                  <c:v>0.81608000000000003</c:v>
                </c:pt>
                <c:pt idx="133">
                  <c:v>0.86163999999999996</c:v>
                </c:pt>
                <c:pt idx="134">
                  <c:v>0.87465999999999999</c:v>
                </c:pt>
                <c:pt idx="135">
                  <c:v>0.90522999999999998</c:v>
                </c:pt>
                <c:pt idx="136">
                  <c:v>0.91105999999999998</c:v>
                </c:pt>
                <c:pt idx="137">
                  <c:v>0.92479</c:v>
                </c:pt>
                <c:pt idx="138">
                  <c:v>0.93542000000000003</c:v>
                </c:pt>
                <c:pt idx="139">
                  <c:v>0.96118999999999999</c:v>
                </c:pt>
                <c:pt idx="140">
                  <c:v>0.95262000000000002</c:v>
                </c:pt>
                <c:pt idx="141">
                  <c:v>0.93818999999999997</c:v>
                </c:pt>
                <c:pt idx="142">
                  <c:v>0.93474999999999997</c:v>
                </c:pt>
                <c:pt idx="143">
                  <c:v>0.91413</c:v>
                </c:pt>
                <c:pt idx="144">
                  <c:v>0.88734000000000002</c:v>
                </c:pt>
                <c:pt idx="145">
                  <c:v>0.86967000000000005</c:v>
                </c:pt>
                <c:pt idx="146">
                  <c:v>0.86663000000000001</c:v>
                </c:pt>
                <c:pt idx="147">
                  <c:v>0.90120999999999996</c:v>
                </c:pt>
                <c:pt idx="148">
                  <c:v>0.92510999999999999</c:v>
                </c:pt>
                <c:pt idx="149">
                  <c:v>0.92178000000000004</c:v>
                </c:pt>
                <c:pt idx="150">
                  <c:v>0.93140000000000001</c:v>
                </c:pt>
                <c:pt idx="151">
                  <c:v>0.95316999999999996</c:v>
                </c:pt>
                <c:pt idx="152">
                  <c:v>0.93655999999999995</c:v>
                </c:pt>
                <c:pt idx="153">
                  <c:v>0.91912000000000005</c:v>
                </c:pt>
                <c:pt idx="154">
                  <c:v>0.90764999999999996</c:v>
                </c:pt>
                <c:pt idx="155">
                  <c:v>0.88302000000000003</c:v>
                </c:pt>
                <c:pt idx="156">
                  <c:v>0.87228000000000006</c:v>
                </c:pt>
                <c:pt idx="157">
                  <c:v>0.88270999999999999</c:v>
                </c:pt>
                <c:pt idx="158">
                  <c:v>0.90276000000000001</c:v>
                </c:pt>
                <c:pt idx="159">
                  <c:v>1.0366899999999999</c:v>
                </c:pt>
                <c:pt idx="160">
                  <c:v>1.08969</c:v>
                </c:pt>
                <c:pt idx="161">
                  <c:v>1.08134</c:v>
                </c:pt>
                <c:pt idx="162">
                  <c:v>1.0568500000000001</c:v>
                </c:pt>
                <c:pt idx="163">
                  <c:v>1.0234099999999999</c:v>
                </c:pt>
                <c:pt idx="164">
                  <c:v>0.99175999999999997</c:v>
                </c:pt>
                <c:pt idx="165">
                  <c:v>0.98936999999999997</c:v>
                </c:pt>
                <c:pt idx="166">
                  <c:v>0.95782999999999996</c:v>
                </c:pt>
                <c:pt idx="167">
                  <c:v>0.93318999999999996</c:v>
                </c:pt>
                <c:pt idx="168">
                  <c:v>0.99672000000000005</c:v>
                </c:pt>
                <c:pt idx="169">
                  <c:v>0.99411000000000005</c:v>
                </c:pt>
                <c:pt idx="170">
                  <c:v>0.98606000000000005</c:v>
                </c:pt>
                <c:pt idx="171">
                  <c:v>1.01562</c:v>
                </c:pt>
                <c:pt idx="172">
                  <c:v>1.03148</c:v>
                </c:pt>
                <c:pt idx="173">
                  <c:v>1.05525</c:v>
                </c:pt>
                <c:pt idx="174">
                  <c:v>1.0488200000000001</c:v>
                </c:pt>
                <c:pt idx="175">
                  <c:v>1.15689</c:v>
                </c:pt>
                <c:pt idx="176">
                  <c:v>1.2577</c:v>
                </c:pt>
                <c:pt idx="177">
                  <c:v>1.34162</c:v>
                </c:pt>
                <c:pt idx="178">
                  <c:v>1.33717</c:v>
                </c:pt>
                <c:pt idx="179">
                  <c:v>1.3085199999999999</c:v>
                </c:pt>
                <c:pt idx="180">
                  <c:v>1.18</c:v>
                </c:pt>
                <c:pt idx="181">
                  <c:v>1.0942499999999999</c:v>
                </c:pt>
                <c:pt idx="182">
                  <c:v>1.04</c:v>
                </c:pt>
                <c:pt idx="183">
                  <c:v>1.0762</c:v>
                </c:pt>
                <c:pt idx="184">
                  <c:v>1.12575</c:v>
                </c:pt>
                <c:pt idx="185">
                  <c:v>1.12825</c:v>
                </c:pt>
                <c:pt idx="186">
                  <c:v>1.0955999999999999</c:v>
                </c:pt>
                <c:pt idx="187">
                  <c:v>1.1147499999999999</c:v>
                </c:pt>
                <c:pt idx="188">
                  <c:v>1.1092</c:v>
                </c:pt>
                <c:pt idx="189">
                  <c:v>1.0880000000000001</c:v>
                </c:pt>
                <c:pt idx="190">
                  <c:v>1.099</c:v>
                </c:pt>
                <c:pt idx="191">
                  <c:v>1.0762</c:v>
                </c:pt>
                <c:pt idx="192">
                  <c:v>1.022</c:v>
                </c:pt>
                <c:pt idx="193">
                  <c:v>1.006</c:v>
                </c:pt>
                <c:pt idx="194">
                  <c:v>1.0125999999999999</c:v>
                </c:pt>
                <c:pt idx="195">
                  <c:v>1.05175</c:v>
                </c:pt>
                <c:pt idx="196">
                  <c:v>1.1072500000000001</c:v>
                </c:pt>
                <c:pt idx="197">
                  <c:v>1.1448</c:v>
                </c:pt>
                <c:pt idx="198">
                  <c:v>1.1365000000000001</c:v>
                </c:pt>
                <c:pt idx="199">
                  <c:v>1.1217999999999999</c:v>
                </c:pt>
                <c:pt idx="200">
                  <c:v>1.1214999999999999</c:v>
                </c:pt>
                <c:pt idx="201">
                  <c:v>1.1140000000000001</c:v>
                </c:pt>
                <c:pt idx="202">
                  <c:v>1.1112</c:v>
                </c:pt>
                <c:pt idx="203">
                  <c:v>1.0774999999999999</c:v>
                </c:pt>
                <c:pt idx="204">
                  <c:v>1.06175</c:v>
                </c:pt>
                <c:pt idx="205">
                  <c:v>1.0542499999999999</c:v>
                </c:pt>
                <c:pt idx="206">
                  <c:v>1.0522</c:v>
                </c:pt>
                <c:pt idx="207">
                  <c:v>1.0780000000000001</c:v>
                </c:pt>
                <c:pt idx="208">
                  <c:v>1.1004</c:v>
                </c:pt>
                <c:pt idx="209">
                  <c:v>1.0972500000000001</c:v>
                </c:pt>
                <c:pt idx="210">
                  <c:v>1.07775</c:v>
                </c:pt>
                <c:pt idx="211">
                  <c:v>1.0616000000000001</c:v>
                </c:pt>
                <c:pt idx="212">
                  <c:v>1.0495000000000001</c:v>
                </c:pt>
                <c:pt idx="213">
                  <c:v>1.09175</c:v>
                </c:pt>
                <c:pt idx="214">
                  <c:v>1.0664</c:v>
                </c:pt>
                <c:pt idx="215">
                  <c:v>1.014</c:v>
                </c:pt>
                <c:pt idx="216">
                  <c:v>0.99839999999999995</c:v>
                </c:pt>
                <c:pt idx="217">
                  <c:v>1.0089999999999999</c:v>
                </c:pt>
                <c:pt idx="218">
                  <c:v>1.0077499999999999</c:v>
                </c:pt>
                <c:pt idx="219">
                  <c:v>1.02725</c:v>
                </c:pt>
                <c:pt idx="220">
                  <c:v>1.0474000000000001</c:v>
                </c:pt>
                <c:pt idx="221">
                  <c:v>1.0780000000000001</c:v>
                </c:pt>
                <c:pt idx="222">
                  <c:v>1.10575</c:v>
                </c:pt>
                <c:pt idx="223">
                  <c:v>1.1548</c:v>
                </c:pt>
                <c:pt idx="224">
                  <c:v>1.14375</c:v>
                </c:pt>
                <c:pt idx="225">
                  <c:v>1.1135999999999999</c:v>
                </c:pt>
                <c:pt idx="226">
                  <c:v>1.11575</c:v>
                </c:pt>
                <c:pt idx="227">
                  <c:v>1.0905</c:v>
                </c:pt>
                <c:pt idx="228">
                  <c:v>1.0818000000000001</c:v>
                </c:pt>
                <c:pt idx="229">
                  <c:v>1.0725</c:v>
                </c:pt>
                <c:pt idx="230">
                  <c:v>1.0720000000000001</c:v>
                </c:pt>
                <c:pt idx="231">
                  <c:v>1.1112500000000001</c:v>
                </c:pt>
                <c:pt idx="232">
                  <c:v>1.1783999999999999</c:v>
                </c:pt>
                <c:pt idx="233">
                  <c:v>1.1915</c:v>
                </c:pt>
                <c:pt idx="234">
                  <c:v>1.1537999999999999</c:v>
                </c:pt>
                <c:pt idx="235">
                  <c:v>1.1232500000000001</c:v>
                </c:pt>
                <c:pt idx="236">
                  <c:v>1.1107499999999999</c:v>
                </c:pt>
                <c:pt idx="237">
                  <c:v>1.0871999999999999</c:v>
                </c:pt>
                <c:pt idx="238">
                  <c:v>1.0622499999999999</c:v>
                </c:pt>
                <c:pt idx="239">
                  <c:v>1.07125</c:v>
                </c:pt>
                <c:pt idx="240">
                  <c:v>1.0904</c:v>
                </c:pt>
                <c:pt idx="241">
                  <c:v>1.0892500000000001</c:v>
                </c:pt>
                <c:pt idx="242">
                  <c:v>1.137</c:v>
                </c:pt>
                <c:pt idx="243">
                  <c:v>1.2305999999999999</c:v>
                </c:pt>
                <c:pt idx="244">
                  <c:v>1.27915</c:v>
                </c:pt>
                <c:pt idx="245">
                  <c:v>1.2558</c:v>
                </c:pt>
                <c:pt idx="246">
                  <c:v>1.22722</c:v>
                </c:pt>
                <c:pt idx="247">
                  <c:v>1.2064999999999999</c:v>
                </c:pt>
                <c:pt idx="248">
                  <c:v>1.2021599999999999</c:v>
                </c:pt>
                <c:pt idx="249">
                  <c:v>1.204</c:v>
                </c:pt>
                <c:pt idx="250">
                  <c:v>1.2322500000000001</c:v>
                </c:pt>
                <c:pt idx="251">
                  <c:v>1.2352000000000001</c:v>
                </c:pt>
                <c:pt idx="252">
                  <c:v>1.2362500000000001</c:v>
                </c:pt>
                <c:pt idx="253">
                  <c:v>1.23</c:v>
                </c:pt>
                <c:pt idx="254">
                  <c:v>1.2050000000000001</c:v>
                </c:pt>
                <c:pt idx="255">
                  <c:v>1.1990000000000001</c:v>
                </c:pt>
                <c:pt idx="256">
                  <c:v>1.20025</c:v>
                </c:pt>
                <c:pt idx="257">
                  <c:v>1.1976</c:v>
                </c:pt>
                <c:pt idx="258">
                  <c:v>1.17425</c:v>
                </c:pt>
                <c:pt idx="259">
                  <c:v>1.2235</c:v>
                </c:pt>
                <c:pt idx="260">
                  <c:v>1.2314000000000001</c:v>
                </c:pt>
                <c:pt idx="261">
                  <c:v>1.19675</c:v>
                </c:pt>
                <c:pt idx="262">
                  <c:v>1.17075</c:v>
                </c:pt>
                <c:pt idx="263">
                  <c:v>1.1314</c:v>
                </c:pt>
                <c:pt idx="264">
                  <c:v>1.0862499999999999</c:v>
                </c:pt>
                <c:pt idx="265">
                  <c:v>1.0489999999999999</c:v>
                </c:pt>
                <c:pt idx="266">
                  <c:v>1.0167999999999999</c:v>
                </c:pt>
                <c:pt idx="267">
                  <c:v>1.0302500000000001</c:v>
                </c:pt>
                <c:pt idx="268">
                  <c:v>1.0634999999999999</c:v>
                </c:pt>
                <c:pt idx="269">
                  <c:v>1.0644</c:v>
                </c:pt>
                <c:pt idx="270">
                  <c:v>1.05525</c:v>
                </c:pt>
                <c:pt idx="271">
                  <c:v>1.026</c:v>
                </c:pt>
                <c:pt idx="272">
                  <c:v>1.00925</c:v>
                </c:pt>
                <c:pt idx="273">
                  <c:v>1.01875</c:v>
                </c:pt>
                <c:pt idx="274">
                  <c:v>0.99539999999999995</c:v>
                </c:pt>
                <c:pt idx="275">
                  <c:v>0.94499999999999995</c:v>
                </c:pt>
                <c:pt idx="276">
                  <c:v>0.93899999999999995</c:v>
                </c:pt>
                <c:pt idx="277">
                  <c:v>0.92049999999999998</c:v>
                </c:pt>
                <c:pt idx="278">
                  <c:v>0.98199999999999998</c:v>
                </c:pt>
                <c:pt idx="279">
                  <c:v>1.131</c:v>
                </c:pt>
                <c:pt idx="280">
                  <c:v>1.1306</c:v>
                </c:pt>
                <c:pt idx="281">
                  <c:v>1.11425</c:v>
                </c:pt>
                <c:pt idx="282">
                  <c:v>1.1575</c:v>
                </c:pt>
                <c:pt idx="283">
                  <c:v>1.2208000000000001</c:v>
                </c:pt>
                <c:pt idx="284">
                  <c:v>1.2555000000000001</c:v>
                </c:pt>
                <c:pt idx="285">
                  <c:v>1.2442500000000001</c:v>
                </c:pt>
                <c:pt idx="286">
                  <c:v>1.2514000000000001</c:v>
                </c:pt>
                <c:pt idx="287">
                  <c:v>1.2725</c:v>
                </c:pt>
                <c:pt idx="288">
                  <c:v>1.2887999999999999</c:v>
                </c:pt>
                <c:pt idx="289">
                  <c:v>1.377</c:v>
                </c:pt>
                <c:pt idx="290">
                  <c:v>1.5162500000000001</c:v>
                </c:pt>
                <c:pt idx="291">
                  <c:v>1.46475</c:v>
                </c:pt>
                <c:pt idx="292">
                  <c:v>1.4867999999999999</c:v>
                </c:pt>
                <c:pt idx="293">
                  <c:v>1.6332500000000001</c:v>
                </c:pt>
                <c:pt idx="294">
                  <c:v>1.5509999999999999</c:v>
                </c:pt>
                <c:pt idx="295">
                  <c:v>1.4644999999999999</c:v>
                </c:pt>
                <c:pt idx="296">
                  <c:v>1.5502499999999999</c:v>
                </c:pt>
                <c:pt idx="297">
                  <c:v>1.5322</c:v>
                </c:pt>
                <c:pt idx="298">
                  <c:v>1.51725</c:v>
                </c:pt>
                <c:pt idx="299">
                  <c:v>1.44275</c:v>
                </c:pt>
                <c:pt idx="300">
                  <c:v>1.4472</c:v>
                </c:pt>
                <c:pt idx="301">
                  <c:v>1.4497500000000001</c:v>
                </c:pt>
                <c:pt idx="302">
                  <c:v>1.4092499999999999</c:v>
                </c:pt>
                <c:pt idx="303">
                  <c:v>1.5516000000000001</c:v>
                </c:pt>
                <c:pt idx="304">
                  <c:v>1.7017500000000001</c:v>
                </c:pt>
                <c:pt idx="305">
                  <c:v>1.61625</c:v>
                </c:pt>
                <c:pt idx="306">
                  <c:v>1.4206000000000001</c:v>
                </c:pt>
                <c:pt idx="307">
                  <c:v>1.42075</c:v>
                </c:pt>
                <c:pt idx="308">
                  <c:v>1.5215000000000001</c:v>
                </c:pt>
                <c:pt idx="309">
                  <c:v>1.3153999999999999</c:v>
                </c:pt>
                <c:pt idx="310">
                  <c:v>1.1705000000000001</c:v>
                </c:pt>
                <c:pt idx="311">
                  <c:v>1.0860000000000001</c:v>
                </c:pt>
                <c:pt idx="312">
                  <c:v>1.1072500000000001</c:v>
                </c:pt>
                <c:pt idx="313">
                  <c:v>1.11375</c:v>
                </c:pt>
                <c:pt idx="314">
                  <c:v>1.24925</c:v>
                </c:pt>
                <c:pt idx="315">
                  <c:v>1.397</c:v>
                </c:pt>
                <c:pt idx="316">
                  <c:v>1.39175</c:v>
                </c:pt>
                <c:pt idx="317">
                  <c:v>1.38225</c:v>
                </c:pt>
                <c:pt idx="318">
                  <c:v>1.397</c:v>
                </c:pt>
                <c:pt idx="319">
                  <c:v>1.39575</c:v>
                </c:pt>
                <c:pt idx="320">
                  <c:v>1.3996</c:v>
                </c:pt>
                <c:pt idx="321">
                  <c:v>1.4452499999999999</c:v>
                </c:pt>
                <c:pt idx="322">
                  <c:v>1.419</c:v>
                </c:pt>
                <c:pt idx="323">
                  <c:v>1.3857999999999999</c:v>
                </c:pt>
                <c:pt idx="324">
                  <c:v>1.4575</c:v>
                </c:pt>
                <c:pt idx="325">
                  <c:v>1.613</c:v>
                </c:pt>
                <c:pt idx="326">
                  <c:v>1.6930000000000001</c:v>
                </c:pt>
                <c:pt idx="327">
                  <c:v>1.589</c:v>
                </c:pt>
                <c:pt idx="328">
                  <c:v>1.49725</c:v>
                </c:pt>
                <c:pt idx="329">
                  <c:v>1.4927999999999999</c:v>
                </c:pt>
                <c:pt idx="330">
                  <c:v>1.5125</c:v>
                </c:pt>
                <c:pt idx="331">
                  <c:v>1.62025</c:v>
                </c:pt>
                <c:pt idx="332">
                  <c:v>1.6788000000000001</c:v>
                </c:pt>
                <c:pt idx="333">
                  <c:v>1.5634999999999999</c:v>
                </c:pt>
                <c:pt idx="334">
                  <c:v>1.512</c:v>
                </c:pt>
                <c:pt idx="335">
                  <c:v>1.4787999999999999</c:v>
                </c:pt>
                <c:pt idx="336">
                  <c:v>1.57175</c:v>
                </c:pt>
                <c:pt idx="337">
                  <c:v>1.6475</c:v>
                </c:pt>
                <c:pt idx="338">
                  <c:v>1.736</c:v>
                </c:pt>
                <c:pt idx="339">
                  <c:v>1.79775</c:v>
                </c:pt>
                <c:pt idx="340">
                  <c:v>1.9834000000000001</c:v>
                </c:pt>
                <c:pt idx="341">
                  <c:v>1.9692499999999999</c:v>
                </c:pt>
                <c:pt idx="342">
                  <c:v>1.9112499999999999</c:v>
                </c:pt>
                <c:pt idx="343">
                  <c:v>1.8779999999999999</c:v>
                </c:pt>
                <c:pt idx="344">
                  <c:v>1.86975</c:v>
                </c:pt>
                <c:pt idx="345">
                  <c:v>1.9995000000000001</c:v>
                </c:pt>
                <c:pt idx="346">
                  <c:v>1.9794</c:v>
                </c:pt>
                <c:pt idx="347">
                  <c:v>1.841</c:v>
                </c:pt>
                <c:pt idx="348">
                  <c:v>1.8308</c:v>
                </c:pt>
                <c:pt idx="349">
                  <c:v>1.91</c:v>
                </c:pt>
                <c:pt idx="350">
                  <c:v>2.07925</c:v>
                </c:pt>
                <c:pt idx="351">
                  <c:v>2.2425000000000002</c:v>
                </c:pt>
                <c:pt idx="352">
                  <c:v>2.1612</c:v>
                </c:pt>
                <c:pt idx="353">
                  <c:v>2.1555</c:v>
                </c:pt>
                <c:pt idx="354">
                  <c:v>2.29</c:v>
                </c:pt>
                <c:pt idx="355">
                  <c:v>2.4862000000000002</c:v>
                </c:pt>
                <c:pt idx="356">
                  <c:v>2.9032499999999999</c:v>
                </c:pt>
                <c:pt idx="357">
                  <c:v>2.7168000000000001</c:v>
                </c:pt>
                <c:pt idx="358">
                  <c:v>2.2567499999999998</c:v>
                </c:pt>
                <c:pt idx="359">
                  <c:v>2.1850000000000001</c:v>
                </c:pt>
                <c:pt idx="360">
                  <c:v>2.3155999999999999</c:v>
                </c:pt>
                <c:pt idx="361">
                  <c:v>2.2799999999999998</c:v>
                </c:pt>
                <c:pt idx="362">
                  <c:v>2.42475</c:v>
                </c:pt>
                <c:pt idx="363">
                  <c:v>2.742</c:v>
                </c:pt>
                <c:pt idx="364">
                  <c:v>2.9068000000000001</c:v>
                </c:pt>
                <c:pt idx="365">
                  <c:v>2.8845000000000001</c:v>
                </c:pt>
                <c:pt idx="366">
                  <c:v>2.9805999999999999</c:v>
                </c:pt>
                <c:pt idx="367">
                  <c:v>2.9517500000000001</c:v>
                </c:pt>
                <c:pt idx="368">
                  <c:v>2.5550000000000002</c:v>
                </c:pt>
                <c:pt idx="369">
                  <c:v>2.2446000000000002</c:v>
                </c:pt>
                <c:pt idx="370">
                  <c:v>2.22925</c:v>
                </c:pt>
                <c:pt idx="371">
                  <c:v>2.3127499999999999</c:v>
                </c:pt>
                <c:pt idx="372">
                  <c:v>2.2397999999999998</c:v>
                </c:pt>
                <c:pt idx="373">
                  <c:v>2.2777500000000002</c:v>
                </c:pt>
                <c:pt idx="374">
                  <c:v>2.5627499999999999</c:v>
                </c:pt>
                <c:pt idx="375">
                  <c:v>2.8450000000000002</c:v>
                </c:pt>
                <c:pt idx="376">
                  <c:v>3.1459999999999999</c:v>
                </c:pt>
                <c:pt idx="377">
                  <c:v>3.056</c:v>
                </c:pt>
                <c:pt idx="378">
                  <c:v>2.9645999999999999</c:v>
                </c:pt>
                <c:pt idx="379">
                  <c:v>2.7857500000000002</c:v>
                </c:pt>
                <c:pt idx="380">
                  <c:v>2.8032499999999998</c:v>
                </c:pt>
                <c:pt idx="381">
                  <c:v>2.8029999999999999</c:v>
                </c:pt>
                <c:pt idx="382">
                  <c:v>3.08</c:v>
                </c:pt>
                <c:pt idx="383">
                  <c:v>3.0184000000000002</c:v>
                </c:pt>
                <c:pt idx="384">
                  <c:v>3.0427499999999998</c:v>
                </c:pt>
                <c:pt idx="385">
                  <c:v>3.0274999999999999</c:v>
                </c:pt>
                <c:pt idx="386">
                  <c:v>3.2440000000000002</c:v>
                </c:pt>
                <c:pt idx="387">
                  <c:v>3.4580000000000002</c:v>
                </c:pt>
                <c:pt idx="388">
                  <c:v>3.7657500000000002</c:v>
                </c:pt>
                <c:pt idx="389">
                  <c:v>4.0541999999999998</c:v>
                </c:pt>
                <c:pt idx="390">
                  <c:v>4.0614999999999997</c:v>
                </c:pt>
                <c:pt idx="391">
                  <c:v>3.7785000000000002</c:v>
                </c:pt>
                <c:pt idx="392">
                  <c:v>3.7025999999999999</c:v>
                </c:pt>
                <c:pt idx="393">
                  <c:v>3.05125</c:v>
                </c:pt>
                <c:pt idx="394">
                  <c:v>2.1469999999999998</c:v>
                </c:pt>
                <c:pt idx="395">
                  <c:v>1.6870000000000001</c:v>
                </c:pt>
                <c:pt idx="396">
                  <c:v>1.7882499999999999</c:v>
                </c:pt>
                <c:pt idx="397">
                  <c:v>1.92275</c:v>
                </c:pt>
                <c:pt idx="398">
                  <c:v>1.9585999999999999</c:v>
                </c:pt>
                <c:pt idx="399">
                  <c:v>2.0489999999999999</c:v>
                </c:pt>
                <c:pt idx="400">
                  <c:v>2.2654999999999998</c:v>
                </c:pt>
                <c:pt idx="401">
                  <c:v>2.6305999999999998</c:v>
                </c:pt>
                <c:pt idx="402">
                  <c:v>2.5265</c:v>
                </c:pt>
                <c:pt idx="403">
                  <c:v>2.6164000000000001</c:v>
                </c:pt>
                <c:pt idx="404">
                  <c:v>2.5539999999999998</c:v>
                </c:pt>
                <c:pt idx="405">
                  <c:v>2.55125</c:v>
                </c:pt>
                <c:pt idx="406">
                  <c:v>2.6514000000000002</c:v>
                </c:pt>
                <c:pt idx="407">
                  <c:v>2.6072500000000001</c:v>
                </c:pt>
                <c:pt idx="408">
                  <c:v>2.7149999999999999</c:v>
                </c:pt>
                <c:pt idx="409">
                  <c:v>2.6440000000000001</c:v>
                </c:pt>
                <c:pt idx="410">
                  <c:v>2.7715999999999998</c:v>
                </c:pt>
                <c:pt idx="411">
                  <c:v>2.8482500000000002</c:v>
                </c:pt>
                <c:pt idx="412">
                  <c:v>2.8361999999999998</c:v>
                </c:pt>
                <c:pt idx="413">
                  <c:v>2.7315</c:v>
                </c:pt>
                <c:pt idx="414">
                  <c:v>2.7287499999999998</c:v>
                </c:pt>
                <c:pt idx="415">
                  <c:v>2.7298</c:v>
                </c:pt>
                <c:pt idx="416">
                  <c:v>2.7050000000000001</c:v>
                </c:pt>
                <c:pt idx="417">
                  <c:v>2.8005</c:v>
                </c:pt>
                <c:pt idx="418">
                  <c:v>2.859</c:v>
                </c:pt>
                <c:pt idx="419">
                  <c:v>2.9929999999999999</c:v>
                </c:pt>
                <c:pt idx="420">
                  <c:v>3.0948000000000002</c:v>
                </c:pt>
                <c:pt idx="421">
                  <c:v>3.2109999999999999</c:v>
                </c:pt>
                <c:pt idx="422">
                  <c:v>3.5612499999999998</c:v>
                </c:pt>
                <c:pt idx="423">
                  <c:v>3.7995000000000001</c:v>
                </c:pt>
                <c:pt idx="424">
                  <c:v>3.9062000000000001</c:v>
                </c:pt>
                <c:pt idx="425">
                  <c:v>3.68</c:v>
                </c:pt>
                <c:pt idx="426">
                  <c:v>3.6502500000000002</c:v>
                </c:pt>
                <c:pt idx="427">
                  <c:v>3.6394000000000002</c:v>
                </c:pt>
                <c:pt idx="428">
                  <c:v>3.6112500000000001</c:v>
                </c:pt>
                <c:pt idx="429">
                  <c:v>3.448</c:v>
                </c:pt>
                <c:pt idx="430">
                  <c:v>3.38375</c:v>
                </c:pt>
                <c:pt idx="431">
                  <c:v>3.2657500000000002</c:v>
                </c:pt>
                <c:pt idx="432">
                  <c:v>3.38</c:v>
                </c:pt>
                <c:pt idx="433">
                  <c:v>3.57925</c:v>
                </c:pt>
                <c:pt idx="434">
                  <c:v>3.85175</c:v>
                </c:pt>
                <c:pt idx="435">
                  <c:v>3.9003999999999999</c:v>
                </c:pt>
                <c:pt idx="436">
                  <c:v>3.7322500000000001</c:v>
                </c:pt>
                <c:pt idx="437">
                  <c:v>3.5387499999999998</c:v>
                </c:pt>
                <c:pt idx="438">
                  <c:v>3.4392</c:v>
                </c:pt>
                <c:pt idx="439">
                  <c:v>3.7214999999999998</c:v>
                </c:pt>
                <c:pt idx="440">
                  <c:v>3.8485</c:v>
                </c:pt>
                <c:pt idx="441">
                  <c:v>3.7456</c:v>
                </c:pt>
                <c:pt idx="442">
                  <c:v>3.4517500000000001</c:v>
                </c:pt>
                <c:pt idx="443">
                  <c:v>3.3104</c:v>
                </c:pt>
                <c:pt idx="444">
                  <c:v>3.3184999999999998</c:v>
                </c:pt>
                <c:pt idx="445">
                  <c:v>3.67</c:v>
                </c:pt>
                <c:pt idx="446">
                  <c:v>3.7112500000000002</c:v>
                </c:pt>
                <c:pt idx="447">
                  <c:v>3.5701999999999998</c:v>
                </c:pt>
                <c:pt idx="448">
                  <c:v>3.6147499999999999</c:v>
                </c:pt>
                <c:pt idx="449">
                  <c:v>3.6259999999999999</c:v>
                </c:pt>
                <c:pt idx="450">
                  <c:v>3.5910000000000002</c:v>
                </c:pt>
                <c:pt idx="451">
                  <c:v>3.57375</c:v>
                </c:pt>
                <c:pt idx="452">
                  <c:v>3.5324</c:v>
                </c:pt>
                <c:pt idx="453">
                  <c:v>3.34375</c:v>
                </c:pt>
                <c:pt idx="454">
                  <c:v>3.24275</c:v>
                </c:pt>
                <c:pt idx="455">
                  <c:v>3.2764000000000002</c:v>
                </c:pt>
                <c:pt idx="456">
                  <c:v>3.3125</c:v>
                </c:pt>
                <c:pt idx="457">
                  <c:v>3.3562500000000002</c:v>
                </c:pt>
                <c:pt idx="458">
                  <c:v>3.5331999999999999</c:v>
                </c:pt>
                <c:pt idx="459">
                  <c:v>3.6607500000000002</c:v>
                </c:pt>
                <c:pt idx="460">
                  <c:v>3.6727500000000002</c:v>
                </c:pt>
                <c:pt idx="461">
                  <c:v>3.6916000000000002</c:v>
                </c:pt>
                <c:pt idx="462">
                  <c:v>3.6112500000000001</c:v>
                </c:pt>
                <c:pt idx="463">
                  <c:v>3.4864999999999999</c:v>
                </c:pt>
                <c:pt idx="464">
                  <c:v>3.4062000000000001</c:v>
                </c:pt>
                <c:pt idx="465">
                  <c:v>3.1705000000000001</c:v>
                </c:pt>
                <c:pt idx="466">
                  <c:v>2.9122499999999998</c:v>
                </c:pt>
                <c:pt idx="467">
                  <c:v>2.5426000000000002</c:v>
                </c:pt>
                <c:pt idx="468">
                  <c:v>2.1157499999999998</c:v>
                </c:pt>
                <c:pt idx="469">
                  <c:v>2.2162500000000001</c:v>
                </c:pt>
                <c:pt idx="470">
                  <c:v>2.4636</c:v>
                </c:pt>
                <c:pt idx="471">
                  <c:v>2.4689999999999999</c:v>
                </c:pt>
                <c:pt idx="472">
                  <c:v>2.7182499999999998</c:v>
                </c:pt>
                <c:pt idx="473">
                  <c:v>2.8016000000000001</c:v>
                </c:pt>
                <c:pt idx="474">
                  <c:v>2.7934999999999999</c:v>
                </c:pt>
                <c:pt idx="475">
                  <c:v>2.6362000000000001</c:v>
                </c:pt>
                <c:pt idx="476">
                  <c:v>2.3652500000000001</c:v>
                </c:pt>
                <c:pt idx="477">
                  <c:v>2.2183809999999999</c:v>
                </c:pt>
                <c:pt idx="478">
                  <c:v>2.106671</c:v>
                </c:pt>
                <c:pt idx="479">
                  <c:v>2.0297900000000002</c:v>
                </c:pt>
                <c:pt idx="480">
                  <c:v>2.0666479999999998</c:v>
                </c:pt>
                <c:pt idx="481">
                  <c:v>2.1281720000000002</c:v>
                </c:pt>
                <c:pt idx="482">
                  <c:v>2.3029459999999999</c:v>
                </c:pt>
                <c:pt idx="483">
                  <c:v>2.4571040000000002</c:v>
                </c:pt>
                <c:pt idx="484">
                  <c:v>2.5507240000000002</c:v>
                </c:pt>
                <c:pt idx="485">
                  <c:v>2.5822620000000001</c:v>
                </c:pt>
                <c:pt idx="486">
                  <c:v>2.573064</c:v>
                </c:pt>
                <c:pt idx="487">
                  <c:v>2.523647</c:v>
                </c:pt>
                <c:pt idx="488">
                  <c:v>2.4582899999999999</c:v>
                </c:pt>
                <c:pt idx="489">
                  <c:v>2.3530380000000002</c:v>
                </c:pt>
                <c:pt idx="490">
                  <c:v>2.2613780000000001</c:v>
                </c:pt>
                <c:pt idx="491">
                  <c:v>2.2092019999999999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'Gasoline-M'!$A$536</c:f>
              <c:strCache>
                <c:ptCount val="1"/>
                <c:pt idx="0">
                  <c:v>Real Price (Oct 2015 $)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'Gasoline-M'!$A$41:$A$532</c:f>
              <c:numCache>
                <c:formatCode>mmmm\ yyyy</c:formatCode>
                <c:ptCount val="492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</c:numCache>
            </c:numRef>
          </c:cat>
          <c:val>
            <c:numRef>
              <c:f>'Gasoline-M'!$D$41:$D$532</c:f>
              <c:numCache>
                <c:formatCode>0.00</c:formatCode>
                <c:ptCount val="492"/>
                <c:pt idx="0">
                  <c:v>2.5804898028673833</c:v>
                </c:pt>
                <c:pt idx="1">
                  <c:v>2.5545853309481212</c:v>
                </c:pt>
                <c:pt idx="2">
                  <c:v>2.5245233357142851</c:v>
                </c:pt>
                <c:pt idx="3">
                  <c:v>2.5115383672014255</c:v>
                </c:pt>
                <c:pt idx="4">
                  <c:v>2.5319382978723404</c:v>
                </c:pt>
                <c:pt idx="5">
                  <c:v>2.585702913580247</c:v>
                </c:pt>
                <c:pt idx="6">
                  <c:v>2.6013222912280702</c:v>
                </c:pt>
                <c:pt idx="7">
                  <c:v>2.6084708830715533</c:v>
                </c:pt>
                <c:pt idx="8">
                  <c:v>2.6031490625</c:v>
                </c:pt>
                <c:pt idx="9">
                  <c:v>2.5855506701208979</c:v>
                </c:pt>
                <c:pt idx="10">
                  <c:v>2.5766503235800342</c:v>
                </c:pt>
                <c:pt idx="11">
                  <c:v>2.5511879657534244</c:v>
                </c:pt>
                <c:pt idx="12">
                  <c:v>2.5422040783645654</c:v>
                </c:pt>
                <c:pt idx="13">
                  <c:v>2.5566172242833054</c:v>
                </c:pt>
                <c:pt idx="14">
                  <c:v>2.5677082986577182</c:v>
                </c:pt>
                <c:pt idx="15">
                  <c:v>2.5823238700000002</c:v>
                </c:pt>
                <c:pt idx="16">
                  <c:v>2.6053729202657809</c:v>
                </c:pt>
                <c:pt idx="17">
                  <c:v>2.6160572396694213</c:v>
                </c:pt>
                <c:pt idx="18">
                  <c:v>2.6109780822368425</c:v>
                </c:pt>
                <c:pt idx="19">
                  <c:v>2.598158222585925</c:v>
                </c:pt>
                <c:pt idx="20">
                  <c:v>2.5857987797716149</c:v>
                </c:pt>
                <c:pt idx="21">
                  <c:v>2.5693419318181818</c:v>
                </c:pt>
                <c:pt idx="22">
                  <c:v>2.5489267870967742</c:v>
                </c:pt>
                <c:pt idx="23">
                  <c:v>2.5404729213483144</c:v>
                </c:pt>
                <c:pt idx="24">
                  <c:v>2.4597356555023921</c:v>
                </c:pt>
                <c:pt idx="25">
                  <c:v>2.4442448158730157</c:v>
                </c:pt>
                <c:pt idx="26">
                  <c:v>2.4288237129337538</c:v>
                </c:pt>
                <c:pt idx="27">
                  <c:v>2.4172680406885756</c:v>
                </c:pt>
                <c:pt idx="28">
                  <c:v>2.4169215658914727</c:v>
                </c:pt>
                <c:pt idx="29">
                  <c:v>2.4276224399999999</c:v>
                </c:pt>
                <c:pt idx="30">
                  <c:v>2.4490608061068704</c:v>
                </c:pt>
                <c:pt idx="31">
                  <c:v>2.4630880182094081</c:v>
                </c:pt>
                <c:pt idx="32">
                  <c:v>2.4623385503759394</c:v>
                </c:pt>
                <c:pt idx="33">
                  <c:v>2.4474145752608041</c:v>
                </c:pt>
                <c:pt idx="34">
                  <c:v>2.4505411703703701</c:v>
                </c:pt>
                <c:pt idx="35">
                  <c:v>2.4711568630338729</c:v>
                </c:pt>
                <c:pt idx="36">
                  <c:v>2.4877310248175175</c:v>
                </c:pt>
                <c:pt idx="37">
                  <c:v>2.5107168497109829</c:v>
                </c:pt>
                <c:pt idx="38">
                  <c:v>2.5706961516452074</c:v>
                </c:pt>
                <c:pt idx="39">
                  <c:v>2.7036510538243625</c:v>
                </c:pt>
                <c:pt idx="40">
                  <c:v>2.813359338935574</c:v>
                </c:pt>
                <c:pt idx="41">
                  <c:v>2.9700828559556789</c:v>
                </c:pt>
                <c:pt idx="42">
                  <c:v>3.0940285999999997</c:v>
                </c:pt>
                <c:pt idx="43">
                  <c:v>3.1905858018995925</c:v>
                </c:pt>
                <c:pt idx="44">
                  <c:v>3.2629333870967741</c:v>
                </c:pt>
                <c:pt idx="45">
                  <c:v>3.253540712765957</c:v>
                </c:pt>
                <c:pt idx="46">
                  <c:v>3.260003818421052</c:v>
                </c:pt>
                <c:pt idx="47">
                  <c:v>3.2961292977893364</c:v>
                </c:pt>
                <c:pt idx="48">
                  <c:v>3.4510318999999998</c:v>
                </c:pt>
                <c:pt idx="49">
                  <c:v>3.6363120936708859</c:v>
                </c:pt>
                <c:pt idx="50">
                  <c:v>3.7200843245942568</c:v>
                </c:pt>
                <c:pt idx="51">
                  <c:v>3.7186005043263286</c:v>
                </c:pt>
                <c:pt idx="52">
                  <c:v>3.6880145067319461</c:v>
                </c:pt>
                <c:pt idx="53">
                  <c:v>3.6609065672727268</c:v>
                </c:pt>
                <c:pt idx="54">
                  <c:v>3.6622372421307503</c:v>
                </c:pt>
                <c:pt idx="55">
                  <c:v>3.6243844639423077</c:v>
                </c:pt>
                <c:pt idx="56">
                  <c:v>3.56577789511323</c:v>
                </c:pt>
                <c:pt idx="57">
                  <c:v>3.5124291617473435</c:v>
                </c:pt>
                <c:pt idx="58">
                  <c:v>3.4754994158878505</c:v>
                </c:pt>
                <c:pt idx="59">
                  <c:v>3.4653561064814813</c:v>
                </c:pt>
                <c:pt idx="60">
                  <c:v>3.5427391697247708</c:v>
                </c:pt>
                <c:pt idx="61">
                  <c:v>3.7377163681818177</c:v>
                </c:pt>
                <c:pt idx="62">
                  <c:v>3.8064234469525959</c:v>
                </c:pt>
                <c:pt idx="63">
                  <c:v>3.7717071425364752</c:v>
                </c:pt>
                <c:pt idx="64">
                  <c:v>3.7146385730211811</c:v>
                </c:pt>
                <c:pt idx="65">
                  <c:v>3.6581332618784526</c:v>
                </c:pt>
                <c:pt idx="66">
                  <c:v>3.5947436109289614</c:v>
                </c:pt>
                <c:pt idx="67">
                  <c:v>3.551963418655097</c:v>
                </c:pt>
                <c:pt idx="68">
                  <c:v>3.5176265005370562</c:v>
                </c:pt>
                <c:pt idx="69">
                  <c:v>3.4935868972162734</c:v>
                </c:pt>
                <c:pt idx="70">
                  <c:v>3.4736141982942432</c:v>
                </c:pt>
                <c:pt idx="71">
                  <c:v>3.4524229861849096</c:v>
                </c:pt>
                <c:pt idx="72">
                  <c:v>3.3092390638983051</c:v>
                </c:pt>
                <c:pt idx="73">
                  <c:v>3.2445203817951427</c:v>
                </c:pt>
                <c:pt idx="74">
                  <c:v>3.1364266687856386</c:v>
                </c:pt>
                <c:pt idx="75">
                  <c:v>2.9996294116210525</c:v>
                </c:pt>
                <c:pt idx="76">
                  <c:v>2.9982072763086549</c:v>
                </c:pt>
                <c:pt idx="77">
                  <c:v>3.1322070972371128</c:v>
                </c:pt>
                <c:pt idx="78">
                  <c:v>3.1634276004717949</c:v>
                </c:pt>
                <c:pt idx="79">
                  <c:v>3.1414585164176048</c:v>
                </c:pt>
                <c:pt idx="80">
                  <c:v>3.0938337159058342</c:v>
                </c:pt>
                <c:pt idx="81">
                  <c:v>3.0510620458511721</c:v>
                </c:pt>
                <c:pt idx="82">
                  <c:v>3.016677885</c:v>
                </c:pt>
                <c:pt idx="83">
                  <c:v>2.9562211849129989</c:v>
                </c:pt>
                <c:pt idx="84">
                  <c:v>2.8803371456588356</c:v>
                </c:pt>
                <c:pt idx="85">
                  <c:v>2.7789428303265309</c:v>
                </c:pt>
                <c:pt idx="86">
                  <c:v>2.7080817093170233</c:v>
                </c:pt>
                <c:pt idx="87">
                  <c:v>2.8602179367206477</c:v>
                </c:pt>
                <c:pt idx="88">
                  <c:v>2.9511553035282261</c:v>
                </c:pt>
                <c:pt idx="89">
                  <c:v>2.9801036032595576</c:v>
                </c:pt>
                <c:pt idx="90">
                  <c:v>2.9881915495390783</c:v>
                </c:pt>
                <c:pt idx="91">
                  <c:v>2.9759785577422577</c:v>
                </c:pt>
                <c:pt idx="92">
                  <c:v>2.9325474260557769</c:v>
                </c:pt>
                <c:pt idx="93">
                  <c:v>2.875080742797619</c:v>
                </c:pt>
                <c:pt idx="94">
                  <c:v>2.825493377903066</c:v>
                </c:pt>
                <c:pt idx="95">
                  <c:v>2.7804008488757392</c:v>
                </c:pt>
                <c:pt idx="96">
                  <c:v>2.730474994593536</c:v>
                </c:pt>
                <c:pt idx="97">
                  <c:v>2.7064515281091612</c:v>
                </c:pt>
                <c:pt idx="98">
                  <c:v>2.7147516247230321</c:v>
                </c:pt>
                <c:pt idx="99">
                  <c:v>2.7631064704162638</c:v>
                </c:pt>
                <c:pt idx="100">
                  <c:v>2.7757955134492756</c:v>
                </c:pt>
                <c:pt idx="101">
                  <c:v>2.7466647333654772</c:v>
                </c:pt>
                <c:pt idx="102">
                  <c:v>2.6915739672814603</c:v>
                </c:pt>
                <c:pt idx="103">
                  <c:v>2.6511028582567051</c:v>
                </c:pt>
                <c:pt idx="104">
                  <c:v>2.6513945180133716</c:v>
                </c:pt>
                <c:pt idx="105">
                  <c:v>2.6540755322930547</c:v>
                </c:pt>
                <c:pt idx="106">
                  <c:v>2.6367163006077874</c:v>
                </c:pt>
                <c:pt idx="107">
                  <c:v>2.5874561449289097</c:v>
                </c:pt>
                <c:pt idx="108">
                  <c:v>2.4838242840113529</c:v>
                </c:pt>
                <c:pt idx="109">
                  <c:v>2.4369813223706491</c:v>
                </c:pt>
                <c:pt idx="110">
                  <c:v>2.5015635729213481</c:v>
                </c:pt>
                <c:pt idx="111">
                  <c:v>2.6184468207289715</c:v>
                </c:pt>
                <c:pt idx="112">
                  <c:v>2.6688438861753729</c:v>
                </c:pt>
                <c:pt idx="113">
                  <c:v>2.6762295752372092</c:v>
                </c:pt>
                <c:pt idx="114">
                  <c:v>2.6681438833426183</c:v>
                </c:pt>
                <c:pt idx="115">
                  <c:v>2.6381407900278036</c:v>
                </c:pt>
                <c:pt idx="116">
                  <c:v>2.5967118845883439</c:v>
                </c:pt>
                <c:pt idx="117">
                  <c:v>2.5598946304147465</c:v>
                </c:pt>
                <c:pt idx="118">
                  <c:v>2.5472130867339451</c:v>
                </c:pt>
                <c:pt idx="119">
                  <c:v>2.5256489168949772</c:v>
                </c:pt>
                <c:pt idx="120">
                  <c:v>2.4888663182165605</c:v>
                </c:pt>
                <c:pt idx="121">
                  <c:v>2.3374983617137643</c:v>
                </c:pt>
                <c:pt idx="122">
                  <c:v>2.0591444234830432</c:v>
                </c:pt>
                <c:pt idx="123">
                  <c:v>1.8809399257773691</c:v>
                </c:pt>
                <c:pt idx="124">
                  <c:v>1.9498493997981645</c:v>
                </c:pt>
                <c:pt idx="125">
                  <c:v>2.005353454442413</c:v>
                </c:pt>
                <c:pt idx="126">
                  <c:v>1.8564823660821916</c:v>
                </c:pt>
                <c:pt idx="127">
                  <c:v>1.7560262685218975</c:v>
                </c:pt>
                <c:pt idx="128">
                  <c:v>1.7788717159272724</c:v>
                </c:pt>
                <c:pt idx="129">
                  <c:v>1.7119528482214152</c:v>
                </c:pt>
                <c:pt idx="130">
                  <c:v>1.6798126289855071</c:v>
                </c:pt>
                <c:pt idx="131">
                  <c:v>1.666101321371841</c:v>
                </c:pt>
                <c:pt idx="132">
                  <c:v>1.7435263498743265</c:v>
                </c:pt>
                <c:pt idx="133">
                  <c:v>1.834277420465116</c:v>
                </c:pt>
                <c:pt idx="134">
                  <c:v>1.855356544135472</c:v>
                </c:pt>
                <c:pt idx="135">
                  <c:v>1.9116835093700086</c:v>
                </c:pt>
                <c:pt idx="136">
                  <c:v>1.9188874719646021</c:v>
                </c:pt>
                <c:pt idx="137">
                  <c:v>1.9392251501145374</c:v>
                </c:pt>
                <c:pt idx="138">
                  <c:v>1.9563446214762743</c:v>
                </c:pt>
                <c:pt idx="139">
                  <c:v>2.0014464970953632</c:v>
                </c:pt>
                <c:pt idx="140">
                  <c:v>1.9766840084045336</c:v>
                </c:pt>
                <c:pt idx="141">
                  <c:v>1.9416633392869562</c:v>
                </c:pt>
                <c:pt idx="142">
                  <c:v>1.9278384441074523</c:v>
                </c:pt>
                <c:pt idx="143">
                  <c:v>1.8820497498788928</c:v>
                </c:pt>
                <c:pt idx="144">
                  <c:v>1.8205937254137929</c:v>
                </c:pt>
                <c:pt idx="145">
                  <c:v>1.7812682725817555</c:v>
                </c:pt>
                <c:pt idx="146">
                  <c:v>1.7704707861459226</c:v>
                </c:pt>
                <c:pt idx="147">
                  <c:v>1.8301191353412967</c:v>
                </c:pt>
                <c:pt idx="148">
                  <c:v>1.8738571509957445</c:v>
                </c:pt>
                <c:pt idx="149">
                  <c:v>1.8592005755593222</c:v>
                </c:pt>
                <c:pt idx="150">
                  <c:v>1.8706772074261602</c:v>
                </c:pt>
                <c:pt idx="151">
                  <c:v>1.906357621630252</c:v>
                </c:pt>
                <c:pt idx="152">
                  <c:v>1.8652999199330542</c:v>
                </c:pt>
                <c:pt idx="153">
                  <c:v>1.8244585660050039</c:v>
                </c:pt>
                <c:pt idx="154">
                  <c:v>1.7956998905236907</c:v>
                </c:pt>
                <c:pt idx="155">
                  <c:v>1.7411822919966859</c:v>
                </c:pt>
                <c:pt idx="156">
                  <c:v>1.7129089027722775</c:v>
                </c:pt>
                <c:pt idx="157">
                  <c:v>1.7276885029769735</c:v>
                </c:pt>
                <c:pt idx="158">
                  <c:v>1.7582558598363338</c:v>
                </c:pt>
                <c:pt idx="159">
                  <c:v>2.0043420042079605</c:v>
                </c:pt>
                <c:pt idx="160">
                  <c:v>2.0965935110590137</c:v>
                </c:pt>
                <c:pt idx="161">
                  <c:v>2.0738219093311843</c:v>
                </c:pt>
                <c:pt idx="162">
                  <c:v>2.0203423700401602</c:v>
                </c:pt>
                <c:pt idx="163">
                  <c:v>1.9564163172851401</c:v>
                </c:pt>
                <c:pt idx="164">
                  <c:v>1.8913546624358974</c:v>
                </c:pt>
                <c:pt idx="165">
                  <c:v>1.8777690320095692</c:v>
                </c:pt>
                <c:pt idx="166">
                  <c:v>1.8106882226052421</c:v>
                </c:pt>
                <c:pt idx="167">
                  <c:v>1.7585215599208235</c:v>
                </c:pt>
                <c:pt idx="168">
                  <c:v>1.8605611983058823</c:v>
                </c:pt>
                <c:pt idx="169">
                  <c:v>1.8484403675156249</c:v>
                </c:pt>
                <c:pt idx="170">
                  <c:v>1.8249179574805598</c:v>
                </c:pt>
                <c:pt idx="171">
                  <c:v>1.8752505381225755</c:v>
                </c:pt>
                <c:pt idx="172">
                  <c:v>1.9015841150735862</c:v>
                </c:pt>
                <c:pt idx="173">
                  <c:v>1.9334243383371823</c:v>
                </c:pt>
                <c:pt idx="174">
                  <c:v>1.9128081793409963</c:v>
                </c:pt>
                <c:pt idx="175">
                  <c:v>2.0922672124468082</c:v>
                </c:pt>
                <c:pt idx="176">
                  <c:v>2.2591348448301884</c:v>
                </c:pt>
                <c:pt idx="177">
                  <c:v>2.3936170282158917</c:v>
                </c:pt>
                <c:pt idx="178">
                  <c:v>2.3803246205983544</c:v>
                </c:pt>
                <c:pt idx="179">
                  <c:v>2.3206455942175852</c:v>
                </c:pt>
                <c:pt idx="180">
                  <c:v>2.0849487453600593</c:v>
                </c:pt>
                <c:pt idx="181">
                  <c:v>1.93200228004451</c:v>
                </c:pt>
                <c:pt idx="182">
                  <c:v>1.8362187537091987</c:v>
                </c:pt>
                <c:pt idx="183">
                  <c:v>1.8959138981495189</c:v>
                </c:pt>
                <c:pt idx="184">
                  <c:v>1.9758921581858404</c:v>
                </c:pt>
                <c:pt idx="185">
                  <c:v>1.974455751102941</c:v>
                </c:pt>
                <c:pt idx="186">
                  <c:v>1.9145022784140966</c:v>
                </c:pt>
                <c:pt idx="187">
                  <c:v>1.9422617309663246</c:v>
                </c:pt>
                <c:pt idx="188">
                  <c:v>1.9269491988321164</c:v>
                </c:pt>
                <c:pt idx="189">
                  <c:v>1.88736438483965</c:v>
                </c:pt>
                <c:pt idx="190">
                  <c:v>1.8981452670537009</c:v>
                </c:pt>
                <c:pt idx="191">
                  <c:v>1.8533861623733721</c:v>
                </c:pt>
                <c:pt idx="192">
                  <c:v>1.7587725842371658</c:v>
                </c:pt>
                <c:pt idx="193">
                  <c:v>1.7274907157287158</c:v>
                </c:pt>
                <c:pt idx="194">
                  <c:v>1.7325738872753411</c:v>
                </c:pt>
                <c:pt idx="195">
                  <c:v>1.7956873303443328</c:v>
                </c:pt>
                <c:pt idx="196">
                  <c:v>1.8863846524695778</c:v>
                </c:pt>
                <c:pt idx="197">
                  <c:v>1.9447888548179872</c:v>
                </c:pt>
                <c:pt idx="198">
                  <c:v>1.9251921729537365</c:v>
                </c:pt>
                <c:pt idx="199">
                  <c:v>1.8962419599431817</c:v>
                </c:pt>
                <c:pt idx="200">
                  <c:v>1.8917042331679659</c:v>
                </c:pt>
                <c:pt idx="201">
                  <c:v>1.8710970416372619</c:v>
                </c:pt>
                <c:pt idx="202">
                  <c:v>1.8611403563687541</c:v>
                </c:pt>
                <c:pt idx="203">
                  <c:v>1.8021600175685171</c:v>
                </c:pt>
                <c:pt idx="204">
                  <c:v>1.7695996908263305</c:v>
                </c:pt>
                <c:pt idx="205">
                  <c:v>1.7534159283717676</c:v>
                </c:pt>
                <c:pt idx="206">
                  <c:v>1.7475639556175855</c:v>
                </c:pt>
                <c:pt idx="207">
                  <c:v>1.7841889541029208</c:v>
                </c:pt>
                <c:pt idx="208">
                  <c:v>1.8162109631067962</c:v>
                </c:pt>
                <c:pt idx="209">
                  <c:v>1.8097568534303534</c:v>
                </c:pt>
                <c:pt idx="210">
                  <c:v>1.7751340557093425</c:v>
                </c:pt>
                <c:pt idx="211">
                  <c:v>1.7449111569060776</c:v>
                </c:pt>
                <c:pt idx="212">
                  <c:v>1.7226435096551727</c:v>
                </c:pt>
                <c:pt idx="213">
                  <c:v>1.7846078423763736</c:v>
                </c:pt>
                <c:pt idx="214">
                  <c:v>1.7383941512328767</c:v>
                </c:pt>
                <c:pt idx="215">
                  <c:v>1.6495846261107312</c:v>
                </c:pt>
                <c:pt idx="216">
                  <c:v>1.624206401093643</c:v>
                </c:pt>
                <c:pt idx="217">
                  <c:v>1.6369749134287659</c:v>
                </c:pt>
                <c:pt idx="218">
                  <c:v>1.6305011356220254</c:v>
                </c:pt>
                <c:pt idx="219">
                  <c:v>1.6609222822690217</c:v>
                </c:pt>
                <c:pt idx="220">
                  <c:v>1.6900576561355931</c:v>
                </c:pt>
                <c:pt idx="221">
                  <c:v>1.734728678837052</c:v>
                </c:pt>
                <c:pt idx="222">
                  <c:v>1.7733890340296494</c:v>
                </c:pt>
                <c:pt idx="223">
                  <c:v>1.8445969165100673</c:v>
                </c:pt>
                <c:pt idx="224">
                  <c:v>1.8232753935030137</c:v>
                </c:pt>
                <c:pt idx="225">
                  <c:v>1.774024430522088</c:v>
                </c:pt>
                <c:pt idx="226">
                  <c:v>1.7727033020694258</c:v>
                </c:pt>
                <c:pt idx="227">
                  <c:v>1.7291232451698868</c:v>
                </c:pt>
                <c:pt idx="228">
                  <c:v>1.7107693020598009</c:v>
                </c:pt>
                <c:pt idx="229">
                  <c:v>1.6915663320079521</c:v>
                </c:pt>
                <c:pt idx="230">
                  <c:v>1.6874230052910051</c:v>
                </c:pt>
                <c:pt idx="231">
                  <c:v>1.7422921261528328</c:v>
                </c:pt>
                <c:pt idx="232">
                  <c:v>1.8439302595660747</c:v>
                </c:pt>
                <c:pt idx="233">
                  <c:v>1.8607586699475063</c:v>
                </c:pt>
                <c:pt idx="234">
                  <c:v>1.7995212212319787</c:v>
                </c:pt>
                <c:pt idx="235">
                  <c:v>1.7484366981687378</c:v>
                </c:pt>
                <c:pt idx="236">
                  <c:v>1.7267207292619202</c:v>
                </c:pt>
                <c:pt idx="237">
                  <c:v>1.6857067872312703</c:v>
                </c:pt>
                <c:pt idx="238">
                  <c:v>1.6448785748210799</c:v>
                </c:pt>
                <c:pt idx="239">
                  <c:v>1.6566592381416505</c:v>
                </c:pt>
                <c:pt idx="240">
                  <c:v>1.6775539681965095</c:v>
                </c:pt>
                <c:pt idx="241">
                  <c:v>1.6725412667741935</c:v>
                </c:pt>
                <c:pt idx="242">
                  <c:v>1.7402475974276526</c:v>
                </c:pt>
                <c:pt idx="243">
                  <c:v>1.8762684645739909</c:v>
                </c:pt>
                <c:pt idx="244">
                  <c:v>1.9465506018542198</c:v>
                </c:pt>
                <c:pt idx="245">
                  <c:v>1.907359047606892</c:v>
                </c:pt>
                <c:pt idx="246">
                  <c:v>1.8603889164585985</c:v>
                </c:pt>
                <c:pt idx="247">
                  <c:v>1.8266517449109412</c:v>
                </c:pt>
                <c:pt idx="248">
                  <c:v>1.8143102393912489</c:v>
                </c:pt>
                <c:pt idx="249">
                  <c:v>1.8113441769911502</c:v>
                </c:pt>
                <c:pt idx="250">
                  <c:v>1.8480038497164464</c:v>
                </c:pt>
                <c:pt idx="251">
                  <c:v>1.8477706941546199</c:v>
                </c:pt>
                <c:pt idx="252">
                  <c:v>1.8458608516311166</c:v>
                </c:pt>
                <c:pt idx="253">
                  <c:v>1.83307893550407</c:v>
                </c:pt>
                <c:pt idx="254">
                  <c:v>1.7946974405506884</c:v>
                </c:pt>
                <c:pt idx="255">
                  <c:v>1.7846443889931207</c:v>
                </c:pt>
                <c:pt idx="256">
                  <c:v>1.7865049440275171</c:v>
                </c:pt>
                <c:pt idx="257">
                  <c:v>1.7792224389513107</c:v>
                </c:pt>
                <c:pt idx="258">
                  <c:v>1.7423571281172068</c:v>
                </c:pt>
                <c:pt idx="259">
                  <c:v>1.8109184807213929</c:v>
                </c:pt>
                <c:pt idx="260">
                  <c:v>1.8180887660049627</c:v>
                </c:pt>
                <c:pt idx="261">
                  <c:v>1.7636478814241485</c:v>
                </c:pt>
                <c:pt idx="262">
                  <c:v>1.7231977467532464</c:v>
                </c:pt>
                <c:pt idx="263">
                  <c:v>1.6642502415327562</c:v>
                </c:pt>
                <c:pt idx="264">
                  <c:v>1.5958635169753081</c:v>
                </c:pt>
                <c:pt idx="265">
                  <c:v>1.5411377024691355</c:v>
                </c:pt>
                <c:pt idx="266">
                  <c:v>1.4938310923456788</c:v>
                </c:pt>
                <c:pt idx="267">
                  <c:v>1.5117248245992601</c:v>
                </c:pt>
                <c:pt idx="268">
                  <c:v>1.556674905904059</c:v>
                </c:pt>
                <c:pt idx="269">
                  <c:v>1.5560782658476657</c:v>
                </c:pt>
                <c:pt idx="270">
                  <c:v>1.5389204751838235</c:v>
                </c:pt>
                <c:pt idx="271">
                  <c:v>1.4944324186046514</c:v>
                </c:pt>
                <c:pt idx="272">
                  <c:v>1.4691359042813454</c:v>
                </c:pt>
                <c:pt idx="273">
                  <c:v>1.4793455841976817</c:v>
                </c:pt>
                <c:pt idx="274">
                  <c:v>1.4436769645338208</c:v>
                </c:pt>
                <c:pt idx="275">
                  <c:v>1.3680783394160583</c:v>
                </c:pt>
                <c:pt idx="276">
                  <c:v>1.356916003642987</c:v>
                </c:pt>
                <c:pt idx="277">
                  <c:v>1.330182301760777</c:v>
                </c:pt>
                <c:pt idx="278">
                  <c:v>1.4181927208737866</c:v>
                </c:pt>
                <c:pt idx="279">
                  <c:v>1.6225466437613019</c:v>
                </c:pt>
                <c:pt idx="280">
                  <c:v>1.620995706746988</c:v>
                </c:pt>
                <c:pt idx="281">
                  <c:v>1.5975539237951808</c:v>
                </c:pt>
                <c:pt idx="282">
                  <c:v>1.6525947600479902</c:v>
                </c:pt>
                <c:pt idx="283">
                  <c:v>1.7387976406941952</c:v>
                </c:pt>
                <c:pt idx="284">
                  <c:v>1.78076139511323</c:v>
                </c:pt>
                <c:pt idx="285">
                  <c:v>1.7616551894705532</c:v>
                </c:pt>
                <c:pt idx="286">
                  <c:v>1.7686220491686462</c:v>
                </c:pt>
                <c:pt idx="287">
                  <c:v>1.7941812766587675</c:v>
                </c:pt>
                <c:pt idx="288">
                  <c:v>1.8117970192557589</c:v>
                </c:pt>
                <c:pt idx="289">
                  <c:v>1.9278178199999998</c:v>
                </c:pt>
                <c:pt idx="290">
                  <c:v>2.1103557646198832</c:v>
                </c:pt>
                <c:pt idx="291">
                  <c:v>2.0398696456992389</c:v>
                </c:pt>
                <c:pt idx="292">
                  <c:v>2.066949012616822</c:v>
                </c:pt>
                <c:pt idx="293">
                  <c:v>2.2573582645180026</c:v>
                </c:pt>
                <c:pt idx="294">
                  <c:v>2.1374719872611458</c:v>
                </c:pt>
                <c:pt idx="295">
                  <c:v>2.0182641685002891</c:v>
                </c:pt>
                <c:pt idx="296">
                  <c:v>2.1253623879608292</c:v>
                </c:pt>
                <c:pt idx="297">
                  <c:v>2.0969923567567563</c:v>
                </c:pt>
                <c:pt idx="298">
                  <c:v>2.0729554417336393</c:v>
                </c:pt>
                <c:pt idx="299">
                  <c:v>1.9666533450744559</c:v>
                </c:pt>
                <c:pt idx="300">
                  <c:v>1.9614851015945329</c:v>
                </c:pt>
                <c:pt idx="301">
                  <c:v>1.9604755082386365</c:v>
                </c:pt>
                <c:pt idx="302">
                  <c:v>1.9046257827938671</c:v>
                </c:pt>
                <c:pt idx="303">
                  <c:v>2.0934479224489793</c:v>
                </c:pt>
                <c:pt idx="304">
                  <c:v>2.2843781379018617</c:v>
                </c:pt>
                <c:pt idx="305">
                  <c:v>2.1647217543612829</c:v>
                </c:pt>
                <c:pt idx="306">
                  <c:v>1.9058958586245773</c:v>
                </c:pt>
                <c:pt idx="307">
                  <c:v>1.9060971006200673</c:v>
                </c:pt>
                <c:pt idx="308">
                  <c:v>2.0332417029758565</c:v>
                </c:pt>
                <c:pt idx="309">
                  <c:v>1.7627707988738734</c:v>
                </c:pt>
                <c:pt idx="310">
                  <c:v>1.5694736625352113</c:v>
                </c:pt>
                <c:pt idx="311">
                  <c:v>1.4569920473506199</c:v>
                </c:pt>
                <c:pt idx="312">
                  <c:v>1.4829934493528421</c:v>
                </c:pt>
                <c:pt idx="313">
                  <c:v>1.4891851137640451</c:v>
                </c:pt>
                <c:pt idx="314">
                  <c:v>1.6656820635854341</c:v>
                </c:pt>
                <c:pt idx="315">
                  <c:v>1.8543729693251534</c:v>
                </c:pt>
                <c:pt idx="316">
                  <c:v>1.8453457484679667</c:v>
                </c:pt>
                <c:pt idx="317">
                  <c:v>1.8317290698775055</c:v>
                </c:pt>
                <c:pt idx="318">
                  <c:v>1.8471615188888888</c:v>
                </c:pt>
                <c:pt idx="319">
                  <c:v>1.8403965132963989</c:v>
                </c:pt>
                <c:pt idx="320">
                  <c:v>1.8424108358407076</c:v>
                </c:pt>
                <c:pt idx="321">
                  <c:v>1.8983039710264897</c:v>
                </c:pt>
                <c:pt idx="322">
                  <c:v>1.8607444727272728</c:v>
                </c:pt>
                <c:pt idx="323">
                  <c:v>1.8142103892189216</c:v>
                </c:pt>
                <c:pt idx="324">
                  <c:v>1.8997163554216865</c:v>
                </c:pt>
                <c:pt idx="325">
                  <c:v>2.0909452538126359</c:v>
                </c:pt>
                <c:pt idx="326">
                  <c:v>2.1910697368134855</c:v>
                </c:pt>
                <c:pt idx="327">
                  <c:v>2.064331308951965</c:v>
                </c:pt>
                <c:pt idx="328">
                  <c:v>1.9483258280481137</c:v>
                </c:pt>
                <c:pt idx="329">
                  <c:v>1.940413348771163</c:v>
                </c:pt>
                <c:pt idx="330">
                  <c:v>1.9595989520958081</c:v>
                </c:pt>
                <c:pt idx="331">
                  <c:v>2.0900979108401083</c:v>
                </c:pt>
                <c:pt idx="332">
                  <c:v>2.1586066632090763</c:v>
                </c:pt>
                <c:pt idx="333">
                  <c:v>2.01252806760411</c:v>
                </c:pt>
                <c:pt idx="334">
                  <c:v>1.945185548108108</c:v>
                </c:pt>
                <c:pt idx="335">
                  <c:v>1.8973458402156331</c:v>
                </c:pt>
                <c:pt idx="336">
                  <c:v>2.0079439498121308</c:v>
                </c:pt>
                <c:pt idx="337">
                  <c:v>2.1002068800214246</c:v>
                </c:pt>
                <c:pt idx="338">
                  <c:v>2.208294063067878</c:v>
                </c:pt>
                <c:pt idx="339">
                  <c:v>2.28318279108858</c:v>
                </c:pt>
                <c:pt idx="340">
                  <c:v>2.5082548537725824</c:v>
                </c:pt>
                <c:pt idx="341">
                  <c:v>2.4811319870301745</c:v>
                </c:pt>
                <c:pt idx="342">
                  <c:v>2.4055087506610255</c:v>
                </c:pt>
                <c:pt idx="343">
                  <c:v>2.3624108435517965</c:v>
                </c:pt>
                <c:pt idx="344">
                  <c:v>2.3445975418861962</c:v>
                </c:pt>
                <c:pt idx="345">
                  <c:v>2.4941582751572327</c:v>
                </c:pt>
                <c:pt idx="346">
                  <c:v>2.4574937646322375</c:v>
                </c:pt>
                <c:pt idx="347">
                  <c:v>2.285665363588941</c:v>
                </c:pt>
                <c:pt idx="348">
                  <c:v>2.2741880363256781</c:v>
                </c:pt>
                <c:pt idx="349">
                  <c:v>2.3627037525987524</c:v>
                </c:pt>
                <c:pt idx="350">
                  <c:v>2.5627450769031586</c:v>
                </c:pt>
                <c:pt idx="351">
                  <c:v>2.7553945973154361</c:v>
                </c:pt>
                <c:pt idx="352">
                  <c:v>2.6568716665289256</c:v>
                </c:pt>
                <c:pt idx="353">
                  <c:v>2.6484963453794523</c:v>
                </c:pt>
                <c:pt idx="354">
                  <c:v>2.7964342637249873</c:v>
                </c:pt>
                <c:pt idx="355">
                  <c:v>3.0174455361550225</c:v>
                </c:pt>
                <c:pt idx="356">
                  <c:v>3.4757539595070419</c:v>
                </c:pt>
                <c:pt idx="357">
                  <c:v>3.24763624791562</c:v>
                </c:pt>
                <c:pt idx="358">
                  <c:v>2.7113148149924275</c:v>
                </c:pt>
                <c:pt idx="359">
                  <c:v>2.6251126047450777</c:v>
                </c:pt>
                <c:pt idx="360">
                  <c:v>2.7652679092824881</c:v>
                </c:pt>
                <c:pt idx="361">
                  <c:v>2.7213892477432293</c:v>
                </c:pt>
                <c:pt idx="362">
                  <c:v>2.889813893089634</c:v>
                </c:pt>
                <c:pt idx="363">
                  <c:v>3.2516294588938708</c:v>
                </c:pt>
                <c:pt idx="364">
                  <c:v>3.4367848731246893</c:v>
                </c:pt>
                <c:pt idx="365">
                  <c:v>3.4019690084241825</c:v>
                </c:pt>
                <c:pt idx="366">
                  <c:v>3.4962511449975353</c:v>
                </c:pt>
                <c:pt idx="367">
                  <c:v>3.4471196950441612</c:v>
                </c:pt>
                <c:pt idx="368">
                  <c:v>2.9984991173570021</c:v>
                </c:pt>
                <c:pt idx="369">
                  <c:v>2.6459620511144131</c:v>
                </c:pt>
                <c:pt idx="370">
                  <c:v>2.6265663581683163</c:v>
                </c:pt>
                <c:pt idx="371">
                  <c:v>2.710189995322501</c:v>
                </c:pt>
                <c:pt idx="372">
                  <c:v>2.6203558229820532</c:v>
                </c:pt>
                <c:pt idx="373">
                  <c:v>2.6544588399616114</c:v>
                </c:pt>
                <c:pt idx="374">
                  <c:v>2.9711436520887724</c:v>
                </c:pt>
                <c:pt idx="375">
                  <c:v>3.2885046380837673</c:v>
                </c:pt>
                <c:pt idx="376">
                  <c:v>3.6214598012139967</c:v>
                </c:pt>
                <c:pt idx="377">
                  <c:v>3.5097267977262416</c:v>
                </c:pt>
                <c:pt idx="378">
                  <c:v>3.3987048458837301</c:v>
                </c:pt>
                <c:pt idx="379">
                  <c:v>3.1926816906393407</c:v>
                </c:pt>
                <c:pt idx="380">
                  <c:v>3.1991813219562015</c:v>
                </c:pt>
                <c:pt idx="381">
                  <c:v>3.1890633710980447</c:v>
                </c:pt>
                <c:pt idx="382">
                  <c:v>3.476890710227003</c:v>
                </c:pt>
                <c:pt idx="383">
                  <c:v>3.3975068716687549</c:v>
                </c:pt>
                <c:pt idx="384">
                  <c:v>3.4131476714866098</c:v>
                </c:pt>
                <c:pt idx="385">
                  <c:v>3.3878500354981731</c:v>
                </c:pt>
                <c:pt idx="386">
                  <c:v>3.617176721262322</c:v>
                </c:pt>
                <c:pt idx="387">
                  <c:v>3.846891249030111</c:v>
                </c:pt>
                <c:pt idx="388">
                  <c:v>4.1646071923441506</c:v>
                </c:pt>
                <c:pt idx="389">
                  <c:v>4.437115827704023</c:v>
                </c:pt>
                <c:pt idx="390">
                  <c:v>4.4135859265989694</c:v>
                </c:pt>
                <c:pt idx="391">
                  <c:v>4.112173911472861</c:v>
                </c:pt>
                <c:pt idx="392">
                  <c:v>4.026128582354473</c:v>
                </c:pt>
                <c:pt idx="393">
                  <c:v>3.3466403039240533</c:v>
                </c:pt>
                <c:pt idx="394">
                  <c:v>2.3972954797727448</c:v>
                </c:pt>
                <c:pt idx="395">
                  <c:v>1.8993070483164454</c:v>
                </c:pt>
                <c:pt idx="396">
                  <c:v>2.0082169088815802</c:v>
                </c:pt>
                <c:pt idx="397">
                  <c:v>2.1514244143297052</c:v>
                </c:pt>
                <c:pt idx="398">
                  <c:v>2.1937038938327955</c:v>
                </c:pt>
                <c:pt idx="399">
                  <c:v>2.2926463280820273</c:v>
                </c:pt>
                <c:pt idx="400">
                  <c:v>2.5311657204420199</c:v>
                </c:pt>
                <c:pt idx="401">
                  <c:v>2.9148870399925508</c:v>
                </c:pt>
                <c:pt idx="402">
                  <c:v>2.8003714422100723</c:v>
                </c:pt>
                <c:pt idx="403">
                  <c:v>2.8903383976420893</c:v>
                </c:pt>
                <c:pt idx="404">
                  <c:v>2.8159677700001389</c:v>
                </c:pt>
                <c:pt idx="405">
                  <c:v>2.804516730251398</c:v>
                </c:pt>
                <c:pt idx="406">
                  <c:v>2.9048815244390838</c:v>
                </c:pt>
                <c:pt idx="407">
                  <c:v>2.8550255395749651</c:v>
                </c:pt>
                <c:pt idx="408">
                  <c:v>2.9710879358861173</c:v>
                </c:pt>
                <c:pt idx="409">
                  <c:v>2.8961474625024737</c:v>
                </c:pt>
                <c:pt idx="410">
                  <c:v>3.034910479818544</c:v>
                </c:pt>
                <c:pt idx="411">
                  <c:v>3.1181251691558995</c:v>
                </c:pt>
                <c:pt idx="412">
                  <c:v>3.1065481137650144</c:v>
                </c:pt>
                <c:pt idx="413">
                  <c:v>2.9931215581103041</c:v>
                </c:pt>
                <c:pt idx="414">
                  <c:v>2.9845293226258582</c:v>
                </c:pt>
                <c:pt idx="415">
                  <c:v>2.9813209507945464</c:v>
                </c:pt>
                <c:pt idx="416">
                  <c:v>2.9494717718474401</c:v>
                </c:pt>
                <c:pt idx="417">
                  <c:v>3.0430075608920948</c:v>
                </c:pt>
                <c:pt idx="418">
                  <c:v>3.0987216621886242</c:v>
                </c:pt>
                <c:pt idx="419">
                  <c:v>3.230979827823941</c:v>
                </c:pt>
                <c:pt idx="420">
                  <c:v>3.3306618579412883</c:v>
                </c:pt>
                <c:pt idx="421">
                  <c:v>3.4439445174489864</c:v>
                </c:pt>
                <c:pt idx="422">
                  <c:v>3.8000813057064966</c:v>
                </c:pt>
                <c:pt idx="423">
                  <c:v>4.0359250151745067</c:v>
                </c:pt>
                <c:pt idx="424">
                  <c:v>4.1343368523006729</c:v>
                </c:pt>
                <c:pt idx="425">
                  <c:v>3.8954109615239219</c:v>
                </c:pt>
                <c:pt idx="426">
                  <c:v>3.8540119978795051</c:v>
                </c:pt>
                <c:pt idx="427">
                  <c:v>3.8312877923939106</c:v>
                </c:pt>
                <c:pt idx="428">
                  <c:v>3.7916914218973332</c:v>
                </c:pt>
                <c:pt idx="429">
                  <c:v>3.6181295686717134</c:v>
                </c:pt>
                <c:pt idx="430">
                  <c:v>3.5453010219803924</c:v>
                </c:pt>
                <c:pt idx="431">
                  <c:v>3.4218480910871905</c:v>
                </c:pt>
                <c:pt idx="432">
                  <c:v>3.5320116263243158</c:v>
                </c:pt>
                <c:pt idx="433">
                  <c:v>3.7316046798957445</c:v>
                </c:pt>
                <c:pt idx="434">
                  <c:v>4.0055096600193991</c:v>
                </c:pt>
                <c:pt idx="435">
                  <c:v>4.0506858642417045</c:v>
                </c:pt>
                <c:pt idx="436">
                  <c:v>3.8826134184933454</c:v>
                </c:pt>
                <c:pt idx="437">
                  <c:v>3.6838779721029105</c:v>
                </c:pt>
                <c:pt idx="438">
                  <c:v>3.5809031526266057</c:v>
                </c:pt>
                <c:pt idx="439">
                  <c:v>3.8524698135365418</c:v>
                </c:pt>
                <c:pt idx="440">
                  <c:v>3.9633734885592631</c:v>
                </c:pt>
                <c:pt idx="441">
                  <c:v>3.8467989709201214</c:v>
                </c:pt>
                <c:pt idx="442">
                  <c:v>3.5532741665297012</c:v>
                </c:pt>
                <c:pt idx="443">
                  <c:v>3.4083121704410262</c:v>
                </c:pt>
                <c:pt idx="444">
                  <c:v>3.4125330563764882</c:v>
                </c:pt>
                <c:pt idx="445">
                  <c:v>3.7519622771184218</c:v>
                </c:pt>
                <c:pt idx="446">
                  <c:v>3.8032494337875953</c:v>
                </c:pt>
                <c:pt idx="447">
                  <c:v>3.6677520565281942</c:v>
                </c:pt>
                <c:pt idx="448">
                  <c:v>3.7084290376740374</c:v>
                </c:pt>
                <c:pt idx="449">
                  <c:v>3.7104860510011481</c:v>
                </c:pt>
                <c:pt idx="450">
                  <c:v>3.6684088771568373</c:v>
                </c:pt>
                <c:pt idx="451">
                  <c:v>3.6440145246837146</c:v>
                </c:pt>
                <c:pt idx="452">
                  <c:v>3.5963048396521407</c:v>
                </c:pt>
                <c:pt idx="453">
                  <c:v>3.402349932450631</c:v>
                </c:pt>
                <c:pt idx="454">
                  <c:v>3.297676591194592</c:v>
                </c:pt>
                <c:pt idx="455">
                  <c:v>3.3225410127952215</c:v>
                </c:pt>
                <c:pt idx="456">
                  <c:v>3.3529919341805314</c:v>
                </c:pt>
                <c:pt idx="457">
                  <c:v>3.3939856377147812</c:v>
                </c:pt>
                <c:pt idx="458">
                  <c:v>3.5663487554179563</c:v>
                </c:pt>
                <c:pt idx="459">
                  <c:v>3.6880568644175411</c:v>
                </c:pt>
                <c:pt idx="460">
                  <c:v>3.6890592110149822</c:v>
                </c:pt>
                <c:pt idx="461">
                  <c:v>3.7017751214250811</c:v>
                </c:pt>
                <c:pt idx="462">
                  <c:v>3.6174238823465039</c:v>
                </c:pt>
                <c:pt idx="463">
                  <c:v>3.4952115138853204</c:v>
                </c:pt>
                <c:pt idx="464">
                  <c:v>3.4115925599050612</c:v>
                </c:pt>
                <c:pt idx="465">
                  <c:v>3.1738231488141051</c:v>
                </c:pt>
                <c:pt idx="466">
                  <c:v>2.9237384661298278</c:v>
                </c:pt>
                <c:pt idx="467">
                  <c:v>2.561089171166901</c:v>
                </c:pt>
                <c:pt idx="468">
                  <c:v>2.1457286169927174</c:v>
                </c:pt>
                <c:pt idx="469">
                  <c:v>2.2427881580961451</c:v>
                </c:pt>
                <c:pt idx="470">
                  <c:v>2.4872411127513359</c:v>
                </c:pt>
                <c:pt idx="471">
                  <c:v>2.4901366705935195</c:v>
                </c:pt>
                <c:pt idx="472">
                  <c:v>2.7293876334741021</c:v>
                </c:pt>
                <c:pt idx="473">
                  <c:v>2.804147273262513</c:v>
                </c:pt>
                <c:pt idx="474">
                  <c:v>2.7923642925841765</c:v>
                </c:pt>
                <c:pt idx="475">
                  <c:v>2.6369888734128804</c:v>
                </c:pt>
                <c:pt idx="476">
                  <c:v>2.3633673412038196</c:v>
                </c:pt>
                <c:pt idx="477">
                  <c:v>2.2183809999999999</c:v>
                </c:pt>
                <c:pt idx="478">
                  <c:v>2.1047731842430926</c:v>
                </c:pt>
                <c:pt idx="479">
                  <c:v>2.0250855485294594</c:v>
                </c:pt>
                <c:pt idx="480">
                  <c:v>2.0564943689288238</c:v>
                </c:pt>
                <c:pt idx="481">
                  <c:v>2.1136016046308903</c:v>
                </c:pt>
                <c:pt idx="482">
                  <c:v>2.2827106287116008</c:v>
                </c:pt>
                <c:pt idx="483">
                  <c:v>2.4304075473992848</c:v>
                </c:pt>
                <c:pt idx="484">
                  <c:v>2.5182755784458299</c:v>
                </c:pt>
                <c:pt idx="485">
                  <c:v>2.5448519528349585</c:v>
                </c:pt>
                <c:pt idx="486">
                  <c:v>2.5320201204695936</c:v>
                </c:pt>
                <c:pt idx="487">
                  <c:v>2.4789768745891814</c:v>
                </c:pt>
                <c:pt idx="488">
                  <c:v>2.4103031311531731</c:v>
                </c:pt>
                <c:pt idx="489">
                  <c:v>2.3026614575013848</c:v>
                </c:pt>
                <c:pt idx="490">
                  <c:v>2.2085342038885187</c:v>
                </c:pt>
                <c:pt idx="491">
                  <c:v>2.1530980309667451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249856"/>
        <c:axId val="828127424"/>
      </c:lineChart>
      <c:dateAx>
        <c:axId val="840249856"/>
        <c:scaling>
          <c:orientation val="minMax"/>
        </c:scaling>
        <c:delete val="0"/>
        <c:axPos val="b"/>
        <c:numFmt formatCode="mmm\ yyyy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8127424"/>
        <c:crosses val="autoZero"/>
        <c:auto val="1"/>
        <c:lblOffset val="100"/>
        <c:baseTimeUnit val="months"/>
        <c:majorUnit val="4"/>
        <c:majorTimeUnit val="years"/>
        <c:minorUnit val="1"/>
        <c:minorTimeUnit val="years"/>
      </c:dateAx>
      <c:valAx>
        <c:axId val="828127424"/>
        <c:scaling>
          <c:orientation val="minMax"/>
          <c:max val="4.5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0249856"/>
        <c:crosses val="autoZero"/>
        <c:crossBetween val="between"/>
      </c:valAx>
      <c:dateAx>
        <c:axId val="840252416"/>
        <c:scaling>
          <c:orientation val="minMax"/>
        </c:scaling>
        <c:delete val="1"/>
        <c:axPos val="b"/>
        <c:numFmt formatCode="mmmm\ yyyy" sourceLinked="1"/>
        <c:majorTickMark val="out"/>
        <c:minorTickMark val="none"/>
        <c:tickLblPos val="none"/>
        <c:crossAx val="828128000"/>
        <c:crosses val="autoZero"/>
        <c:auto val="1"/>
        <c:lblOffset val="100"/>
        <c:baseTimeUnit val="months"/>
      </c:dateAx>
      <c:valAx>
        <c:axId val="828128000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840252416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8523489932886203"/>
          <c:y val="0.15972222222222351"/>
          <c:w val="0.39709172259507747"/>
          <c:h val="4.340277777777762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Annual On-Highway Diesel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2.9083126354172182E-2"/>
          <c:y val="1.62037037037037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464124015748052"/>
          <c:w val="0.86577275780895835"/>
          <c:h val="0.68345016768737232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'Diesel-A'!$A$41:$A$78</c:f>
              <c:numCache>
                <c:formatCode>General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'Diesel-A'!$E$41:$E$78</c:f>
              <c:numCache>
                <c:formatCode>General</c:formatCode>
                <c:ptCount val="38"/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41362432"/>
        <c:axId val="828165504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'Diesel-A'!$A$41:$A$78</c:f>
              <c:numCache>
                <c:formatCode>General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'Diesel-A'!$C$41:$C$78</c:f>
              <c:numCache>
                <c:formatCode>0.00</c:formatCode>
                <c:ptCount val="38"/>
                <c:pt idx="0">
                  <c:v>0.78493995663000005</c:v>
                </c:pt>
                <c:pt idx="1">
                  <c:v>1.0441536816000001</c:v>
                </c:pt>
                <c:pt idx="2">
                  <c:v>1.1859362589</c:v>
                </c:pt>
                <c:pt idx="3">
                  <c:v>1.1520448456000001</c:v>
                </c:pt>
                <c:pt idx="4">
                  <c:v>1.1351600254000001</c:v>
                </c:pt>
                <c:pt idx="5">
                  <c:v>1.1626195917</c:v>
                </c:pt>
                <c:pt idx="6">
                  <c:v>1.1678574912999999</c:v>
                </c:pt>
                <c:pt idx="7">
                  <c:v>0.89300019267999997</c:v>
                </c:pt>
                <c:pt idx="8">
                  <c:v>0.93622956454999995</c:v>
                </c:pt>
                <c:pt idx="9">
                  <c:v>0.91659800928000001</c:v>
                </c:pt>
                <c:pt idx="10">
                  <c:v>0.99591997736000004</c:v>
                </c:pt>
                <c:pt idx="11">
                  <c:v>1.1671051739</c:v>
                </c:pt>
                <c:pt idx="12">
                  <c:v>1.1296590989999999</c:v>
                </c:pt>
                <c:pt idx="13">
                  <c:v>1.1065610051999999</c:v>
                </c:pt>
                <c:pt idx="14">
                  <c:v>1.1128309728000001</c:v>
                </c:pt>
                <c:pt idx="15">
                  <c:v>1.1117698381000001</c:v>
                </c:pt>
                <c:pt idx="16">
                  <c:v>1.1095009425</c:v>
                </c:pt>
                <c:pt idx="17">
                  <c:v>1.2359828091</c:v>
                </c:pt>
                <c:pt idx="18">
                  <c:v>1.1939463228</c:v>
                </c:pt>
                <c:pt idx="19">
                  <c:v>1.0444931364000001</c:v>
                </c:pt>
                <c:pt idx="20">
                  <c:v>1.1245124877999999</c:v>
                </c:pt>
                <c:pt idx="21">
                  <c:v>1.4953089741000001</c:v>
                </c:pt>
                <c:pt idx="22">
                  <c:v>1.405056812</c:v>
                </c:pt>
                <c:pt idx="23">
                  <c:v>1.3175738126000001</c:v>
                </c:pt>
                <c:pt idx="24">
                  <c:v>1.5062049219</c:v>
                </c:pt>
                <c:pt idx="25">
                  <c:v>1.8107249843</c:v>
                </c:pt>
                <c:pt idx="26">
                  <c:v>2.4036780125999999</c:v>
                </c:pt>
                <c:pt idx="27">
                  <c:v>2.7084166171000001</c:v>
                </c:pt>
                <c:pt idx="28">
                  <c:v>2.8840432308000001</c:v>
                </c:pt>
                <c:pt idx="29">
                  <c:v>3.8272414573</c:v>
                </c:pt>
                <c:pt idx="30">
                  <c:v>2.4686337956000002</c:v>
                </c:pt>
                <c:pt idx="31">
                  <c:v>2.993795038</c:v>
                </c:pt>
                <c:pt idx="32">
                  <c:v>3.8526249602</c:v>
                </c:pt>
                <c:pt idx="33">
                  <c:v>3.9710496667999999</c:v>
                </c:pt>
                <c:pt idx="34">
                  <c:v>3.9201468619000002</c:v>
                </c:pt>
                <c:pt idx="35">
                  <c:v>3.8269209059999998</c:v>
                </c:pt>
                <c:pt idx="36">
                  <c:v>2.7242274217000002</c:v>
                </c:pt>
                <c:pt idx="37">
                  <c:v>2.7692287346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'Diesel-A'!$A$82</c:f>
              <c:strCache>
                <c:ptCount val="1"/>
                <c:pt idx="0">
                  <c:v>Real Price (Oct 2015 $)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'Diesel-A'!$A$41:$A$78</c:f>
              <c:numCache>
                <c:formatCode>General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'Diesel-A'!$D$41:$D$78</c:f>
              <c:numCache>
                <c:formatCode>0.00</c:formatCode>
                <c:ptCount val="38"/>
                <c:pt idx="0">
                  <c:v>2.5738337985768434</c:v>
                </c:pt>
                <c:pt idx="1">
                  <c:v>3.0165187945770389</c:v>
                </c:pt>
                <c:pt idx="2">
                  <c:v>3.1039820969098706</c:v>
                </c:pt>
                <c:pt idx="3">
                  <c:v>2.8403578151147144</c:v>
                </c:pt>
                <c:pt idx="4">
                  <c:v>2.7130100424919852</c:v>
                </c:pt>
                <c:pt idx="5">
                  <c:v>2.6623414425584619</c:v>
                </c:pt>
                <c:pt idx="6">
                  <c:v>2.5832030875081862</c:v>
                </c:pt>
                <c:pt idx="7">
                  <c:v>1.9375766355858566</c:v>
                </c:pt>
                <c:pt idx="8">
                  <c:v>1.9611972661998356</c:v>
                </c:pt>
                <c:pt idx="9">
                  <c:v>1.8444501604249455</c:v>
                </c:pt>
                <c:pt idx="10">
                  <c:v>1.9124411669139141</c:v>
                </c:pt>
                <c:pt idx="11">
                  <c:v>2.1259539436954071</c:v>
                </c:pt>
                <c:pt idx="12">
                  <c:v>1.9745019642994084</c:v>
                </c:pt>
                <c:pt idx="13">
                  <c:v>1.8770371468413722</c:v>
                </c:pt>
                <c:pt idx="14">
                  <c:v>1.8332321838002432</c:v>
                </c:pt>
                <c:pt idx="15">
                  <c:v>1.7851487087970572</c:v>
                </c:pt>
                <c:pt idx="16">
                  <c:v>1.7328907266073486</c:v>
                </c:pt>
                <c:pt idx="17">
                  <c:v>1.8753649964462491</c:v>
                </c:pt>
                <c:pt idx="18">
                  <c:v>1.7702030930279404</c:v>
                </c:pt>
                <c:pt idx="19">
                  <c:v>1.5250242688196933</c:v>
                </c:pt>
                <c:pt idx="20">
                  <c:v>1.6066219871689555</c:v>
                </c:pt>
                <c:pt idx="21">
                  <c:v>2.0668063234302103</c:v>
                </c:pt>
                <c:pt idx="22">
                  <c:v>1.8888582482919662</c:v>
                </c:pt>
                <c:pt idx="23">
                  <c:v>1.743432909870513</c:v>
                </c:pt>
                <c:pt idx="24">
                  <c:v>1.9482613318642834</c:v>
                </c:pt>
                <c:pt idx="25">
                  <c:v>2.2812997302005544</c:v>
                </c:pt>
                <c:pt idx="26">
                  <c:v>2.9297404664424471</c:v>
                </c:pt>
                <c:pt idx="27">
                  <c:v>3.1981268287775322</c:v>
                </c:pt>
                <c:pt idx="28">
                  <c:v>3.310479599447647</c:v>
                </c:pt>
                <c:pt idx="29">
                  <c:v>4.2317022161867008</c:v>
                </c:pt>
                <c:pt idx="30">
                  <c:v>2.738289968547273</c:v>
                </c:pt>
                <c:pt idx="31">
                  <c:v>3.2673437738444249</c:v>
                </c:pt>
                <c:pt idx="32">
                  <c:v>4.0765330330914873</c:v>
                </c:pt>
                <c:pt idx="33">
                  <c:v>4.116370021810396</c:v>
                </c:pt>
                <c:pt idx="34">
                  <c:v>4.0049646667545042</c:v>
                </c:pt>
                <c:pt idx="35">
                  <c:v>3.8477754947367244</c:v>
                </c:pt>
                <c:pt idx="36">
                  <c:v>2.7344033170944972</c:v>
                </c:pt>
                <c:pt idx="37">
                  <c:v>2.7271251192859887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1360896"/>
        <c:axId val="828164928"/>
      </c:lineChart>
      <c:catAx>
        <c:axId val="841360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816492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828164928"/>
        <c:scaling>
          <c:orientation val="minMax"/>
          <c:max val="4.5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1360896"/>
        <c:crosses val="autoZero"/>
        <c:crossBetween val="between"/>
        <c:majorUnit val="0.5"/>
      </c:valAx>
      <c:catAx>
        <c:axId val="84136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828165504"/>
        <c:crosses val="autoZero"/>
        <c:auto val="1"/>
        <c:lblAlgn val="ctr"/>
        <c:lblOffset val="100"/>
        <c:noMultiLvlLbl val="0"/>
      </c:catAx>
      <c:valAx>
        <c:axId val="828165504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841362432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194666102979105"/>
          <c:y val="0.17013925342665498"/>
          <c:w val="0.39709219233502097"/>
          <c:h val="4.340277777777797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Quarterly On-Highway Diesel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2.7591702043956012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464124015748052"/>
          <c:w val="0.86800989671803186"/>
          <c:h val="0.68345016768737232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strRef>
              <c:f>'Diesel-Q'!$A$41:$A$192</c:f>
              <c:strCache>
                <c:ptCount val="152"/>
                <c:pt idx="0">
                  <c:v>1979Q1</c:v>
                </c:pt>
                <c:pt idx="1">
                  <c:v>1979Q2</c:v>
                </c:pt>
                <c:pt idx="2">
                  <c:v>1979Q3</c:v>
                </c:pt>
                <c:pt idx="3">
                  <c:v>1979Q4</c:v>
                </c:pt>
                <c:pt idx="4">
                  <c:v>1980Q1</c:v>
                </c:pt>
                <c:pt idx="5">
                  <c:v>1980Q2</c:v>
                </c:pt>
                <c:pt idx="6">
                  <c:v>1980Q3</c:v>
                </c:pt>
                <c:pt idx="7">
                  <c:v>1980Q4</c:v>
                </c:pt>
                <c:pt idx="8">
                  <c:v>1981Q1</c:v>
                </c:pt>
                <c:pt idx="9">
                  <c:v>1981Q2</c:v>
                </c:pt>
                <c:pt idx="10">
                  <c:v>1981Q3</c:v>
                </c:pt>
                <c:pt idx="11">
                  <c:v>1981Q4</c:v>
                </c:pt>
                <c:pt idx="12">
                  <c:v>1982Q1</c:v>
                </c:pt>
                <c:pt idx="13">
                  <c:v>1982Q2</c:v>
                </c:pt>
                <c:pt idx="14">
                  <c:v>1982Q3</c:v>
                </c:pt>
                <c:pt idx="15">
                  <c:v>1982Q4</c:v>
                </c:pt>
                <c:pt idx="16">
                  <c:v>1983Q1</c:v>
                </c:pt>
                <c:pt idx="17">
                  <c:v>1983Q2</c:v>
                </c:pt>
                <c:pt idx="18">
                  <c:v>1983Q3</c:v>
                </c:pt>
                <c:pt idx="19">
                  <c:v>1983Q4</c:v>
                </c:pt>
                <c:pt idx="20">
                  <c:v>1984Q1</c:v>
                </c:pt>
                <c:pt idx="21">
                  <c:v>1984Q2</c:v>
                </c:pt>
                <c:pt idx="22">
                  <c:v>1984Q3</c:v>
                </c:pt>
                <c:pt idx="23">
                  <c:v>1984Q4</c:v>
                </c:pt>
                <c:pt idx="24">
                  <c:v>1985Q1</c:v>
                </c:pt>
                <c:pt idx="25">
                  <c:v>1985Q2</c:v>
                </c:pt>
                <c:pt idx="26">
                  <c:v>1985Q3</c:v>
                </c:pt>
                <c:pt idx="27">
                  <c:v>1985Q4</c:v>
                </c:pt>
                <c:pt idx="28">
                  <c:v>1986Q1</c:v>
                </c:pt>
                <c:pt idx="29">
                  <c:v>1986Q2</c:v>
                </c:pt>
                <c:pt idx="30">
                  <c:v>1986Q3</c:v>
                </c:pt>
                <c:pt idx="31">
                  <c:v>1986Q4</c:v>
                </c:pt>
                <c:pt idx="32">
                  <c:v>1987Q1</c:v>
                </c:pt>
                <c:pt idx="33">
                  <c:v>1987Q2</c:v>
                </c:pt>
                <c:pt idx="34">
                  <c:v>1987Q3</c:v>
                </c:pt>
                <c:pt idx="35">
                  <c:v>1987Q4</c:v>
                </c:pt>
                <c:pt idx="36">
                  <c:v>1988Q1</c:v>
                </c:pt>
                <c:pt idx="37">
                  <c:v>1988Q2</c:v>
                </c:pt>
                <c:pt idx="38">
                  <c:v>1988Q3</c:v>
                </c:pt>
                <c:pt idx="39">
                  <c:v>1988Q4</c:v>
                </c:pt>
                <c:pt idx="40">
                  <c:v>1989Q1</c:v>
                </c:pt>
                <c:pt idx="41">
                  <c:v>1989Q2</c:v>
                </c:pt>
                <c:pt idx="42">
                  <c:v>1989Q3</c:v>
                </c:pt>
                <c:pt idx="43">
                  <c:v>1989Q4</c:v>
                </c:pt>
                <c:pt idx="44">
                  <c:v>1990Q1</c:v>
                </c:pt>
                <c:pt idx="45">
                  <c:v>1990Q2</c:v>
                </c:pt>
                <c:pt idx="46">
                  <c:v>1990Q3</c:v>
                </c:pt>
                <c:pt idx="47">
                  <c:v>1990Q4</c:v>
                </c:pt>
                <c:pt idx="48">
                  <c:v>1991Q1</c:v>
                </c:pt>
                <c:pt idx="49">
                  <c:v>1991Q2</c:v>
                </c:pt>
                <c:pt idx="50">
                  <c:v>1991Q3</c:v>
                </c:pt>
                <c:pt idx="51">
                  <c:v>1991Q4</c:v>
                </c:pt>
                <c:pt idx="52">
                  <c:v>1992Q1</c:v>
                </c:pt>
                <c:pt idx="53">
                  <c:v>1992Q2</c:v>
                </c:pt>
                <c:pt idx="54">
                  <c:v>1992Q3</c:v>
                </c:pt>
                <c:pt idx="55">
                  <c:v>1992Q4</c:v>
                </c:pt>
                <c:pt idx="56">
                  <c:v>1993Q1</c:v>
                </c:pt>
                <c:pt idx="57">
                  <c:v>1993Q2</c:v>
                </c:pt>
                <c:pt idx="58">
                  <c:v>1993Q3</c:v>
                </c:pt>
                <c:pt idx="59">
                  <c:v>1993Q4</c:v>
                </c:pt>
                <c:pt idx="60">
                  <c:v>1994Q1</c:v>
                </c:pt>
                <c:pt idx="61">
                  <c:v>1994Q2</c:v>
                </c:pt>
                <c:pt idx="62">
                  <c:v>1994Q3</c:v>
                </c:pt>
                <c:pt idx="63">
                  <c:v>1994Q4</c:v>
                </c:pt>
                <c:pt idx="64">
                  <c:v>1995Q1</c:v>
                </c:pt>
                <c:pt idx="65">
                  <c:v>1995Q2</c:v>
                </c:pt>
                <c:pt idx="66">
                  <c:v>1995Q3</c:v>
                </c:pt>
                <c:pt idx="67">
                  <c:v>1995Q4</c:v>
                </c:pt>
                <c:pt idx="68">
                  <c:v>1996Q1</c:v>
                </c:pt>
                <c:pt idx="69">
                  <c:v>1996Q2</c:v>
                </c:pt>
                <c:pt idx="70">
                  <c:v>1996Q3</c:v>
                </c:pt>
                <c:pt idx="71">
                  <c:v>1996Q4</c:v>
                </c:pt>
                <c:pt idx="72">
                  <c:v>1997Q1</c:v>
                </c:pt>
                <c:pt idx="73">
                  <c:v>1997Q2</c:v>
                </c:pt>
                <c:pt idx="74">
                  <c:v>1997Q3</c:v>
                </c:pt>
                <c:pt idx="75">
                  <c:v>1997Q4</c:v>
                </c:pt>
                <c:pt idx="76">
                  <c:v>1998Q1</c:v>
                </c:pt>
                <c:pt idx="77">
                  <c:v>1998Q2</c:v>
                </c:pt>
                <c:pt idx="78">
                  <c:v>1998Q3</c:v>
                </c:pt>
                <c:pt idx="79">
                  <c:v>1998Q4</c:v>
                </c:pt>
                <c:pt idx="80">
                  <c:v>1999Q1</c:v>
                </c:pt>
                <c:pt idx="81">
                  <c:v>1999Q2</c:v>
                </c:pt>
                <c:pt idx="82">
                  <c:v>1999Q3</c:v>
                </c:pt>
                <c:pt idx="83">
                  <c:v>1999Q4</c:v>
                </c:pt>
                <c:pt idx="84">
                  <c:v>2000Q1</c:v>
                </c:pt>
                <c:pt idx="85">
                  <c:v>2000Q2</c:v>
                </c:pt>
                <c:pt idx="86">
                  <c:v>2000Q3</c:v>
                </c:pt>
                <c:pt idx="87">
                  <c:v>2000Q4</c:v>
                </c:pt>
                <c:pt idx="88">
                  <c:v>2001Q1</c:v>
                </c:pt>
                <c:pt idx="89">
                  <c:v>2001Q2</c:v>
                </c:pt>
                <c:pt idx="90">
                  <c:v>2001Q3</c:v>
                </c:pt>
                <c:pt idx="91">
                  <c:v>2001Q4</c:v>
                </c:pt>
                <c:pt idx="92">
                  <c:v>2002Q1</c:v>
                </c:pt>
                <c:pt idx="93">
                  <c:v>2002Q2</c:v>
                </c:pt>
                <c:pt idx="94">
                  <c:v>2002Q3</c:v>
                </c:pt>
                <c:pt idx="95">
                  <c:v>2002Q4</c:v>
                </c:pt>
                <c:pt idx="96">
                  <c:v>2003Q1</c:v>
                </c:pt>
                <c:pt idx="97">
                  <c:v>2003Q2</c:v>
                </c:pt>
                <c:pt idx="98">
                  <c:v>2003Q3</c:v>
                </c:pt>
                <c:pt idx="99">
                  <c:v>2003Q4</c:v>
                </c:pt>
                <c:pt idx="100">
                  <c:v>2004Q1</c:v>
                </c:pt>
                <c:pt idx="101">
                  <c:v>2004Q2</c:v>
                </c:pt>
                <c:pt idx="102">
                  <c:v>2004Q3</c:v>
                </c:pt>
                <c:pt idx="103">
                  <c:v>2004Q4</c:v>
                </c:pt>
                <c:pt idx="104">
                  <c:v>2005Q1</c:v>
                </c:pt>
                <c:pt idx="105">
                  <c:v>2005Q2</c:v>
                </c:pt>
                <c:pt idx="106">
                  <c:v>2005Q3</c:v>
                </c:pt>
                <c:pt idx="107">
                  <c:v>2005Q4</c:v>
                </c:pt>
                <c:pt idx="108">
                  <c:v>2006Q1</c:v>
                </c:pt>
                <c:pt idx="109">
                  <c:v>2006Q2</c:v>
                </c:pt>
                <c:pt idx="110">
                  <c:v>2006Q3</c:v>
                </c:pt>
                <c:pt idx="111">
                  <c:v>2006Q4</c:v>
                </c:pt>
                <c:pt idx="112">
                  <c:v>2007Q1</c:v>
                </c:pt>
                <c:pt idx="113">
                  <c:v>2007Q2</c:v>
                </c:pt>
                <c:pt idx="114">
                  <c:v>2007Q3</c:v>
                </c:pt>
                <c:pt idx="115">
                  <c:v>2007Q4</c:v>
                </c:pt>
                <c:pt idx="116">
                  <c:v>2008Q1</c:v>
                </c:pt>
                <c:pt idx="117">
                  <c:v>2008Q2</c:v>
                </c:pt>
                <c:pt idx="118">
                  <c:v>2008Q3</c:v>
                </c:pt>
                <c:pt idx="119">
                  <c:v>2008Q4</c:v>
                </c:pt>
                <c:pt idx="120">
                  <c:v>2009Q1</c:v>
                </c:pt>
                <c:pt idx="121">
                  <c:v>2009Q2</c:v>
                </c:pt>
                <c:pt idx="122">
                  <c:v>2009Q3</c:v>
                </c:pt>
                <c:pt idx="123">
                  <c:v>2009Q4</c:v>
                </c:pt>
                <c:pt idx="124">
                  <c:v>2010Q1</c:v>
                </c:pt>
                <c:pt idx="125">
                  <c:v>2010Q2</c:v>
                </c:pt>
                <c:pt idx="126">
                  <c:v>2010Q3</c:v>
                </c:pt>
                <c:pt idx="127">
                  <c:v>2010Q4</c:v>
                </c:pt>
                <c:pt idx="128">
                  <c:v>2011Q1</c:v>
                </c:pt>
                <c:pt idx="129">
                  <c:v>2011Q2</c:v>
                </c:pt>
                <c:pt idx="130">
                  <c:v>2011Q3</c:v>
                </c:pt>
                <c:pt idx="131">
                  <c:v>2011Q4</c:v>
                </c:pt>
                <c:pt idx="132">
                  <c:v>2012Q1</c:v>
                </c:pt>
                <c:pt idx="133">
                  <c:v>2012Q2</c:v>
                </c:pt>
                <c:pt idx="134">
                  <c:v>2012Q3</c:v>
                </c:pt>
                <c:pt idx="135">
                  <c:v>2012Q4</c:v>
                </c:pt>
                <c:pt idx="136">
                  <c:v>2013Q1</c:v>
                </c:pt>
                <c:pt idx="137">
                  <c:v>2013Q2</c:v>
                </c:pt>
                <c:pt idx="138">
                  <c:v>2013Q3</c:v>
                </c:pt>
                <c:pt idx="139">
                  <c:v>2013Q4</c:v>
                </c:pt>
                <c:pt idx="140">
                  <c:v>2014Q1</c:v>
                </c:pt>
                <c:pt idx="141">
                  <c:v>2014Q2</c:v>
                </c:pt>
                <c:pt idx="142">
                  <c:v>2014Q3</c:v>
                </c:pt>
                <c:pt idx="143">
                  <c:v>2014Q4</c:v>
                </c:pt>
                <c:pt idx="144">
                  <c:v>2015Q1</c:v>
                </c:pt>
                <c:pt idx="145">
                  <c:v>2015Q2</c:v>
                </c:pt>
                <c:pt idx="146">
                  <c:v>2015Q3</c:v>
                </c:pt>
                <c:pt idx="147">
                  <c:v>2015Q4</c:v>
                </c:pt>
                <c:pt idx="148">
                  <c:v>2016Q1</c:v>
                </c:pt>
                <c:pt idx="149">
                  <c:v>2016Q2</c:v>
                </c:pt>
                <c:pt idx="150">
                  <c:v>2016Q3</c:v>
                </c:pt>
                <c:pt idx="151">
                  <c:v>2016Q4</c:v>
                </c:pt>
              </c:strCache>
            </c:strRef>
          </c:cat>
          <c:val>
            <c:numRef>
              <c:f>'Diesel-Q'!$E$41:$E$192</c:f>
              <c:numCache>
                <c:formatCode>General</c:formatCode>
                <c:ptCount val="152"/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41694208"/>
        <c:axId val="828169536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strRef>
              <c:f>'Diesel-Q'!$A$41:$A$192</c:f>
              <c:strCache>
                <c:ptCount val="152"/>
                <c:pt idx="0">
                  <c:v>1979Q1</c:v>
                </c:pt>
                <c:pt idx="1">
                  <c:v>1979Q2</c:v>
                </c:pt>
                <c:pt idx="2">
                  <c:v>1979Q3</c:v>
                </c:pt>
                <c:pt idx="3">
                  <c:v>1979Q4</c:v>
                </c:pt>
                <c:pt idx="4">
                  <c:v>1980Q1</c:v>
                </c:pt>
                <c:pt idx="5">
                  <c:v>1980Q2</c:v>
                </c:pt>
                <c:pt idx="6">
                  <c:v>1980Q3</c:v>
                </c:pt>
                <c:pt idx="7">
                  <c:v>1980Q4</c:v>
                </c:pt>
                <c:pt idx="8">
                  <c:v>1981Q1</c:v>
                </c:pt>
                <c:pt idx="9">
                  <c:v>1981Q2</c:v>
                </c:pt>
                <c:pt idx="10">
                  <c:v>1981Q3</c:v>
                </c:pt>
                <c:pt idx="11">
                  <c:v>1981Q4</c:v>
                </c:pt>
                <c:pt idx="12">
                  <c:v>1982Q1</c:v>
                </c:pt>
                <c:pt idx="13">
                  <c:v>1982Q2</c:v>
                </c:pt>
                <c:pt idx="14">
                  <c:v>1982Q3</c:v>
                </c:pt>
                <c:pt idx="15">
                  <c:v>1982Q4</c:v>
                </c:pt>
                <c:pt idx="16">
                  <c:v>1983Q1</c:v>
                </c:pt>
                <c:pt idx="17">
                  <c:v>1983Q2</c:v>
                </c:pt>
                <c:pt idx="18">
                  <c:v>1983Q3</c:v>
                </c:pt>
                <c:pt idx="19">
                  <c:v>1983Q4</c:v>
                </c:pt>
                <c:pt idx="20">
                  <c:v>1984Q1</c:v>
                </c:pt>
                <c:pt idx="21">
                  <c:v>1984Q2</c:v>
                </c:pt>
                <c:pt idx="22">
                  <c:v>1984Q3</c:v>
                </c:pt>
                <c:pt idx="23">
                  <c:v>1984Q4</c:v>
                </c:pt>
                <c:pt idx="24">
                  <c:v>1985Q1</c:v>
                </c:pt>
                <c:pt idx="25">
                  <c:v>1985Q2</c:v>
                </c:pt>
                <c:pt idx="26">
                  <c:v>1985Q3</c:v>
                </c:pt>
                <c:pt idx="27">
                  <c:v>1985Q4</c:v>
                </c:pt>
                <c:pt idx="28">
                  <c:v>1986Q1</c:v>
                </c:pt>
                <c:pt idx="29">
                  <c:v>1986Q2</c:v>
                </c:pt>
                <c:pt idx="30">
                  <c:v>1986Q3</c:v>
                </c:pt>
                <c:pt idx="31">
                  <c:v>1986Q4</c:v>
                </c:pt>
                <c:pt idx="32">
                  <c:v>1987Q1</c:v>
                </c:pt>
                <c:pt idx="33">
                  <c:v>1987Q2</c:v>
                </c:pt>
                <c:pt idx="34">
                  <c:v>1987Q3</c:v>
                </c:pt>
                <c:pt idx="35">
                  <c:v>1987Q4</c:v>
                </c:pt>
                <c:pt idx="36">
                  <c:v>1988Q1</c:v>
                </c:pt>
                <c:pt idx="37">
                  <c:v>1988Q2</c:v>
                </c:pt>
                <c:pt idx="38">
                  <c:v>1988Q3</c:v>
                </c:pt>
                <c:pt idx="39">
                  <c:v>1988Q4</c:v>
                </c:pt>
                <c:pt idx="40">
                  <c:v>1989Q1</c:v>
                </c:pt>
                <c:pt idx="41">
                  <c:v>1989Q2</c:v>
                </c:pt>
                <c:pt idx="42">
                  <c:v>1989Q3</c:v>
                </c:pt>
                <c:pt idx="43">
                  <c:v>1989Q4</c:v>
                </c:pt>
                <c:pt idx="44">
                  <c:v>1990Q1</c:v>
                </c:pt>
                <c:pt idx="45">
                  <c:v>1990Q2</c:v>
                </c:pt>
                <c:pt idx="46">
                  <c:v>1990Q3</c:v>
                </c:pt>
                <c:pt idx="47">
                  <c:v>1990Q4</c:v>
                </c:pt>
                <c:pt idx="48">
                  <c:v>1991Q1</c:v>
                </c:pt>
                <c:pt idx="49">
                  <c:v>1991Q2</c:v>
                </c:pt>
                <c:pt idx="50">
                  <c:v>1991Q3</c:v>
                </c:pt>
                <c:pt idx="51">
                  <c:v>1991Q4</c:v>
                </c:pt>
                <c:pt idx="52">
                  <c:v>1992Q1</c:v>
                </c:pt>
                <c:pt idx="53">
                  <c:v>1992Q2</c:v>
                </c:pt>
                <c:pt idx="54">
                  <c:v>1992Q3</c:v>
                </c:pt>
                <c:pt idx="55">
                  <c:v>1992Q4</c:v>
                </c:pt>
                <c:pt idx="56">
                  <c:v>1993Q1</c:v>
                </c:pt>
                <c:pt idx="57">
                  <c:v>1993Q2</c:v>
                </c:pt>
                <c:pt idx="58">
                  <c:v>1993Q3</c:v>
                </c:pt>
                <c:pt idx="59">
                  <c:v>1993Q4</c:v>
                </c:pt>
                <c:pt idx="60">
                  <c:v>1994Q1</c:v>
                </c:pt>
                <c:pt idx="61">
                  <c:v>1994Q2</c:v>
                </c:pt>
                <c:pt idx="62">
                  <c:v>1994Q3</c:v>
                </c:pt>
                <c:pt idx="63">
                  <c:v>1994Q4</c:v>
                </c:pt>
                <c:pt idx="64">
                  <c:v>1995Q1</c:v>
                </c:pt>
                <c:pt idx="65">
                  <c:v>1995Q2</c:v>
                </c:pt>
                <c:pt idx="66">
                  <c:v>1995Q3</c:v>
                </c:pt>
                <c:pt idx="67">
                  <c:v>1995Q4</c:v>
                </c:pt>
                <c:pt idx="68">
                  <c:v>1996Q1</c:v>
                </c:pt>
                <c:pt idx="69">
                  <c:v>1996Q2</c:v>
                </c:pt>
                <c:pt idx="70">
                  <c:v>1996Q3</c:v>
                </c:pt>
                <c:pt idx="71">
                  <c:v>1996Q4</c:v>
                </c:pt>
                <c:pt idx="72">
                  <c:v>1997Q1</c:v>
                </c:pt>
                <c:pt idx="73">
                  <c:v>1997Q2</c:v>
                </c:pt>
                <c:pt idx="74">
                  <c:v>1997Q3</c:v>
                </c:pt>
                <c:pt idx="75">
                  <c:v>1997Q4</c:v>
                </c:pt>
                <c:pt idx="76">
                  <c:v>1998Q1</c:v>
                </c:pt>
                <c:pt idx="77">
                  <c:v>1998Q2</c:v>
                </c:pt>
                <c:pt idx="78">
                  <c:v>1998Q3</c:v>
                </c:pt>
                <c:pt idx="79">
                  <c:v>1998Q4</c:v>
                </c:pt>
                <c:pt idx="80">
                  <c:v>1999Q1</c:v>
                </c:pt>
                <c:pt idx="81">
                  <c:v>1999Q2</c:v>
                </c:pt>
                <c:pt idx="82">
                  <c:v>1999Q3</c:v>
                </c:pt>
                <c:pt idx="83">
                  <c:v>1999Q4</c:v>
                </c:pt>
                <c:pt idx="84">
                  <c:v>2000Q1</c:v>
                </c:pt>
                <c:pt idx="85">
                  <c:v>2000Q2</c:v>
                </c:pt>
                <c:pt idx="86">
                  <c:v>2000Q3</c:v>
                </c:pt>
                <c:pt idx="87">
                  <c:v>2000Q4</c:v>
                </c:pt>
                <c:pt idx="88">
                  <c:v>2001Q1</c:v>
                </c:pt>
                <c:pt idx="89">
                  <c:v>2001Q2</c:v>
                </c:pt>
                <c:pt idx="90">
                  <c:v>2001Q3</c:v>
                </c:pt>
                <c:pt idx="91">
                  <c:v>2001Q4</c:v>
                </c:pt>
                <c:pt idx="92">
                  <c:v>2002Q1</c:v>
                </c:pt>
                <c:pt idx="93">
                  <c:v>2002Q2</c:v>
                </c:pt>
                <c:pt idx="94">
                  <c:v>2002Q3</c:v>
                </c:pt>
                <c:pt idx="95">
                  <c:v>2002Q4</c:v>
                </c:pt>
                <c:pt idx="96">
                  <c:v>2003Q1</c:v>
                </c:pt>
                <c:pt idx="97">
                  <c:v>2003Q2</c:v>
                </c:pt>
                <c:pt idx="98">
                  <c:v>2003Q3</c:v>
                </c:pt>
                <c:pt idx="99">
                  <c:v>2003Q4</c:v>
                </c:pt>
                <c:pt idx="100">
                  <c:v>2004Q1</c:v>
                </c:pt>
                <c:pt idx="101">
                  <c:v>2004Q2</c:v>
                </c:pt>
                <c:pt idx="102">
                  <c:v>2004Q3</c:v>
                </c:pt>
                <c:pt idx="103">
                  <c:v>2004Q4</c:v>
                </c:pt>
                <c:pt idx="104">
                  <c:v>2005Q1</c:v>
                </c:pt>
                <c:pt idx="105">
                  <c:v>2005Q2</c:v>
                </c:pt>
                <c:pt idx="106">
                  <c:v>2005Q3</c:v>
                </c:pt>
                <c:pt idx="107">
                  <c:v>2005Q4</c:v>
                </c:pt>
                <c:pt idx="108">
                  <c:v>2006Q1</c:v>
                </c:pt>
                <c:pt idx="109">
                  <c:v>2006Q2</c:v>
                </c:pt>
                <c:pt idx="110">
                  <c:v>2006Q3</c:v>
                </c:pt>
                <c:pt idx="111">
                  <c:v>2006Q4</c:v>
                </c:pt>
                <c:pt idx="112">
                  <c:v>2007Q1</c:v>
                </c:pt>
                <c:pt idx="113">
                  <c:v>2007Q2</c:v>
                </c:pt>
                <c:pt idx="114">
                  <c:v>2007Q3</c:v>
                </c:pt>
                <c:pt idx="115">
                  <c:v>2007Q4</c:v>
                </c:pt>
                <c:pt idx="116">
                  <c:v>2008Q1</c:v>
                </c:pt>
                <c:pt idx="117">
                  <c:v>2008Q2</c:v>
                </c:pt>
                <c:pt idx="118">
                  <c:v>2008Q3</c:v>
                </c:pt>
                <c:pt idx="119">
                  <c:v>2008Q4</c:v>
                </c:pt>
                <c:pt idx="120">
                  <c:v>2009Q1</c:v>
                </c:pt>
                <c:pt idx="121">
                  <c:v>2009Q2</c:v>
                </c:pt>
                <c:pt idx="122">
                  <c:v>2009Q3</c:v>
                </c:pt>
                <c:pt idx="123">
                  <c:v>2009Q4</c:v>
                </c:pt>
                <c:pt idx="124">
                  <c:v>2010Q1</c:v>
                </c:pt>
                <c:pt idx="125">
                  <c:v>2010Q2</c:v>
                </c:pt>
                <c:pt idx="126">
                  <c:v>2010Q3</c:v>
                </c:pt>
                <c:pt idx="127">
                  <c:v>2010Q4</c:v>
                </c:pt>
                <c:pt idx="128">
                  <c:v>2011Q1</c:v>
                </c:pt>
                <c:pt idx="129">
                  <c:v>2011Q2</c:v>
                </c:pt>
                <c:pt idx="130">
                  <c:v>2011Q3</c:v>
                </c:pt>
                <c:pt idx="131">
                  <c:v>2011Q4</c:v>
                </c:pt>
                <c:pt idx="132">
                  <c:v>2012Q1</c:v>
                </c:pt>
                <c:pt idx="133">
                  <c:v>2012Q2</c:v>
                </c:pt>
                <c:pt idx="134">
                  <c:v>2012Q3</c:v>
                </c:pt>
                <c:pt idx="135">
                  <c:v>2012Q4</c:v>
                </c:pt>
                <c:pt idx="136">
                  <c:v>2013Q1</c:v>
                </c:pt>
                <c:pt idx="137">
                  <c:v>2013Q2</c:v>
                </c:pt>
                <c:pt idx="138">
                  <c:v>2013Q3</c:v>
                </c:pt>
                <c:pt idx="139">
                  <c:v>2013Q4</c:v>
                </c:pt>
                <c:pt idx="140">
                  <c:v>2014Q1</c:v>
                </c:pt>
                <c:pt idx="141">
                  <c:v>2014Q2</c:v>
                </c:pt>
                <c:pt idx="142">
                  <c:v>2014Q3</c:v>
                </c:pt>
                <c:pt idx="143">
                  <c:v>2014Q4</c:v>
                </c:pt>
                <c:pt idx="144">
                  <c:v>2015Q1</c:v>
                </c:pt>
                <c:pt idx="145">
                  <c:v>2015Q2</c:v>
                </c:pt>
                <c:pt idx="146">
                  <c:v>2015Q3</c:v>
                </c:pt>
                <c:pt idx="147">
                  <c:v>2015Q4</c:v>
                </c:pt>
                <c:pt idx="148">
                  <c:v>2016Q1</c:v>
                </c:pt>
                <c:pt idx="149">
                  <c:v>2016Q2</c:v>
                </c:pt>
                <c:pt idx="150">
                  <c:v>2016Q3</c:v>
                </c:pt>
                <c:pt idx="151">
                  <c:v>2016Q4</c:v>
                </c:pt>
              </c:strCache>
            </c:strRef>
          </c:cat>
          <c:val>
            <c:numRef>
              <c:f>'Diesel-Q'!$C$41:$C$192</c:f>
              <c:numCache>
                <c:formatCode>0.00</c:formatCode>
                <c:ptCount val="152"/>
                <c:pt idx="0">
                  <c:v>0.62624480502000002</c:v>
                </c:pt>
                <c:pt idx="1">
                  <c:v>0.73837115453000002</c:v>
                </c:pt>
                <c:pt idx="2">
                  <c:v>0.88059916101000002</c:v>
                </c:pt>
                <c:pt idx="3">
                  <c:v>0.94782711925999996</c:v>
                </c:pt>
                <c:pt idx="4">
                  <c:v>1.0206383590999999</c:v>
                </c:pt>
                <c:pt idx="5">
                  <c:v>1.0502210926</c:v>
                </c:pt>
                <c:pt idx="6">
                  <c:v>1.0407326081999999</c:v>
                </c:pt>
                <c:pt idx="7">
                  <c:v>1.0668934989000001</c:v>
                </c:pt>
                <c:pt idx="8">
                  <c:v>1.1790361053</c:v>
                </c:pt>
                <c:pt idx="9">
                  <c:v>1.1994297314</c:v>
                </c:pt>
                <c:pt idx="10">
                  <c:v>1.1787485818000001</c:v>
                </c:pt>
                <c:pt idx="11">
                  <c:v>1.1886519765000001</c:v>
                </c:pt>
                <c:pt idx="12">
                  <c:v>1.1623616913999999</c:v>
                </c:pt>
                <c:pt idx="13">
                  <c:v>1.1236853874999999</c:v>
                </c:pt>
                <c:pt idx="14">
                  <c:v>1.1478355644</c:v>
                </c:pt>
                <c:pt idx="15">
                  <c:v>1.1713967598999999</c:v>
                </c:pt>
                <c:pt idx="16">
                  <c:v>1.0967498921000001</c:v>
                </c:pt>
                <c:pt idx="17">
                  <c:v>1.1538942968000001</c:v>
                </c:pt>
                <c:pt idx="18">
                  <c:v>1.1501768836999999</c:v>
                </c:pt>
                <c:pt idx="19">
                  <c:v>1.14325553</c:v>
                </c:pt>
                <c:pt idx="20">
                  <c:v>1.1614148849000001</c:v>
                </c:pt>
                <c:pt idx="21">
                  <c:v>1.1404266594000001</c:v>
                </c:pt>
                <c:pt idx="22">
                  <c:v>1.169123822</c:v>
                </c:pt>
                <c:pt idx="23">
                  <c:v>1.1808490754000001</c:v>
                </c:pt>
                <c:pt idx="24">
                  <c:v>1.1539085488</c:v>
                </c:pt>
                <c:pt idx="25">
                  <c:v>1.1607203555000001</c:v>
                </c:pt>
                <c:pt idx="26">
                  <c:v>1.1435154681999999</c:v>
                </c:pt>
                <c:pt idx="27">
                  <c:v>1.2124276599999999</c:v>
                </c:pt>
                <c:pt idx="28">
                  <c:v>1.0479419569999999</c:v>
                </c:pt>
                <c:pt idx="29">
                  <c:v>0.87482223353999999</c:v>
                </c:pt>
                <c:pt idx="30">
                  <c:v>0.80560704714999998</c:v>
                </c:pt>
                <c:pt idx="31">
                  <c:v>0.82793954318999996</c:v>
                </c:pt>
                <c:pt idx="32">
                  <c:v>0.89761114489000005</c:v>
                </c:pt>
                <c:pt idx="33">
                  <c:v>0.91150460212999995</c:v>
                </c:pt>
                <c:pt idx="34">
                  <c:v>0.95841794929000002</c:v>
                </c:pt>
                <c:pt idx="35">
                  <c:v>0.97803305625000003</c:v>
                </c:pt>
                <c:pt idx="36">
                  <c:v>0.93602695735999997</c:v>
                </c:pt>
                <c:pt idx="37">
                  <c:v>0.93033314954000002</c:v>
                </c:pt>
                <c:pt idx="38">
                  <c:v>0.90024906889</c:v>
                </c:pt>
                <c:pt idx="39">
                  <c:v>0.89895007116000003</c:v>
                </c:pt>
                <c:pt idx="40">
                  <c:v>0.94976918531999999</c:v>
                </c:pt>
                <c:pt idx="41">
                  <c:v>0.98922454988999997</c:v>
                </c:pt>
                <c:pt idx="42">
                  <c:v>0.97018572674000003</c:v>
                </c:pt>
                <c:pt idx="43">
                  <c:v>1.0677012427999999</c:v>
                </c:pt>
                <c:pt idx="44">
                  <c:v>1.1004075697</c:v>
                </c:pt>
                <c:pt idx="45">
                  <c:v>0.99993238909000004</c:v>
                </c:pt>
                <c:pt idx="46">
                  <c:v>1.1756138984</c:v>
                </c:pt>
                <c:pt idx="47">
                  <c:v>1.4022599871999999</c:v>
                </c:pt>
                <c:pt idx="48">
                  <c:v>1.1895787927999999</c:v>
                </c:pt>
                <c:pt idx="49">
                  <c:v>1.0889876516000001</c:v>
                </c:pt>
                <c:pt idx="50">
                  <c:v>1.0928622403999999</c:v>
                </c:pt>
                <c:pt idx="51">
                  <c:v>1.1455416413999999</c:v>
                </c:pt>
                <c:pt idx="52">
                  <c:v>1.0623219702</c:v>
                </c:pt>
                <c:pt idx="53">
                  <c:v>1.1037924743</c:v>
                </c:pt>
                <c:pt idx="54">
                  <c:v>1.1283877541</c:v>
                </c:pt>
                <c:pt idx="55">
                  <c:v>1.1333600049999999</c:v>
                </c:pt>
                <c:pt idx="56">
                  <c:v>1.0957716301</c:v>
                </c:pt>
                <c:pt idx="57">
                  <c:v>1.1003130007999999</c:v>
                </c:pt>
                <c:pt idx="58">
                  <c:v>1.0810277595</c:v>
                </c:pt>
                <c:pt idx="59">
                  <c:v>1.1671666482</c:v>
                </c:pt>
                <c:pt idx="60">
                  <c:v>1.1017601641000001</c:v>
                </c:pt>
                <c:pt idx="61">
                  <c:v>1.1033554375000001</c:v>
                </c:pt>
                <c:pt idx="62">
                  <c:v>1.1197088160999999</c:v>
                </c:pt>
                <c:pt idx="63">
                  <c:v>1.1221127178999999</c:v>
                </c:pt>
                <c:pt idx="64">
                  <c:v>1.0913314833000001</c:v>
                </c:pt>
                <c:pt idx="65">
                  <c:v>1.1167022710000001</c:v>
                </c:pt>
                <c:pt idx="66">
                  <c:v>1.1085102588</c:v>
                </c:pt>
                <c:pt idx="67">
                  <c:v>1.1216080847000001</c:v>
                </c:pt>
                <c:pt idx="68">
                  <c:v>1.158177188</c:v>
                </c:pt>
                <c:pt idx="69">
                  <c:v>1.2498342522999999</c:v>
                </c:pt>
                <c:pt idx="70">
                  <c:v>1.2137774725999999</c:v>
                </c:pt>
                <c:pt idx="71">
                  <c:v>1.3186196837999999</c:v>
                </c:pt>
                <c:pt idx="72">
                  <c:v>1.2658479090000001</c:v>
                </c:pt>
                <c:pt idx="73">
                  <c:v>1.1940247853999999</c:v>
                </c:pt>
                <c:pt idx="74">
                  <c:v>1.1585808651</c:v>
                </c:pt>
                <c:pt idx="75">
                  <c:v>1.1614998825</c:v>
                </c:pt>
                <c:pt idx="76">
                  <c:v>1.0885780834000001</c:v>
                </c:pt>
                <c:pt idx="77">
                  <c:v>1.0587401155</c:v>
                </c:pt>
                <c:pt idx="78">
                  <c:v>1.0197066814</c:v>
                </c:pt>
                <c:pt idx="79">
                  <c:v>1.0119821669</c:v>
                </c:pt>
                <c:pt idx="80">
                  <c:v>0.97563042581000003</c:v>
                </c:pt>
                <c:pt idx="81">
                  <c:v>1.0752880521999999</c:v>
                </c:pt>
                <c:pt idx="82">
                  <c:v>1.1690926821000001</c:v>
                </c:pt>
                <c:pt idx="83">
                  <c:v>1.26050821</c:v>
                </c:pt>
                <c:pt idx="84">
                  <c:v>1.4321969692000001</c:v>
                </c:pt>
                <c:pt idx="85">
                  <c:v>1.4209606435</c:v>
                </c:pt>
                <c:pt idx="86">
                  <c:v>1.5141552763999999</c:v>
                </c:pt>
                <c:pt idx="87">
                  <c:v>1.6075534759000001</c:v>
                </c:pt>
                <c:pt idx="88">
                  <c:v>1.4689913803000001</c:v>
                </c:pt>
                <c:pt idx="89">
                  <c:v>1.4671923622</c:v>
                </c:pt>
                <c:pt idx="90">
                  <c:v>1.4187334495999999</c:v>
                </c:pt>
                <c:pt idx="91">
                  <c:v>1.2637792689</c:v>
                </c:pt>
                <c:pt idx="92">
                  <c:v>1.1781816543000001</c:v>
                </c:pt>
                <c:pt idx="93">
                  <c:v>1.300191879</c:v>
                </c:pt>
                <c:pt idx="94">
                  <c:v>1.346185601</c:v>
                </c:pt>
                <c:pt idx="95">
                  <c:v>1.4369901096</c:v>
                </c:pt>
                <c:pt idx="96">
                  <c:v>1.614477486</c:v>
                </c:pt>
                <c:pt idx="97">
                  <c:v>1.4707354216999999</c:v>
                </c:pt>
                <c:pt idx="98">
                  <c:v>1.4605595259999999</c:v>
                </c:pt>
                <c:pt idx="99">
                  <c:v>1.4842912247</c:v>
                </c:pt>
                <c:pt idx="100">
                  <c:v>1.588427931</c:v>
                </c:pt>
                <c:pt idx="101">
                  <c:v>1.7162268597999999</c:v>
                </c:pt>
                <c:pt idx="102">
                  <c:v>1.8302299403</c:v>
                </c:pt>
                <c:pt idx="103">
                  <c:v>2.0972106183000001</c:v>
                </c:pt>
                <c:pt idx="104">
                  <c:v>2.0716437153</c:v>
                </c:pt>
                <c:pt idx="105">
                  <c:v>2.2595412688000001</c:v>
                </c:pt>
                <c:pt idx="106">
                  <c:v>2.5648292045000001</c:v>
                </c:pt>
                <c:pt idx="107">
                  <c:v>2.7091094539</c:v>
                </c:pt>
                <c:pt idx="108">
                  <c:v>2.5026180350999998</c:v>
                </c:pt>
                <c:pt idx="109">
                  <c:v>2.8419616499</c:v>
                </c:pt>
                <c:pt idx="110">
                  <c:v>2.9217919124999998</c:v>
                </c:pt>
                <c:pt idx="111">
                  <c:v>2.5575318591</c:v>
                </c:pt>
                <c:pt idx="112">
                  <c:v>2.5497244148</c:v>
                </c:pt>
                <c:pt idx="113">
                  <c:v>2.8123826193000001</c:v>
                </c:pt>
                <c:pt idx="114">
                  <c:v>2.8966424672</c:v>
                </c:pt>
                <c:pt idx="115">
                  <c:v>3.2629682954999999</c:v>
                </c:pt>
                <c:pt idx="116">
                  <c:v>3.5303511897000002</c:v>
                </c:pt>
                <c:pt idx="117">
                  <c:v>4.3898910426000004</c:v>
                </c:pt>
                <c:pt idx="118">
                  <c:v>4.3467797199999998</c:v>
                </c:pt>
                <c:pt idx="119">
                  <c:v>3.009523873</c:v>
                </c:pt>
                <c:pt idx="120">
                  <c:v>2.1930539105000002</c:v>
                </c:pt>
                <c:pt idx="121">
                  <c:v>2.3276055521000001</c:v>
                </c:pt>
                <c:pt idx="122">
                  <c:v>2.6000719296999999</c:v>
                </c:pt>
                <c:pt idx="123">
                  <c:v>2.7350193312000002</c:v>
                </c:pt>
                <c:pt idx="124">
                  <c:v>2.8523581303999999</c:v>
                </c:pt>
                <c:pt idx="125">
                  <c:v>3.0250831055999998</c:v>
                </c:pt>
                <c:pt idx="126">
                  <c:v>2.9393201379999998</c:v>
                </c:pt>
                <c:pt idx="127">
                  <c:v>3.1444175817</c:v>
                </c:pt>
                <c:pt idx="128">
                  <c:v>3.6382985254000002</c:v>
                </c:pt>
                <c:pt idx="129">
                  <c:v>4.0127748209999998</c:v>
                </c:pt>
                <c:pt idx="130">
                  <c:v>3.8666601503</c:v>
                </c:pt>
                <c:pt idx="131">
                  <c:v>3.8727753081</c:v>
                </c:pt>
                <c:pt idx="132">
                  <c:v>3.9731957559</c:v>
                </c:pt>
                <c:pt idx="133">
                  <c:v>3.949486056</c:v>
                </c:pt>
                <c:pt idx="134">
                  <c:v>3.9419359749999998</c:v>
                </c:pt>
                <c:pt idx="135">
                  <c:v>4.0222556051999998</c:v>
                </c:pt>
                <c:pt idx="136">
                  <c:v>4.0256708407000001</c:v>
                </c:pt>
                <c:pt idx="137">
                  <c:v>3.8830909079000002</c:v>
                </c:pt>
                <c:pt idx="138">
                  <c:v>3.9101588081999998</c:v>
                </c:pt>
                <c:pt idx="139">
                  <c:v>3.8690070191000001</c:v>
                </c:pt>
                <c:pt idx="140">
                  <c:v>3.9581873841999999</c:v>
                </c:pt>
                <c:pt idx="141">
                  <c:v>3.9376749166999998</c:v>
                </c:pt>
                <c:pt idx="142">
                  <c:v>3.8385485843999998</c:v>
                </c:pt>
                <c:pt idx="143">
                  <c:v>3.5811424517999999</c:v>
                </c:pt>
                <c:pt idx="144">
                  <c:v>2.9184402874000002</c:v>
                </c:pt>
                <c:pt idx="145">
                  <c:v>2.847684842</c:v>
                </c:pt>
                <c:pt idx="146">
                  <c:v>2.6314316925000001</c:v>
                </c:pt>
                <c:pt idx="147">
                  <c:v>2.5087732762999999</c:v>
                </c:pt>
                <c:pt idx="148">
                  <c:v>2.6369438076999998</c:v>
                </c:pt>
                <c:pt idx="149">
                  <c:v>2.7685146290999998</c:v>
                </c:pt>
                <c:pt idx="150">
                  <c:v>2.8201861636999999</c:v>
                </c:pt>
                <c:pt idx="151">
                  <c:v>2.8426766151999998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'Diesel-Q'!$A$196</c:f>
              <c:strCache>
                <c:ptCount val="1"/>
                <c:pt idx="0">
                  <c:v>Real Price (Oct 2015 $)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'Diesel-Q'!$A$41:$A$192</c:f>
              <c:strCache>
                <c:ptCount val="152"/>
                <c:pt idx="0">
                  <c:v>1979Q1</c:v>
                </c:pt>
                <c:pt idx="1">
                  <c:v>1979Q2</c:v>
                </c:pt>
                <c:pt idx="2">
                  <c:v>1979Q3</c:v>
                </c:pt>
                <c:pt idx="3">
                  <c:v>1979Q4</c:v>
                </c:pt>
                <c:pt idx="4">
                  <c:v>1980Q1</c:v>
                </c:pt>
                <c:pt idx="5">
                  <c:v>1980Q2</c:v>
                </c:pt>
                <c:pt idx="6">
                  <c:v>1980Q3</c:v>
                </c:pt>
                <c:pt idx="7">
                  <c:v>1980Q4</c:v>
                </c:pt>
                <c:pt idx="8">
                  <c:v>1981Q1</c:v>
                </c:pt>
                <c:pt idx="9">
                  <c:v>1981Q2</c:v>
                </c:pt>
                <c:pt idx="10">
                  <c:v>1981Q3</c:v>
                </c:pt>
                <c:pt idx="11">
                  <c:v>1981Q4</c:v>
                </c:pt>
                <c:pt idx="12">
                  <c:v>1982Q1</c:v>
                </c:pt>
                <c:pt idx="13">
                  <c:v>1982Q2</c:v>
                </c:pt>
                <c:pt idx="14">
                  <c:v>1982Q3</c:v>
                </c:pt>
                <c:pt idx="15">
                  <c:v>1982Q4</c:v>
                </c:pt>
                <c:pt idx="16">
                  <c:v>1983Q1</c:v>
                </c:pt>
                <c:pt idx="17">
                  <c:v>1983Q2</c:v>
                </c:pt>
                <c:pt idx="18">
                  <c:v>1983Q3</c:v>
                </c:pt>
                <c:pt idx="19">
                  <c:v>1983Q4</c:v>
                </c:pt>
                <c:pt idx="20">
                  <c:v>1984Q1</c:v>
                </c:pt>
                <c:pt idx="21">
                  <c:v>1984Q2</c:v>
                </c:pt>
                <c:pt idx="22">
                  <c:v>1984Q3</c:v>
                </c:pt>
                <c:pt idx="23">
                  <c:v>1984Q4</c:v>
                </c:pt>
                <c:pt idx="24">
                  <c:v>1985Q1</c:v>
                </c:pt>
                <c:pt idx="25">
                  <c:v>1985Q2</c:v>
                </c:pt>
                <c:pt idx="26">
                  <c:v>1985Q3</c:v>
                </c:pt>
                <c:pt idx="27">
                  <c:v>1985Q4</c:v>
                </c:pt>
                <c:pt idx="28">
                  <c:v>1986Q1</c:v>
                </c:pt>
                <c:pt idx="29">
                  <c:v>1986Q2</c:v>
                </c:pt>
                <c:pt idx="30">
                  <c:v>1986Q3</c:v>
                </c:pt>
                <c:pt idx="31">
                  <c:v>1986Q4</c:v>
                </c:pt>
                <c:pt idx="32">
                  <c:v>1987Q1</c:v>
                </c:pt>
                <c:pt idx="33">
                  <c:v>1987Q2</c:v>
                </c:pt>
                <c:pt idx="34">
                  <c:v>1987Q3</c:v>
                </c:pt>
                <c:pt idx="35">
                  <c:v>1987Q4</c:v>
                </c:pt>
                <c:pt idx="36">
                  <c:v>1988Q1</c:v>
                </c:pt>
                <c:pt idx="37">
                  <c:v>1988Q2</c:v>
                </c:pt>
                <c:pt idx="38">
                  <c:v>1988Q3</c:v>
                </c:pt>
                <c:pt idx="39">
                  <c:v>1988Q4</c:v>
                </c:pt>
                <c:pt idx="40">
                  <c:v>1989Q1</c:v>
                </c:pt>
                <c:pt idx="41">
                  <c:v>1989Q2</c:v>
                </c:pt>
                <c:pt idx="42">
                  <c:v>1989Q3</c:v>
                </c:pt>
                <c:pt idx="43">
                  <c:v>1989Q4</c:v>
                </c:pt>
                <c:pt idx="44">
                  <c:v>1990Q1</c:v>
                </c:pt>
                <c:pt idx="45">
                  <c:v>1990Q2</c:v>
                </c:pt>
                <c:pt idx="46">
                  <c:v>1990Q3</c:v>
                </c:pt>
                <c:pt idx="47">
                  <c:v>1990Q4</c:v>
                </c:pt>
                <c:pt idx="48">
                  <c:v>1991Q1</c:v>
                </c:pt>
                <c:pt idx="49">
                  <c:v>1991Q2</c:v>
                </c:pt>
                <c:pt idx="50">
                  <c:v>1991Q3</c:v>
                </c:pt>
                <c:pt idx="51">
                  <c:v>1991Q4</c:v>
                </c:pt>
                <c:pt idx="52">
                  <c:v>1992Q1</c:v>
                </c:pt>
                <c:pt idx="53">
                  <c:v>1992Q2</c:v>
                </c:pt>
                <c:pt idx="54">
                  <c:v>1992Q3</c:v>
                </c:pt>
                <c:pt idx="55">
                  <c:v>1992Q4</c:v>
                </c:pt>
                <c:pt idx="56">
                  <c:v>1993Q1</c:v>
                </c:pt>
                <c:pt idx="57">
                  <c:v>1993Q2</c:v>
                </c:pt>
                <c:pt idx="58">
                  <c:v>1993Q3</c:v>
                </c:pt>
                <c:pt idx="59">
                  <c:v>1993Q4</c:v>
                </c:pt>
                <c:pt idx="60">
                  <c:v>1994Q1</c:v>
                </c:pt>
                <c:pt idx="61">
                  <c:v>1994Q2</c:v>
                </c:pt>
                <c:pt idx="62">
                  <c:v>1994Q3</c:v>
                </c:pt>
                <c:pt idx="63">
                  <c:v>1994Q4</c:v>
                </c:pt>
                <c:pt idx="64">
                  <c:v>1995Q1</c:v>
                </c:pt>
                <c:pt idx="65">
                  <c:v>1995Q2</c:v>
                </c:pt>
                <c:pt idx="66">
                  <c:v>1995Q3</c:v>
                </c:pt>
                <c:pt idx="67">
                  <c:v>1995Q4</c:v>
                </c:pt>
                <c:pt idx="68">
                  <c:v>1996Q1</c:v>
                </c:pt>
                <c:pt idx="69">
                  <c:v>1996Q2</c:v>
                </c:pt>
                <c:pt idx="70">
                  <c:v>1996Q3</c:v>
                </c:pt>
                <c:pt idx="71">
                  <c:v>1996Q4</c:v>
                </c:pt>
                <c:pt idx="72">
                  <c:v>1997Q1</c:v>
                </c:pt>
                <c:pt idx="73">
                  <c:v>1997Q2</c:v>
                </c:pt>
                <c:pt idx="74">
                  <c:v>1997Q3</c:v>
                </c:pt>
                <c:pt idx="75">
                  <c:v>1997Q4</c:v>
                </c:pt>
                <c:pt idx="76">
                  <c:v>1998Q1</c:v>
                </c:pt>
                <c:pt idx="77">
                  <c:v>1998Q2</c:v>
                </c:pt>
                <c:pt idx="78">
                  <c:v>1998Q3</c:v>
                </c:pt>
                <c:pt idx="79">
                  <c:v>1998Q4</c:v>
                </c:pt>
                <c:pt idx="80">
                  <c:v>1999Q1</c:v>
                </c:pt>
                <c:pt idx="81">
                  <c:v>1999Q2</c:v>
                </c:pt>
                <c:pt idx="82">
                  <c:v>1999Q3</c:v>
                </c:pt>
                <c:pt idx="83">
                  <c:v>1999Q4</c:v>
                </c:pt>
                <c:pt idx="84">
                  <c:v>2000Q1</c:v>
                </c:pt>
                <c:pt idx="85">
                  <c:v>2000Q2</c:v>
                </c:pt>
                <c:pt idx="86">
                  <c:v>2000Q3</c:v>
                </c:pt>
                <c:pt idx="87">
                  <c:v>2000Q4</c:v>
                </c:pt>
                <c:pt idx="88">
                  <c:v>2001Q1</c:v>
                </c:pt>
                <c:pt idx="89">
                  <c:v>2001Q2</c:v>
                </c:pt>
                <c:pt idx="90">
                  <c:v>2001Q3</c:v>
                </c:pt>
                <c:pt idx="91">
                  <c:v>2001Q4</c:v>
                </c:pt>
                <c:pt idx="92">
                  <c:v>2002Q1</c:v>
                </c:pt>
                <c:pt idx="93">
                  <c:v>2002Q2</c:v>
                </c:pt>
                <c:pt idx="94">
                  <c:v>2002Q3</c:v>
                </c:pt>
                <c:pt idx="95">
                  <c:v>2002Q4</c:v>
                </c:pt>
                <c:pt idx="96">
                  <c:v>2003Q1</c:v>
                </c:pt>
                <c:pt idx="97">
                  <c:v>2003Q2</c:v>
                </c:pt>
                <c:pt idx="98">
                  <c:v>2003Q3</c:v>
                </c:pt>
                <c:pt idx="99">
                  <c:v>2003Q4</c:v>
                </c:pt>
                <c:pt idx="100">
                  <c:v>2004Q1</c:v>
                </c:pt>
                <c:pt idx="101">
                  <c:v>2004Q2</c:v>
                </c:pt>
                <c:pt idx="102">
                  <c:v>2004Q3</c:v>
                </c:pt>
                <c:pt idx="103">
                  <c:v>2004Q4</c:v>
                </c:pt>
                <c:pt idx="104">
                  <c:v>2005Q1</c:v>
                </c:pt>
                <c:pt idx="105">
                  <c:v>2005Q2</c:v>
                </c:pt>
                <c:pt idx="106">
                  <c:v>2005Q3</c:v>
                </c:pt>
                <c:pt idx="107">
                  <c:v>2005Q4</c:v>
                </c:pt>
                <c:pt idx="108">
                  <c:v>2006Q1</c:v>
                </c:pt>
                <c:pt idx="109">
                  <c:v>2006Q2</c:v>
                </c:pt>
                <c:pt idx="110">
                  <c:v>2006Q3</c:v>
                </c:pt>
                <c:pt idx="111">
                  <c:v>2006Q4</c:v>
                </c:pt>
                <c:pt idx="112">
                  <c:v>2007Q1</c:v>
                </c:pt>
                <c:pt idx="113">
                  <c:v>2007Q2</c:v>
                </c:pt>
                <c:pt idx="114">
                  <c:v>2007Q3</c:v>
                </c:pt>
                <c:pt idx="115">
                  <c:v>2007Q4</c:v>
                </c:pt>
                <c:pt idx="116">
                  <c:v>2008Q1</c:v>
                </c:pt>
                <c:pt idx="117">
                  <c:v>2008Q2</c:v>
                </c:pt>
                <c:pt idx="118">
                  <c:v>2008Q3</c:v>
                </c:pt>
                <c:pt idx="119">
                  <c:v>2008Q4</c:v>
                </c:pt>
                <c:pt idx="120">
                  <c:v>2009Q1</c:v>
                </c:pt>
                <c:pt idx="121">
                  <c:v>2009Q2</c:v>
                </c:pt>
                <c:pt idx="122">
                  <c:v>2009Q3</c:v>
                </c:pt>
                <c:pt idx="123">
                  <c:v>2009Q4</c:v>
                </c:pt>
                <c:pt idx="124">
                  <c:v>2010Q1</c:v>
                </c:pt>
                <c:pt idx="125">
                  <c:v>2010Q2</c:v>
                </c:pt>
                <c:pt idx="126">
                  <c:v>2010Q3</c:v>
                </c:pt>
                <c:pt idx="127">
                  <c:v>2010Q4</c:v>
                </c:pt>
                <c:pt idx="128">
                  <c:v>2011Q1</c:v>
                </c:pt>
                <c:pt idx="129">
                  <c:v>2011Q2</c:v>
                </c:pt>
                <c:pt idx="130">
                  <c:v>2011Q3</c:v>
                </c:pt>
                <c:pt idx="131">
                  <c:v>2011Q4</c:v>
                </c:pt>
                <c:pt idx="132">
                  <c:v>2012Q1</c:v>
                </c:pt>
                <c:pt idx="133">
                  <c:v>2012Q2</c:v>
                </c:pt>
                <c:pt idx="134">
                  <c:v>2012Q3</c:v>
                </c:pt>
                <c:pt idx="135">
                  <c:v>2012Q4</c:v>
                </c:pt>
                <c:pt idx="136">
                  <c:v>2013Q1</c:v>
                </c:pt>
                <c:pt idx="137">
                  <c:v>2013Q2</c:v>
                </c:pt>
                <c:pt idx="138">
                  <c:v>2013Q3</c:v>
                </c:pt>
                <c:pt idx="139">
                  <c:v>2013Q4</c:v>
                </c:pt>
                <c:pt idx="140">
                  <c:v>2014Q1</c:v>
                </c:pt>
                <c:pt idx="141">
                  <c:v>2014Q2</c:v>
                </c:pt>
                <c:pt idx="142">
                  <c:v>2014Q3</c:v>
                </c:pt>
                <c:pt idx="143">
                  <c:v>2014Q4</c:v>
                </c:pt>
                <c:pt idx="144">
                  <c:v>2015Q1</c:v>
                </c:pt>
                <c:pt idx="145">
                  <c:v>2015Q2</c:v>
                </c:pt>
                <c:pt idx="146">
                  <c:v>2015Q3</c:v>
                </c:pt>
                <c:pt idx="147">
                  <c:v>2015Q4</c:v>
                </c:pt>
                <c:pt idx="148">
                  <c:v>2016Q1</c:v>
                </c:pt>
                <c:pt idx="149">
                  <c:v>2016Q2</c:v>
                </c:pt>
                <c:pt idx="150">
                  <c:v>2016Q3</c:v>
                </c:pt>
                <c:pt idx="151">
                  <c:v>2016Q4</c:v>
                </c:pt>
              </c:strCache>
            </c:strRef>
          </c:cat>
          <c:val>
            <c:numRef>
              <c:f>'Diesel-Q'!$D$41:$D$192</c:f>
              <c:numCache>
                <c:formatCode>0.00</c:formatCode>
                <c:ptCount val="152"/>
                <c:pt idx="0">
                  <c:v>2.1538676493255933</c:v>
                </c:pt>
                <c:pt idx="1">
                  <c:v>2.4612599326985989</c:v>
                </c:pt>
                <c:pt idx="2">
                  <c:v>2.8437522067643721</c:v>
                </c:pt>
                <c:pt idx="3">
                  <c:v>2.966921608126234</c:v>
                </c:pt>
                <c:pt idx="4">
                  <c:v>3.073566109715915</c:v>
                </c:pt>
                <c:pt idx="5">
                  <c:v>3.0594238742374995</c:v>
                </c:pt>
                <c:pt idx="6">
                  <c:v>2.9759309214777327</c:v>
                </c:pt>
                <c:pt idx="7">
                  <c:v>2.9675457721415084</c:v>
                </c:pt>
                <c:pt idx="8">
                  <c:v>3.1912037938805393</c:v>
                </c:pt>
                <c:pt idx="9">
                  <c:v>3.180099311001289</c:v>
                </c:pt>
                <c:pt idx="10">
                  <c:v>3.040586225226876</c:v>
                </c:pt>
                <c:pt idx="11">
                  <c:v>3.0170826744437536</c:v>
                </c:pt>
                <c:pt idx="12">
                  <c:v>2.9243619423776006</c:v>
                </c:pt>
                <c:pt idx="13">
                  <c:v>2.7867967453830169</c:v>
                </c:pt>
                <c:pt idx="14">
                  <c:v>2.798095488901069</c:v>
                </c:pt>
                <c:pt idx="15">
                  <c:v>2.8467835867599116</c:v>
                </c:pt>
                <c:pt idx="16">
                  <c:v>2.6635600731588021</c:v>
                </c:pt>
                <c:pt idx="17">
                  <c:v>2.7703031056500649</c:v>
                </c:pt>
                <c:pt idx="18">
                  <c:v>2.7347115755219198</c:v>
                </c:pt>
                <c:pt idx="19">
                  <c:v>2.6913682621381407</c:v>
                </c:pt>
                <c:pt idx="20">
                  <c:v>2.695896921923925</c:v>
                </c:pt>
                <c:pt idx="21">
                  <c:v>2.6224546268198137</c:v>
                </c:pt>
                <c:pt idx="22">
                  <c:v>2.6652685987395439</c:v>
                </c:pt>
                <c:pt idx="23">
                  <c:v>2.6689902926226581</c:v>
                </c:pt>
                <c:pt idx="24">
                  <c:v>2.5843736499804844</c:v>
                </c:pt>
                <c:pt idx="25">
                  <c:v>2.5761951961675731</c:v>
                </c:pt>
                <c:pt idx="26">
                  <c:v>2.5223280552885079</c:v>
                </c:pt>
                <c:pt idx="27">
                  <c:v>2.6473435818426783</c:v>
                </c:pt>
                <c:pt idx="28">
                  <c:v>2.2763537380351466</c:v>
                </c:pt>
                <c:pt idx="29">
                  <c:v>1.9095959908083073</c:v>
                </c:pt>
                <c:pt idx="30">
                  <c:v>1.7478236058086027</c:v>
                </c:pt>
                <c:pt idx="31">
                  <c:v>1.7838089867857783</c:v>
                </c:pt>
                <c:pt idx="32">
                  <c:v>1.9108535530262856</c:v>
                </c:pt>
                <c:pt idx="33">
                  <c:v>1.9186919275707757</c:v>
                </c:pt>
                <c:pt idx="34">
                  <c:v>1.9962565383067756</c:v>
                </c:pt>
                <c:pt idx="35">
                  <c:v>2.0182718416209653</c:v>
                </c:pt>
                <c:pt idx="36">
                  <c:v>1.9166315610901197</c:v>
                </c:pt>
                <c:pt idx="37">
                  <c:v>1.8833683270527735</c:v>
                </c:pt>
                <c:pt idx="38">
                  <c:v>1.800514781040097</c:v>
                </c:pt>
                <c:pt idx="39">
                  <c:v>1.7784879021299795</c:v>
                </c:pt>
                <c:pt idx="40">
                  <c:v>1.8579218267849968</c:v>
                </c:pt>
                <c:pt idx="41">
                  <c:v>1.9043215355150511</c:v>
                </c:pt>
                <c:pt idx="42">
                  <c:v>1.8531808777906809</c:v>
                </c:pt>
                <c:pt idx="43">
                  <c:v>2.0189240841292722</c:v>
                </c:pt>
                <c:pt idx="44">
                  <c:v>2.0455565412033732</c:v>
                </c:pt>
                <c:pt idx="45">
                  <c:v>1.8405731512349266</c:v>
                </c:pt>
                <c:pt idx="46">
                  <c:v>2.1272075076801862</c:v>
                </c:pt>
                <c:pt idx="47">
                  <c:v>2.4949486313276004</c:v>
                </c:pt>
                <c:pt idx="48">
                  <c:v>2.1008338096913777</c:v>
                </c:pt>
                <c:pt idx="49">
                  <c:v>1.9118376457875148</c:v>
                </c:pt>
                <c:pt idx="50">
                  <c:v>1.9041260432805915</c:v>
                </c:pt>
                <c:pt idx="51">
                  <c:v>1.9794876392890319</c:v>
                </c:pt>
                <c:pt idx="52">
                  <c:v>1.8233290818018506</c:v>
                </c:pt>
                <c:pt idx="53">
                  <c:v>1.8800455908858082</c:v>
                </c:pt>
                <c:pt idx="54">
                  <c:v>1.9073776131311011</c:v>
                </c:pt>
                <c:pt idx="55">
                  <c:v>1.8991469696433334</c:v>
                </c:pt>
                <c:pt idx="56">
                  <c:v>1.8228988256428929</c:v>
                </c:pt>
                <c:pt idx="57">
                  <c:v>1.8173276535669791</c:v>
                </c:pt>
                <c:pt idx="58">
                  <c:v>1.7772529473830074</c:v>
                </c:pt>
                <c:pt idx="59">
                  <c:v>1.9030936060645061</c:v>
                </c:pt>
                <c:pt idx="60">
                  <c:v>1.7874665502942126</c:v>
                </c:pt>
                <c:pt idx="61">
                  <c:v>1.7799436614068842</c:v>
                </c:pt>
                <c:pt idx="62">
                  <c:v>1.7897458803975512</c:v>
                </c:pt>
                <c:pt idx="63">
                  <c:v>1.7832091843015934</c:v>
                </c:pt>
                <c:pt idx="64">
                  <c:v>1.7216479934749742</c:v>
                </c:pt>
                <c:pt idx="65">
                  <c:v>1.7473872271071413</c:v>
                </c:pt>
                <c:pt idx="66">
                  <c:v>1.7258692562879403</c:v>
                </c:pt>
                <c:pt idx="67">
                  <c:v>1.7367937000415508</c:v>
                </c:pt>
                <c:pt idx="68">
                  <c:v>1.7776142652271383</c:v>
                </c:pt>
                <c:pt idx="69">
                  <c:v>1.9019392690713237</c:v>
                </c:pt>
                <c:pt idx="70">
                  <c:v>1.8365016451954208</c:v>
                </c:pt>
                <c:pt idx="71">
                  <c:v>1.9779478090406166</c:v>
                </c:pt>
                <c:pt idx="72">
                  <c:v>1.8872912124474259</c:v>
                </c:pt>
                <c:pt idx="73">
                  <c:v>1.776128286123299</c:v>
                </c:pt>
                <c:pt idx="74">
                  <c:v>1.7148308132568606</c:v>
                </c:pt>
                <c:pt idx="75">
                  <c:v>1.7099352205920104</c:v>
                </c:pt>
                <c:pt idx="76">
                  <c:v>1.59928381926533</c:v>
                </c:pt>
                <c:pt idx="77">
                  <c:v>1.5503433760608403</c:v>
                </c:pt>
                <c:pt idx="78">
                  <c:v>1.4855688646579095</c:v>
                </c:pt>
                <c:pt idx="79">
                  <c:v>1.4674288104459297</c:v>
                </c:pt>
                <c:pt idx="80">
                  <c:v>1.4095640696140146</c:v>
                </c:pt>
                <c:pt idx="81">
                  <c:v>1.5420019404629932</c:v>
                </c:pt>
                <c:pt idx="82">
                  <c:v>1.6641544877015588</c:v>
                </c:pt>
                <c:pt idx="83">
                  <c:v>1.7811422547239213</c:v>
                </c:pt>
                <c:pt idx="84">
                  <c:v>2.0039155173599781</c:v>
                </c:pt>
                <c:pt idx="85">
                  <c:v>1.9727304643573289</c:v>
                </c:pt>
                <c:pt idx="86">
                  <c:v>2.0830768030335727</c:v>
                </c:pt>
                <c:pt idx="87">
                  <c:v>2.1959131273531662</c:v>
                </c:pt>
                <c:pt idx="88">
                  <c:v>1.9876246747722379</c:v>
                </c:pt>
                <c:pt idx="89">
                  <c:v>1.9713681409486341</c:v>
                </c:pt>
                <c:pt idx="90">
                  <c:v>1.9008914368064855</c:v>
                </c:pt>
                <c:pt idx="91">
                  <c:v>1.6945478665498119</c:v>
                </c:pt>
                <c:pt idx="92">
                  <c:v>1.5747463069138354</c:v>
                </c:pt>
                <c:pt idx="93">
                  <c:v>1.7242674272941283</c:v>
                </c:pt>
                <c:pt idx="94">
                  <c:v>1.7756981414312276</c:v>
                </c:pt>
                <c:pt idx="95">
                  <c:v>1.8843350273445791</c:v>
                </c:pt>
                <c:pt idx="96">
                  <c:v>2.0955236875739907</c:v>
                </c:pt>
                <c:pt idx="97">
                  <c:v>1.9120808410933401</c:v>
                </c:pt>
                <c:pt idx="98">
                  <c:v>1.8847806637912872</c:v>
                </c:pt>
                <c:pt idx="99">
                  <c:v>1.9081630010388271</c:v>
                </c:pt>
                <c:pt idx="100">
                  <c:v>2.0249027430072211</c:v>
                </c:pt>
                <c:pt idx="101">
                  <c:v>2.1707658192608803</c:v>
                </c:pt>
                <c:pt idx="102">
                  <c:v>2.3002926542313027</c:v>
                </c:pt>
                <c:pt idx="103">
                  <c:v>2.6078408621669817</c:v>
                </c:pt>
                <c:pt idx="104">
                  <c:v>2.5631039430724138</c:v>
                </c:pt>
                <c:pt idx="105">
                  <c:v>2.776811323352506</c:v>
                </c:pt>
                <c:pt idx="106">
                  <c:v>3.1049592741365708</c:v>
                </c:pt>
                <c:pt idx="107">
                  <c:v>3.2493230812018967</c:v>
                </c:pt>
                <c:pt idx="108">
                  <c:v>2.9861059396901242</c:v>
                </c:pt>
                <c:pt idx="109">
                  <c:v>3.3606813099401829</c:v>
                </c:pt>
                <c:pt idx="110">
                  <c:v>3.4227706469522468</c:v>
                </c:pt>
                <c:pt idx="111">
                  <c:v>3.0083931254328728</c:v>
                </c:pt>
                <c:pt idx="112">
                  <c:v>2.9700906929727462</c:v>
                </c:pt>
                <c:pt idx="113">
                  <c:v>3.2393651031798831</c:v>
                </c:pt>
                <c:pt idx="114">
                  <c:v>3.3154303897153867</c:v>
                </c:pt>
                <c:pt idx="115">
                  <c:v>3.6894620298713878</c:v>
                </c:pt>
                <c:pt idx="116">
                  <c:v>3.9490185000120035</c:v>
                </c:pt>
                <c:pt idx="117">
                  <c:v>4.8474298810088987</c:v>
                </c:pt>
                <c:pt idx="118">
                  <c:v>4.7269414663890954</c:v>
                </c:pt>
                <c:pt idx="119">
                  <c:v>3.34944011519995</c:v>
                </c:pt>
                <c:pt idx="120">
                  <c:v>2.4576579242139909</c:v>
                </c:pt>
                <c:pt idx="121">
                  <c:v>2.5946467428796933</c:v>
                </c:pt>
                <c:pt idx="122">
                  <c:v>2.8736479280910792</c:v>
                </c:pt>
                <c:pt idx="123">
                  <c:v>2.9993116982358594</c:v>
                </c:pt>
                <c:pt idx="124">
                  <c:v>3.1230391409418181</c:v>
                </c:pt>
                <c:pt idx="125">
                  <c:v>3.3133238373534728</c:v>
                </c:pt>
                <c:pt idx="126">
                  <c:v>3.2099791192102369</c:v>
                </c:pt>
                <c:pt idx="127">
                  <c:v>3.4063801026098419</c:v>
                </c:pt>
                <c:pt idx="128">
                  <c:v>3.8999921331247558</c:v>
                </c:pt>
                <c:pt idx="129">
                  <c:v>4.2524121087430702</c:v>
                </c:pt>
                <c:pt idx="130">
                  <c:v>4.0709444101926069</c:v>
                </c:pt>
                <c:pt idx="131">
                  <c:v>4.0598067138049565</c:v>
                </c:pt>
                <c:pt idx="132">
                  <c:v>4.1419865279321497</c:v>
                </c:pt>
                <c:pt idx="133">
                  <c:v>4.107237013721531</c:v>
                </c:pt>
                <c:pt idx="134">
                  <c:v>4.0814564739337635</c:v>
                </c:pt>
                <c:pt idx="135">
                  <c:v>4.1375651181677346</c:v>
                </c:pt>
                <c:pt idx="136">
                  <c:v>4.1269038979447696</c:v>
                </c:pt>
                <c:pt idx="137">
                  <c:v>3.9821507322864376</c:v>
                </c:pt>
                <c:pt idx="138">
                  <c:v>3.9874532554609332</c:v>
                </c:pt>
                <c:pt idx="139">
                  <c:v>3.9316070964627734</c:v>
                </c:pt>
                <c:pt idx="140">
                  <c:v>4.001523369564107</c:v>
                </c:pt>
                <c:pt idx="141">
                  <c:v>3.9568972794956077</c:v>
                </c:pt>
                <c:pt idx="142">
                  <c:v>3.8459581798206885</c:v>
                </c:pt>
                <c:pt idx="143">
                  <c:v>3.595760038038633</c:v>
                </c:pt>
                <c:pt idx="144">
                  <c:v>2.9531983663752803</c:v>
                </c:pt>
                <c:pt idx="145">
                  <c:v>2.8605354986542708</c:v>
                </c:pt>
                <c:pt idx="146">
                  <c:v>2.6306388511433152</c:v>
                </c:pt>
                <c:pt idx="147">
                  <c:v>2.506079441332421</c:v>
                </c:pt>
                <c:pt idx="148">
                  <c:v>2.6188773885781464</c:v>
                </c:pt>
                <c:pt idx="149">
                  <c:v>2.7333727386345008</c:v>
                </c:pt>
                <c:pt idx="150">
                  <c:v>2.7701946990702768</c:v>
                </c:pt>
                <c:pt idx="151">
                  <c:v>2.7761761465936381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1691136"/>
        <c:axId val="828168960"/>
      </c:lineChart>
      <c:catAx>
        <c:axId val="84169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8168960"/>
        <c:crosses val="autoZero"/>
        <c:auto val="1"/>
        <c:lblAlgn val="ctr"/>
        <c:lblOffset val="100"/>
        <c:tickLblSkip val="16"/>
        <c:tickMarkSkip val="4"/>
        <c:noMultiLvlLbl val="0"/>
      </c:catAx>
      <c:valAx>
        <c:axId val="828168960"/>
        <c:scaling>
          <c:orientation val="minMax"/>
          <c:max val="5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1691136"/>
        <c:crosses val="autoZero"/>
        <c:crossBetween val="between"/>
        <c:majorUnit val="0.5"/>
      </c:valAx>
      <c:catAx>
        <c:axId val="841694208"/>
        <c:scaling>
          <c:orientation val="minMax"/>
        </c:scaling>
        <c:delete val="1"/>
        <c:axPos val="b"/>
        <c:majorTickMark val="out"/>
        <c:minorTickMark val="none"/>
        <c:tickLblPos val="none"/>
        <c:crossAx val="828169536"/>
        <c:crosses val="autoZero"/>
        <c:auto val="1"/>
        <c:lblAlgn val="ctr"/>
        <c:lblOffset val="100"/>
        <c:noMultiLvlLbl val="0"/>
      </c:catAx>
      <c:valAx>
        <c:axId val="828169536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841694208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530201342282147"/>
          <c:y val="0.16145833333333445"/>
          <c:w val="0.39709172259507852"/>
          <c:h val="4.340277777777776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Monthly On-Highway Diesel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2.6845989888847812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464124015748052"/>
          <c:w val="0.86241704944535758"/>
          <c:h val="0.68345016768737232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'Diesel-M'!$A$41:$A$496</c:f>
              <c:numCache>
                <c:formatCode>mmmm\ yyyy</c:formatCode>
                <c:ptCount val="456"/>
                <c:pt idx="0">
                  <c:v>28856</c:v>
                </c:pt>
                <c:pt idx="1">
                  <c:v>28887</c:v>
                </c:pt>
                <c:pt idx="2">
                  <c:v>28915</c:v>
                </c:pt>
                <c:pt idx="3">
                  <c:v>28946</c:v>
                </c:pt>
                <c:pt idx="4">
                  <c:v>28976</c:v>
                </c:pt>
                <c:pt idx="5">
                  <c:v>29007</c:v>
                </c:pt>
                <c:pt idx="6">
                  <c:v>29037</c:v>
                </c:pt>
                <c:pt idx="7">
                  <c:v>29068</c:v>
                </c:pt>
                <c:pt idx="8">
                  <c:v>29099</c:v>
                </c:pt>
                <c:pt idx="9">
                  <c:v>29129</c:v>
                </c:pt>
                <c:pt idx="10">
                  <c:v>29160</c:v>
                </c:pt>
                <c:pt idx="11">
                  <c:v>29190</c:v>
                </c:pt>
                <c:pt idx="12">
                  <c:v>29221</c:v>
                </c:pt>
                <c:pt idx="13">
                  <c:v>29252</c:v>
                </c:pt>
                <c:pt idx="14">
                  <c:v>29281</c:v>
                </c:pt>
                <c:pt idx="15">
                  <c:v>29312</c:v>
                </c:pt>
                <c:pt idx="16">
                  <c:v>29342</c:v>
                </c:pt>
                <c:pt idx="17">
                  <c:v>29373</c:v>
                </c:pt>
                <c:pt idx="18">
                  <c:v>29403</c:v>
                </c:pt>
                <c:pt idx="19">
                  <c:v>29434</c:v>
                </c:pt>
                <c:pt idx="20">
                  <c:v>29465</c:v>
                </c:pt>
                <c:pt idx="21">
                  <c:v>29495</c:v>
                </c:pt>
                <c:pt idx="22">
                  <c:v>29526</c:v>
                </c:pt>
                <c:pt idx="23">
                  <c:v>29556</c:v>
                </c:pt>
                <c:pt idx="24">
                  <c:v>29587</c:v>
                </c:pt>
                <c:pt idx="25">
                  <c:v>29618</c:v>
                </c:pt>
                <c:pt idx="26">
                  <c:v>29646</c:v>
                </c:pt>
                <c:pt idx="27">
                  <c:v>29677</c:v>
                </c:pt>
                <c:pt idx="28">
                  <c:v>29707</c:v>
                </c:pt>
                <c:pt idx="29">
                  <c:v>29738</c:v>
                </c:pt>
                <c:pt idx="30">
                  <c:v>29768</c:v>
                </c:pt>
                <c:pt idx="31">
                  <c:v>29799</c:v>
                </c:pt>
                <c:pt idx="32">
                  <c:v>29830</c:v>
                </c:pt>
                <c:pt idx="33">
                  <c:v>29860</c:v>
                </c:pt>
                <c:pt idx="34">
                  <c:v>29891</c:v>
                </c:pt>
                <c:pt idx="35">
                  <c:v>29921</c:v>
                </c:pt>
                <c:pt idx="36">
                  <c:v>29952</c:v>
                </c:pt>
                <c:pt idx="37">
                  <c:v>29983</c:v>
                </c:pt>
                <c:pt idx="38">
                  <c:v>30011</c:v>
                </c:pt>
                <c:pt idx="39">
                  <c:v>30042</c:v>
                </c:pt>
                <c:pt idx="40">
                  <c:v>30072</c:v>
                </c:pt>
                <c:pt idx="41">
                  <c:v>30103</c:v>
                </c:pt>
                <c:pt idx="42">
                  <c:v>30133</c:v>
                </c:pt>
                <c:pt idx="43">
                  <c:v>30164</c:v>
                </c:pt>
                <c:pt idx="44">
                  <c:v>30195</c:v>
                </c:pt>
                <c:pt idx="45">
                  <c:v>30225</c:v>
                </c:pt>
                <c:pt idx="46">
                  <c:v>30256</c:v>
                </c:pt>
                <c:pt idx="47">
                  <c:v>30286</c:v>
                </c:pt>
                <c:pt idx="48">
                  <c:v>30317</c:v>
                </c:pt>
                <c:pt idx="49">
                  <c:v>30348</c:v>
                </c:pt>
                <c:pt idx="50">
                  <c:v>30376</c:v>
                </c:pt>
                <c:pt idx="51">
                  <c:v>30407</c:v>
                </c:pt>
                <c:pt idx="52">
                  <c:v>30437</c:v>
                </c:pt>
                <c:pt idx="53">
                  <c:v>30468</c:v>
                </c:pt>
                <c:pt idx="54">
                  <c:v>30498</c:v>
                </c:pt>
                <c:pt idx="55">
                  <c:v>30529</c:v>
                </c:pt>
                <c:pt idx="56">
                  <c:v>30560</c:v>
                </c:pt>
                <c:pt idx="57">
                  <c:v>30590</c:v>
                </c:pt>
                <c:pt idx="58">
                  <c:v>30621</c:v>
                </c:pt>
                <c:pt idx="59">
                  <c:v>30651</c:v>
                </c:pt>
                <c:pt idx="60">
                  <c:v>30682</c:v>
                </c:pt>
                <c:pt idx="61">
                  <c:v>30713</c:v>
                </c:pt>
                <c:pt idx="62">
                  <c:v>30742</c:v>
                </c:pt>
                <c:pt idx="63">
                  <c:v>30773</c:v>
                </c:pt>
                <c:pt idx="64">
                  <c:v>30803</c:v>
                </c:pt>
                <c:pt idx="65">
                  <c:v>30834</c:v>
                </c:pt>
                <c:pt idx="66">
                  <c:v>30864</c:v>
                </c:pt>
                <c:pt idx="67">
                  <c:v>30895</c:v>
                </c:pt>
                <c:pt idx="68">
                  <c:v>30926</c:v>
                </c:pt>
                <c:pt idx="69">
                  <c:v>30956</c:v>
                </c:pt>
                <c:pt idx="70">
                  <c:v>30987</c:v>
                </c:pt>
                <c:pt idx="71">
                  <c:v>31017</c:v>
                </c:pt>
                <c:pt idx="72">
                  <c:v>31048</c:v>
                </c:pt>
                <c:pt idx="73">
                  <c:v>31079</c:v>
                </c:pt>
                <c:pt idx="74">
                  <c:v>31107</c:v>
                </c:pt>
                <c:pt idx="75">
                  <c:v>31138</c:v>
                </c:pt>
                <c:pt idx="76">
                  <c:v>31168</c:v>
                </c:pt>
                <c:pt idx="77">
                  <c:v>31199</c:v>
                </c:pt>
                <c:pt idx="78">
                  <c:v>31229</c:v>
                </c:pt>
                <c:pt idx="79">
                  <c:v>31260</c:v>
                </c:pt>
                <c:pt idx="80">
                  <c:v>31291</c:v>
                </c:pt>
                <c:pt idx="81">
                  <c:v>31321</c:v>
                </c:pt>
                <c:pt idx="82">
                  <c:v>31352</c:v>
                </c:pt>
                <c:pt idx="83">
                  <c:v>31382</c:v>
                </c:pt>
                <c:pt idx="84">
                  <c:v>31413</c:v>
                </c:pt>
                <c:pt idx="85">
                  <c:v>31444</c:v>
                </c:pt>
                <c:pt idx="86">
                  <c:v>31472</c:v>
                </c:pt>
                <c:pt idx="87">
                  <c:v>31503</c:v>
                </c:pt>
                <c:pt idx="88">
                  <c:v>31533</c:v>
                </c:pt>
                <c:pt idx="89">
                  <c:v>31564</c:v>
                </c:pt>
                <c:pt idx="90">
                  <c:v>31594</c:v>
                </c:pt>
                <c:pt idx="91">
                  <c:v>31625</c:v>
                </c:pt>
                <c:pt idx="92">
                  <c:v>31656</c:v>
                </c:pt>
                <c:pt idx="93">
                  <c:v>31686</c:v>
                </c:pt>
                <c:pt idx="94">
                  <c:v>31717</c:v>
                </c:pt>
                <c:pt idx="95">
                  <c:v>31747</c:v>
                </c:pt>
                <c:pt idx="96">
                  <c:v>31778</c:v>
                </c:pt>
                <c:pt idx="97">
                  <c:v>31809</c:v>
                </c:pt>
                <c:pt idx="98">
                  <c:v>31837</c:v>
                </c:pt>
                <c:pt idx="99">
                  <c:v>31868</c:v>
                </c:pt>
                <c:pt idx="100">
                  <c:v>31898</c:v>
                </c:pt>
                <c:pt idx="101">
                  <c:v>31929</c:v>
                </c:pt>
                <c:pt idx="102">
                  <c:v>31959</c:v>
                </c:pt>
                <c:pt idx="103">
                  <c:v>31990</c:v>
                </c:pt>
                <c:pt idx="104">
                  <c:v>32021</c:v>
                </c:pt>
                <c:pt idx="105">
                  <c:v>32051</c:v>
                </c:pt>
                <c:pt idx="106">
                  <c:v>32082</c:v>
                </c:pt>
                <c:pt idx="107">
                  <c:v>32112</c:v>
                </c:pt>
                <c:pt idx="108">
                  <c:v>32143</c:v>
                </c:pt>
                <c:pt idx="109">
                  <c:v>32174</c:v>
                </c:pt>
                <c:pt idx="110">
                  <c:v>32203</c:v>
                </c:pt>
                <c:pt idx="111">
                  <c:v>32234</c:v>
                </c:pt>
                <c:pt idx="112">
                  <c:v>32264</c:v>
                </c:pt>
                <c:pt idx="113">
                  <c:v>32295</c:v>
                </c:pt>
                <c:pt idx="114">
                  <c:v>32325</c:v>
                </c:pt>
                <c:pt idx="115">
                  <c:v>32356</c:v>
                </c:pt>
                <c:pt idx="116">
                  <c:v>32387</c:v>
                </c:pt>
                <c:pt idx="117">
                  <c:v>32417</c:v>
                </c:pt>
                <c:pt idx="118">
                  <c:v>32448</c:v>
                </c:pt>
                <c:pt idx="119">
                  <c:v>32478</c:v>
                </c:pt>
                <c:pt idx="120">
                  <c:v>32509</c:v>
                </c:pt>
                <c:pt idx="121">
                  <c:v>32540</c:v>
                </c:pt>
                <c:pt idx="122">
                  <c:v>32568</c:v>
                </c:pt>
                <c:pt idx="123">
                  <c:v>32599</c:v>
                </c:pt>
                <c:pt idx="124">
                  <c:v>32629</c:v>
                </c:pt>
                <c:pt idx="125">
                  <c:v>32660</c:v>
                </c:pt>
                <c:pt idx="126">
                  <c:v>32690</c:v>
                </c:pt>
                <c:pt idx="127">
                  <c:v>32721</c:v>
                </c:pt>
                <c:pt idx="128">
                  <c:v>32752</c:v>
                </c:pt>
                <c:pt idx="129">
                  <c:v>32782</c:v>
                </c:pt>
                <c:pt idx="130">
                  <c:v>32813</c:v>
                </c:pt>
                <c:pt idx="131">
                  <c:v>32843</c:v>
                </c:pt>
                <c:pt idx="132">
                  <c:v>32874</c:v>
                </c:pt>
                <c:pt idx="133">
                  <c:v>32905</c:v>
                </c:pt>
                <c:pt idx="134">
                  <c:v>32933</c:v>
                </c:pt>
                <c:pt idx="135">
                  <c:v>32964</c:v>
                </c:pt>
                <c:pt idx="136">
                  <c:v>32994</c:v>
                </c:pt>
                <c:pt idx="137">
                  <c:v>33025</c:v>
                </c:pt>
                <c:pt idx="138">
                  <c:v>33055</c:v>
                </c:pt>
                <c:pt idx="139">
                  <c:v>33086</c:v>
                </c:pt>
                <c:pt idx="140">
                  <c:v>33117</c:v>
                </c:pt>
                <c:pt idx="141">
                  <c:v>33147</c:v>
                </c:pt>
                <c:pt idx="142">
                  <c:v>33178</c:v>
                </c:pt>
                <c:pt idx="143">
                  <c:v>33208</c:v>
                </c:pt>
                <c:pt idx="144">
                  <c:v>33239</c:v>
                </c:pt>
                <c:pt idx="145">
                  <c:v>33270</c:v>
                </c:pt>
                <c:pt idx="146">
                  <c:v>33298</c:v>
                </c:pt>
                <c:pt idx="147">
                  <c:v>33329</c:v>
                </c:pt>
                <c:pt idx="148">
                  <c:v>33359</c:v>
                </c:pt>
                <c:pt idx="149">
                  <c:v>33390</c:v>
                </c:pt>
                <c:pt idx="150">
                  <c:v>33420</c:v>
                </c:pt>
                <c:pt idx="151">
                  <c:v>33451</c:v>
                </c:pt>
                <c:pt idx="152">
                  <c:v>33482</c:v>
                </c:pt>
                <c:pt idx="153">
                  <c:v>33512</c:v>
                </c:pt>
                <c:pt idx="154">
                  <c:v>33543</c:v>
                </c:pt>
                <c:pt idx="155">
                  <c:v>33573</c:v>
                </c:pt>
                <c:pt idx="156">
                  <c:v>33604</c:v>
                </c:pt>
                <c:pt idx="157">
                  <c:v>33635</c:v>
                </c:pt>
                <c:pt idx="158">
                  <c:v>33664</c:v>
                </c:pt>
                <c:pt idx="159">
                  <c:v>33695</c:v>
                </c:pt>
                <c:pt idx="160">
                  <c:v>33725</c:v>
                </c:pt>
                <c:pt idx="161">
                  <c:v>33756</c:v>
                </c:pt>
                <c:pt idx="162">
                  <c:v>33786</c:v>
                </c:pt>
                <c:pt idx="163">
                  <c:v>33817</c:v>
                </c:pt>
                <c:pt idx="164">
                  <c:v>33848</c:v>
                </c:pt>
                <c:pt idx="165">
                  <c:v>33878</c:v>
                </c:pt>
                <c:pt idx="166">
                  <c:v>33909</c:v>
                </c:pt>
                <c:pt idx="167">
                  <c:v>33939</c:v>
                </c:pt>
                <c:pt idx="168">
                  <c:v>33970</c:v>
                </c:pt>
                <c:pt idx="169">
                  <c:v>34001</c:v>
                </c:pt>
                <c:pt idx="170">
                  <c:v>34029</c:v>
                </c:pt>
                <c:pt idx="171">
                  <c:v>34060</c:v>
                </c:pt>
                <c:pt idx="172">
                  <c:v>34090</c:v>
                </c:pt>
                <c:pt idx="173">
                  <c:v>34121</c:v>
                </c:pt>
                <c:pt idx="174">
                  <c:v>34151</c:v>
                </c:pt>
                <c:pt idx="175">
                  <c:v>34182</c:v>
                </c:pt>
                <c:pt idx="176">
                  <c:v>34213</c:v>
                </c:pt>
                <c:pt idx="177">
                  <c:v>34243</c:v>
                </c:pt>
                <c:pt idx="178">
                  <c:v>34274</c:v>
                </c:pt>
                <c:pt idx="179">
                  <c:v>34304</c:v>
                </c:pt>
                <c:pt idx="180">
                  <c:v>34335</c:v>
                </c:pt>
                <c:pt idx="181">
                  <c:v>34366</c:v>
                </c:pt>
                <c:pt idx="182">
                  <c:v>34394</c:v>
                </c:pt>
                <c:pt idx="183">
                  <c:v>34425</c:v>
                </c:pt>
                <c:pt idx="184">
                  <c:v>34455</c:v>
                </c:pt>
                <c:pt idx="185">
                  <c:v>34486</c:v>
                </c:pt>
                <c:pt idx="186">
                  <c:v>34516</c:v>
                </c:pt>
                <c:pt idx="187">
                  <c:v>34547</c:v>
                </c:pt>
                <c:pt idx="188">
                  <c:v>34578</c:v>
                </c:pt>
                <c:pt idx="189">
                  <c:v>34608</c:v>
                </c:pt>
                <c:pt idx="190">
                  <c:v>34639</c:v>
                </c:pt>
                <c:pt idx="191">
                  <c:v>34669</c:v>
                </c:pt>
                <c:pt idx="192">
                  <c:v>34700</c:v>
                </c:pt>
                <c:pt idx="193">
                  <c:v>34731</c:v>
                </c:pt>
                <c:pt idx="194">
                  <c:v>34759</c:v>
                </c:pt>
                <c:pt idx="195">
                  <c:v>34790</c:v>
                </c:pt>
                <c:pt idx="196">
                  <c:v>34820</c:v>
                </c:pt>
                <c:pt idx="197">
                  <c:v>34851</c:v>
                </c:pt>
                <c:pt idx="198">
                  <c:v>34881</c:v>
                </c:pt>
                <c:pt idx="199">
                  <c:v>34912</c:v>
                </c:pt>
                <c:pt idx="200">
                  <c:v>34943</c:v>
                </c:pt>
                <c:pt idx="201">
                  <c:v>34973</c:v>
                </c:pt>
                <c:pt idx="202">
                  <c:v>35004</c:v>
                </c:pt>
                <c:pt idx="203">
                  <c:v>35034</c:v>
                </c:pt>
                <c:pt idx="204">
                  <c:v>35065</c:v>
                </c:pt>
                <c:pt idx="205">
                  <c:v>35096</c:v>
                </c:pt>
                <c:pt idx="206">
                  <c:v>35125</c:v>
                </c:pt>
                <c:pt idx="207">
                  <c:v>35156</c:v>
                </c:pt>
                <c:pt idx="208">
                  <c:v>35186</c:v>
                </c:pt>
                <c:pt idx="209">
                  <c:v>35217</c:v>
                </c:pt>
                <c:pt idx="210">
                  <c:v>35247</c:v>
                </c:pt>
                <c:pt idx="211">
                  <c:v>35278</c:v>
                </c:pt>
                <c:pt idx="212">
                  <c:v>35309</c:v>
                </c:pt>
                <c:pt idx="213">
                  <c:v>35339</c:v>
                </c:pt>
                <c:pt idx="214">
                  <c:v>35370</c:v>
                </c:pt>
                <c:pt idx="215">
                  <c:v>35400</c:v>
                </c:pt>
                <c:pt idx="216">
                  <c:v>35431</c:v>
                </c:pt>
                <c:pt idx="217">
                  <c:v>35462</c:v>
                </c:pt>
                <c:pt idx="218">
                  <c:v>35490</c:v>
                </c:pt>
                <c:pt idx="219">
                  <c:v>35521</c:v>
                </c:pt>
                <c:pt idx="220">
                  <c:v>35551</c:v>
                </c:pt>
                <c:pt idx="221">
                  <c:v>35582</c:v>
                </c:pt>
                <c:pt idx="222">
                  <c:v>35612</c:v>
                </c:pt>
                <c:pt idx="223">
                  <c:v>35643</c:v>
                </c:pt>
                <c:pt idx="224">
                  <c:v>35674</c:v>
                </c:pt>
                <c:pt idx="225">
                  <c:v>35704</c:v>
                </c:pt>
                <c:pt idx="226">
                  <c:v>35735</c:v>
                </c:pt>
                <c:pt idx="227">
                  <c:v>35765</c:v>
                </c:pt>
                <c:pt idx="228">
                  <c:v>35796</c:v>
                </c:pt>
                <c:pt idx="229">
                  <c:v>35827</c:v>
                </c:pt>
                <c:pt idx="230">
                  <c:v>35855</c:v>
                </c:pt>
                <c:pt idx="231">
                  <c:v>35886</c:v>
                </c:pt>
                <c:pt idx="232">
                  <c:v>35916</c:v>
                </c:pt>
                <c:pt idx="233">
                  <c:v>35947</c:v>
                </c:pt>
                <c:pt idx="234">
                  <c:v>35977</c:v>
                </c:pt>
                <c:pt idx="235">
                  <c:v>36008</c:v>
                </c:pt>
                <c:pt idx="236">
                  <c:v>36039</c:v>
                </c:pt>
                <c:pt idx="237">
                  <c:v>36069</c:v>
                </c:pt>
                <c:pt idx="238">
                  <c:v>36100</c:v>
                </c:pt>
                <c:pt idx="239">
                  <c:v>36130</c:v>
                </c:pt>
                <c:pt idx="240">
                  <c:v>36161</c:v>
                </c:pt>
                <c:pt idx="241">
                  <c:v>36192</c:v>
                </c:pt>
                <c:pt idx="242">
                  <c:v>36220</c:v>
                </c:pt>
                <c:pt idx="243">
                  <c:v>36251</c:v>
                </c:pt>
                <c:pt idx="244">
                  <c:v>36281</c:v>
                </c:pt>
                <c:pt idx="245">
                  <c:v>36312</c:v>
                </c:pt>
                <c:pt idx="246">
                  <c:v>36342</c:v>
                </c:pt>
                <c:pt idx="247">
                  <c:v>36373</c:v>
                </c:pt>
                <c:pt idx="248">
                  <c:v>36404</c:v>
                </c:pt>
                <c:pt idx="249">
                  <c:v>36434</c:v>
                </c:pt>
                <c:pt idx="250">
                  <c:v>36465</c:v>
                </c:pt>
                <c:pt idx="251">
                  <c:v>36495</c:v>
                </c:pt>
                <c:pt idx="252">
                  <c:v>36526</c:v>
                </c:pt>
                <c:pt idx="253">
                  <c:v>36557</c:v>
                </c:pt>
                <c:pt idx="254">
                  <c:v>36586</c:v>
                </c:pt>
                <c:pt idx="255">
                  <c:v>36617</c:v>
                </c:pt>
                <c:pt idx="256">
                  <c:v>36647</c:v>
                </c:pt>
                <c:pt idx="257">
                  <c:v>36678</c:v>
                </c:pt>
                <c:pt idx="258">
                  <c:v>36708</c:v>
                </c:pt>
                <c:pt idx="259">
                  <c:v>36739</c:v>
                </c:pt>
                <c:pt idx="260">
                  <c:v>36770</c:v>
                </c:pt>
                <c:pt idx="261">
                  <c:v>36800</c:v>
                </c:pt>
                <c:pt idx="262">
                  <c:v>36831</c:v>
                </c:pt>
                <c:pt idx="263">
                  <c:v>36861</c:v>
                </c:pt>
                <c:pt idx="264">
                  <c:v>36892</c:v>
                </c:pt>
                <c:pt idx="265">
                  <c:v>36923</c:v>
                </c:pt>
                <c:pt idx="266">
                  <c:v>36951</c:v>
                </c:pt>
                <c:pt idx="267">
                  <c:v>36982</c:v>
                </c:pt>
                <c:pt idx="268">
                  <c:v>37012</c:v>
                </c:pt>
                <c:pt idx="269">
                  <c:v>37043</c:v>
                </c:pt>
                <c:pt idx="270">
                  <c:v>37073</c:v>
                </c:pt>
                <c:pt idx="271">
                  <c:v>37104</c:v>
                </c:pt>
                <c:pt idx="272">
                  <c:v>37135</c:v>
                </c:pt>
                <c:pt idx="273">
                  <c:v>37165</c:v>
                </c:pt>
                <c:pt idx="274">
                  <c:v>37196</c:v>
                </c:pt>
                <c:pt idx="275">
                  <c:v>37226</c:v>
                </c:pt>
                <c:pt idx="276">
                  <c:v>37257</c:v>
                </c:pt>
                <c:pt idx="277">
                  <c:v>37288</c:v>
                </c:pt>
                <c:pt idx="278">
                  <c:v>37316</c:v>
                </c:pt>
                <c:pt idx="279">
                  <c:v>37347</c:v>
                </c:pt>
                <c:pt idx="280">
                  <c:v>37377</c:v>
                </c:pt>
                <c:pt idx="281">
                  <c:v>37408</c:v>
                </c:pt>
                <c:pt idx="282">
                  <c:v>37438</c:v>
                </c:pt>
                <c:pt idx="283">
                  <c:v>37469</c:v>
                </c:pt>
                <c:pt idx="284">
                  <c:v>37500</c:v>
                </c:pt>
                <c:pt idx="285">
                  <c:v>37530</c:v>
                </c:pt>
                <c:pt idx="286">
                  <c:v>37561</c:v>
                </c:pt>
                <c:pt idx="287">
                  <c:v>37591</c:v>
                </c:pt>
                <c:pt idx="288">
                  <c:v>37622</c:v>
                </c:pt>
                <c:pt idx="289">
                  <c:v>37653</c:v>
                </c:pt>
                <c:pt idx="290">
                  <c:v>37681</c:v>
                </c:pt>
                <c:pt idx="291">
                  <c:v>37712</c:v>
                </c:pt>
                <c:pt idx="292">
                  <c:v>37742</c:v>
                </c:pt>
                <c:pt idx="293">
                  <c:v>37773</c:v>
                </c:pt>
                <c:pt idx="294">
                  <c:v>37803</c:v>
                </c:pt>
                <c:pt idx="295">
                  <c:v>37834</c:v>
                </c:pt>
                <c:pt idx="296">
                  <c:v>37865</c:v>
                </c:pt>
                <c:pt idx="297">
                  <c:v>37895</c:v>
                </c:pt>
                <c:pt idx="298">
                  <c:v>37926</c:v>
                </c:pt>
                <c:pt idx="299">
                  <c:v>37956</c:v>
                </c:pt>
                <c:pt idx="300">
                  <c:v>37987</c:v>
                </c:pt>
                <c:pt idx="301">
                  <c:v>38018</c:v>
                </c:pt>
                <c:pt idx="302">
                  <c:v>38047</c:v>
                </c:pt>
                <c:pt idx="303">
                  <c:v>38078</c:v>
                </c:pt>
                <c:pt idx="304">
                  <c:v>38108</c:v>
                </c:pt>
                <c:pt idx="305">
                  <c:v>38139</c:v>
                </c:pt>
                <c:pt idx="306">
                  <c:v>38169</c:v>
                </c:pt>
                <c:pt idx="307">
                  <c:v>38200</c:v>
                </c:pt>
                <c:pt idx="308">
                  <c:v>38231</c:v>
                </c:pt>
                <c:pt idx="309">
                  <c:v>38261</c:v>
                </c:pt>
                <c:pt idx="310">
                  <c:v>38292</c:v>
                </c:pt>
                <c:pt idx="311">
                  <c:v>38322</c:v>
                </c:pt>
                <c:pt idx="312">
                  <c:v>38353</c:v>
                </c:pt>
                <c:pt idx="313">
                  <c:v>38384</c:v>
                </c:pt>
                <c:pt idx="314">
                  <c:v>38412</c:v>
                </c:pt>
                <c:pt idx="315">
                  <c:v>38443</c:v>
                </c:pt>
                <c:pt idx="316">
                  <c:v>38473</c:v>
                </c:pt>
                <c:pt idx="317">
                  <c:v>38504</c:v>
                </c:pt>
                <c:pt idx="318">
                  <c:v>38534</c:v>
                </c:pt>
                <c:pt idx="319">
                  <c:v>38565</c:v>
                </c:pt>
                <c:pt idx="320">
                  <c:v>38596</c:v>
                </c:pt>
                <c:pt idx="321">
                  <c:v>38626</c:v>
                </c:pt>
                <c:pt idx="322">
                  <c:v>38657</c:v>
                </c:pt>
                <c:pt idx="323">
                  <c:v>38687</c:v>
                </c:pt>
                <c:pt idx="324">
                  <c:v>38718</c:v>
                </c:pt>
                <c:pt idx="325">
                  <c:v>38749</c:v>
                </c:pt>
                <c:pt idx="326">
                  <c:v>38777</c:v>
                </c:pt>
                <c:pt idx="327">
                  <c:v>38808</c:v>
                </c:pt>
                <c:pt idx="328">
                  <c:v>38838</c:v>
                </c:pt>
                <c:pt idx="329">
                  <c:v>38869</c:v>
                </c:pt>
                <c:pt idx="330">
                  <c:v>38899</c:v>
                </c:pt>
                <c:pt idx="331">
                  <c:v>38930</c:v>
                </c:pt>
                <c:pt idx="332">
                  <c:v>38961</c:v>
                </c:pt>
                <c:pt idx="333">
                  <c:v>38991</c:v>
                </c:pt>
                <c:pt idx="334">
                  <c:v>39022</c:v>
                </c:pt>
                <c:pt idx="335">
                  <c:v>39052</c:v>
                </c:pt>
                <c:pt idx="336">
                  <c:v>39083</c:v>
                </c:pt>
                <c:pt idx="337">
                  <c:v>39114</c:v>
                </c:pt>
                <c:pt idx="338">
                  <c:v>39142</c:v>
                </c:pt>
                <c:pt idx="339">
                  <c:v>39173</c:v>
                </c:pt>
                <c:pt idx="340">
                  <c:v>39203</c:v>
                </c:pt>
                <c:pt idx="341">
                  <c:v>39234</c:v>
                </c:pt>
                <c:pt idx="342">
                  <c:v>39264</c:v>
                </c:pt>
                <c:pt idx="343">
                  <c:v>39295</c:v>
                </c:pt>
                <c:pt idx="344">
                  <c:v>39326</c:v>
                </c:pt>
                <c:pt idx="345">
                  <c:v>39356</c:v>
                </c:pt>
                <c:pt idx="346">
                  <c:v>39387</c:v>
                </c:pt>
                <c:pt idx="347">
                  <c:v>39417</c:v>
                </c:pt>
                <c:pt idx="348">
                  <c:v>39448</c:v>
                </c:pt>
                <c:pt idx="349">
                  <c:v>39479</c:v>
                </c:pt>
                <c:pt idx="350">
                  <c:v>39508</c:v>
                </c:pt>
                <c:pt idx="351">
                  <c:v>39539</c:v>
                </c:pt>
                <c:pt idx="352">
                  <c:v>39569</c:v>
                </c:pt>
                <c:pt idx="353">
                  <c:v>39600</c:v>
                </c:pt>
                <c:pt idx="354">
                  <c:v>39630</c:v>
                </c:pt>
                <c:pt idx="355">
                  <c:v>39661</c:v>
                </c:pt>
                <c:pt idx="356">
                  <c:v>39692</c:v>
                </c:pt>
                <c:pt idx="357">
                  <c:v>39722</c:v>
                </c:pt>
                <c:pt idx="358">
                  <c:v>39753</c:v>
                </c:pt>
                <c:pt idx="359">
                  <c:v>39783</c:v>
                </c:pt>
                <c:pt idx="360">
                  <c:v>39814</c:v>
                </c:pt>
                <c:pt idx="361">
                  <c:v>39845</c:v>
                </c:pt>
                <c:pt idx="362">
                  <c:v>39873</c:v>
                </c:pt>
                <c:pt idx="363">
                  <c:v>39904</c:v>
                </c:pt>
                <c:pt idx="364">
                  <c:v>39934</c:v>
                </c:pt>
                <c:pt idx="365">
                  <c:v>39965</c:v>
                </c:pt>
                <c:pt idx="366">
                  <c:v>39995</c:v>
                </c:pt>
                <c:pt idx="367">
                  <c:v>40026</c:v>
                </c:pt>
                <c:pt idx="368">
                  <c:v>40057</c:v>
                </c:pt>
                <c:pt idx="369">
                  <c:v>40087</c:v>
                </c:pt>
                <c:pt idx="370">
                  <c:v>40118</c:v>
                </c:pt>
                <c:pt idx="371">
                  <c:v>40148</c:v>
                </c:pt>
                <c:pt idx="372">
                  <c:v>40179</c:v>
                </c:pt>
                <c:pt idx="373">
                  <c:v>40210</c:v>
                </c:pt>
                <c:pt idx="374">
                  <c:v>40238</c:v>
                </c:pt>
                <c:pt idx="375">
                  <c:v>40269</c:v>
                </c:pt>
                <c:pt idx="376">
                  <c:v>40299</c:v>
                </c:pt>
                <c:pt idx="377">
                  <c:v>40330</c:v>
                </c:pt>
                <c:pt idx="378">
                  <c:v>40360</c:v>
                </c:pt>
                <c:pt idx="379">
                  <c:v>40391</c:v>
                </c:pt>
                <c:pt idx="380">
                  <c:v>40422</c:v>
                </c:pt>
                <c:pt idx="381">
                  <c:v>40452</c:v>
                </c:pt>
                <c:pt idx="382">
                  <c:v>40483</c:v>
                </c:pt>
                <c:pt idx="383">
                  <c:v>40513</c:v>
                </c:pt>
                <c:pt idx="384">
                  <c:v>40544</c:v>
                </c:pt>
                <c:pt idx="385">
                  <c:v>40575</c:v>
                </c:pt>
                <c:pt idx="386">
                  <c:v>40603</c:v>
                </c:pt>
                <c:pt idx="387">
                  <c:v>40634</c:v>
                </c:pt>
                <c:pt idx="388">
                  <c:v>40664</c:v>
                </c:pt>
                <c:pt idx="389">
                  <c:v>40695</c:v>
                </c:pt>
                <c:pt idx="390">
                  <c:v>40725</c:v>
                </c:pt>
                <c:pt idx="391">
                  <c:v>40756</c:v>
                </c:pt>
                <c:pt idx="392">
                  <c:v>40787</c:v>
                </c:pt>
                <c:pt idx="393">
                  <c:v>40817</c:v>
                </c:pt>
                <c:pt idx="394">
                  <c:v>40848</c:v>
                </c:pt>
                <c:pt idx="395">
                  <c:v>40878</c:v>
                </c:pt>
                <c:pt idx="396">
                  <c:v>40909</c:v>
                </c:pt>
                <c:pt idx="397">
                  <c:v>40940</c:v>
                </c:pt>
                <c:pt idx="398">
                  <c:v>40969</c:v>
                </c:pt>
                <c:pt idx="399">
                  <c:v>41000</c:v>
                </c:pt>
                <c:pt idx="400">
                  <c:v>41030</c:v>
                </c:pt>
                <c:pt idx="401">
                  <c:v>41061</c:v>
                </c:pt>
                <c:pt idx="402">
                  <c:v>41091</c:v>
                </c:pt>
                <c:pt idx="403">
                  <c:v>41122</c:v>
                </c:pt>
                <c:pt idx="404">
                  <c:v>41153</c:v>
                </c:pt>
                <c:pt idx="405">
                  <c:v>41183</c:v>
                </c:pt>
                <c:pt idx="406">
                  <c:v>41214</c:v>
                </c:pt>
                <c:pt idx="407">
                  <c:v>41244</c:v>
                </c:pt>
                <c:pt idx="408">
                  <c:v>41275</c:v>
                </c:pt>
                <c:pt idx="409">
                  <c:v>41306</c:v>
                </c:pt>
                <c:pt idx="410">
                  <c:v>41334</c:v>
                </c:pt>
                <c:pt idx="411">
                  <c:v>41365</c:v>
                </c:pt>
                <c:pt idx="412">
                  <c:v>41395</c:v>
                </c:pt>
                <c:pt idx="413">
                  <c:v>41426</c:v>
                </c:pt>
                <c:pt idx="414">
                  <c:v>41456</c:v>
                </c:pt>
                <c:pt idx="415">
                  <c:v>41487</c:v>
                </c:pt>
                <c:pt idx="416">
                  <c:v>41518</c:v>
                </c:pt>
                <c:pt idx="417">
                  <c:v>41548</c:v>
                </c:pt>
                <c:pt idx="418">
                  <c:v>41579</c:v>
                </c:pt>
                <c:pt idx="419">
                  <c:v>41609</c:v>
                </c:pt>
                <c:pt idx="420">
                  <c:v>41640</c:v>
                </c:pt>
                <c:pt idx="421">
                  <c:v>41671</c:v>
                </c:pt>
                <c:pt idx="422">
                  <c:v>41699</c:v>
                </c:pt>
                <c:pt idx="423">
                  <c:v>41730</c:v>
                </c:pt>
                <c:pt idx="424">
                  <c:v>41760</c:v>
                </c:pt>
                <c:pt idx="425">
                  <c:v>41791</c:v>
                </c:pt>
                <c:pt idx="426">
                  <c:v>41821</c:v>
                </c:pt>
                <c:pt idx="427">
                  <c:v>41852</c:v>
                </c:pt>
                <c:pt idx="428">
                  <c:v>41883</c:v>
                </c:pt>
                <c:pt idx="429">
                  <c:v>41913</c:v>
                </c:pt>
                <c:pt idx="430">
                  <c:v>41944</c:v>
                </c:pt>
                <c:pt idx="431">
                  <c:v>41974</c:v>
                </c:pt>
                <c:pt idx="432">
                  <c:v>42005</c:v>
                </c:pt>
                <c:pt idx="433">
                  <c:v>42036</c:v>
                </c:pt>
                <c:pt idx="434">
                  <c:v>42064</c:v>
                </c:pt>
                <c:pt idx="435">
                  <c:v>42095</c:v>
                </c:pt>
                <c:pt idx="436">
                  <c:v>42125</c:v>
                </c:pt>
                <c:pt idx="437">
                  <c:v>42156</c:v>
                </c:pt>
                <c:pt idx="438">
                  <c:v>42186</c:v>
                </c:pt>
                <c:pt idx="439">
                  <c:v>42217</c:v>
                </c:pt>
                <c:pt idx="440">
                  <c:v>42248</c:v>
                </c:pt>
                <c:pt idx="441">
                  <c:v>42278</c:v>
                </c:pt>
                <c:pt idx="442">
                  <c:v>42309</c:v>
                </c:pt>
                <c:pt idx="443">
                  <c:v>42339</c:v>
                </c:pt>
                <c:pt idx="444">
                  <c:v>42370</c:v>
                </c:pt>
                <c:pt idx="445">
                  <c:v>42401</c:v>
                </c:pt>
                <c:pt idx="446">
                  <c:v>42430</c:v>
                </c:pt>
                <c:pt idx="447">
                  <c:v>42461</c:v>
                </c:pt>
                <c:pt idx="448">
                  <c:v>42491</c:v>
                </c:pt>
                <c:pt idx="449">
                  <c:v>42522</c:v>
                </c:pt>
                <c:pt idx="450">
                  <c:v>42552</c:v>
                </c:pt>
                <c:pt idx="451">
                  <c:v>42583</c:v>
                </c:pt>
                <c:pt idx="452">
                  <c:v>42614</c:v>
                </c:pt>
                <c:pt idx="453">
                  <c:v>42644</c:v>
                </c:pt>
                <c:pt idx="454">
                  <c:v>42675</c:v>
                </c:pt>
                <c:pt idx="455">
                  <c:v>42705</c:v>
                </c:pt>
              </c:numCache>
            </c:numRef>
          </c:cat>
          <c:val>
            <c:numRef>
              <c:f>'Diesel-M'!$E$41:$E$496</c:f>
              <c:numCache>
                <c:formatCode>General</c:formatCode>
                <c:ptCount val="456"/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43521536"/>
        <c:axId val="831942592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'Diesel-M'!$A$41:$A$496</c:f>
              <c:numCache>
                <c:formatCode>mmmm\ yyyy</c:formatCode>
                <c:ptCount val="456"/>
                <c:pt idx="0">
                  <c:v>28856</c:v>
                </c:pt>
                <c:pt idx="1">
                  <c:v>28887</c:v>
                </c:pt>
                <c:pt idx="2">
                  <c:v>28915</c:v>
                </c:pt>
                <c:pt idx="3">
                  <c:v>28946</c:v>
                </c:pt>
                <c:pt idx="4">
                  <c:v>28976</c:v>
                </c:pt>
                <c:pt idx="5">
                  <c:v>29007</c:v>
                </c:pt>
                <c:pt idx="6">
                  <c:v>29037</c:v>
                </c:pt>
                <c:pt idx="7">
                  <c:v>29068</c:v>
                </c:pt>
                <c:pt idx="8">
                  <c:v>29099</c:v>
                </c:pt>
                <c:pt idx="9">
                  <c:v>29129</c:v>
                </c:pt>
                <c:pt idx="10">
                  <c:v>29160</c:v>
                </c:pt>
                <c:pt idx="11">
                  <c:v>29190</c:v>
                </c:pt>
                <c:pt idx="12">
                  <c:v>29221</c:v>
                </c:pt>
                <c:pt idx="13">
                  <c:v>29252</c:v>
                </c:pt>
                <c:pt idx="14">
                  <c:v>29281</c:v>
                </c:pt>
                <c:pt idx="15">
                  <c:v>29312</c:v>
                </c:pt>
                <c:pt idx="16">
                  <c:v>29342</c:v>
                </c:pt>
                <c:pt idx="17">
                  <c:v>29373</c:v>
                </c:pt>
                <c:pt idx="18">
                  <c:v>29403</c:v>
                </c:pt>
                <c:pt idx="19">
                  <c:v>29434</c:v>
                </c:pt>
                <c:pt idx="20">
                  <c:v>29465</c:v>
                </c:pt>
                <c:pt idx="21">
                  <c:v>29495</c:v>
                </c:pt>
                <c:pt idx="22">
                  <c:v>29526</c:v>
                </c:pt>
                <c:pt idx="23">
                  <c:v>29556</c:v>
                </c:pt>
                <c:pt idx="24">
                  <c:v>29587</c:v>
                </c:pt>
                <c:pt idx="25">
                  <c:v>29618</c:v>
                </c:pt>
                <c:pt idx="26">
                  <c:v>29646</c:v>
                </c:pt>
                <c:pt idx="27">
                  <c:v>29677</c:v>
                </c:pt>
                <c:pt idx="28">
                  <c:v>29707</c:v>
                </c:pt>
                <c:pt idx="29">
                  <c:v>29738</c:v>
                </c:pt>
                <c:pt idx="30">
                  <c:v>29768</c:v>
                </c:pt>
                <c:pt idx="31">
                  <c:v>29799</c:v>
                </c:pt>
                <c:pt idx="32">
                  <c:v>29830</c:v>
                </c:pt>
                <c:pt idx="33">
                  <c:v>29860</c:v>
                </c:pt>
                <c:pt idx="34">
                  <c:v>29891</c:v>
                </c:pt>
                <c:pt idx="35">
                  <c:v>29921</c:v>
                </c:pt>
                <c:pt idx="36">
                  <c:v>29952</c:v>
                </c:pt>
                <c:pt idx="37">
                  <c:v>29983</c:v>
                </c:pt>
                <c:pt idx="38">
                  <c:v>30011</c:v>
                </c:pt>
                <c:pt idx="39">
                  <c:v>30042</c:v>
                </c:pt>
                <c:pt idx="40">
                  <c:v>30072</c:v>
                </c:pt>
                <c:pt idx="41">
                  <c:v>30103</c:v>
                </c:pt>
                <c:pt idx="42">
                  <c:v>30133</c:v>
                </c:pt>
                <c:pt idx="43">
                  <c:v>30164</c:v>
                </c:pt>
                <c:pt idx="44">
                  <c:v>30195</c:v>
                </c:pt>
                <c:pt idx="45">
                  <c:v>30225</c:v>
                </c:pt>
                <c:pt idx="46">
                  <c:v>30256</c:v>
                </c:pt>
                <c:pt idx="47">
                  <c:v>30286</c:v>
                </c:pt>
                <c:pt idx="48">
                  <c:v>30317</c:v>
                </c:pt>
                <c:pt idx="49">
                  <c:v>30348</c:v>
                </c:pt>
                <c:pt idx="50">
                  <c:v>30376</c:v>
                </c:pt>
                <c:pt idx="51">
                  <c:v>30407</c:v>
                </c:pt>
                <c:pt idx="52">
                  <c:v>30437</c:v>
                </c:pt>
                <c:pt idx="53">
                  <c:v>30468</c:v>
                </c:pt>
                <c:pt idx="54">
                  <c:v>30498</c:v>
                </c:pt>
                <c:pt idx="55">
                  <c:v>30529</c:v>
                </c:pt>
                <c:pt idx="56">
                  <c:v>30560</c:v>
                </c:pt>
                <c:pt idx="57">
                  <c:v>30590</c:v>
                </c:pt>
                <c:pt idx="58">
                  <c:v>30621</c:v>
                </c:pt>
                <c:pt idx="59">
                  <c:v>30651</c:v>
                </c:pt>
                <c:pt idx="60">
                  <c:v>30682</c:v>
                </c:pt>
                <c:pt idx="61">
                  <c:v>30713</c:v>
                </c:pt>
                <c:pt idx="62">
                  <c:v>30742</c:v>
                </c:pt>
                <c:pt idx="63">
                  <c:v>30773</c:v>
                </c:pt>
                <c:pt idx="64">
                  <c:v>30803</c:v>
                </c:pt>
                <c:pt idx="65">
                  <c:v>30834</c:v>
                </c:pt>
                <c:pt idx="66">
                  <c:v>30864</c:v>
                </c:pt>
                <c:pt idx="67">
                  <c:v>30895</c:v>
                </c:pt>
                <c:pt idx="68">
                  <c:v>30926</c:v>
                </c:pt>
                <c:pt idx="69">
                  <c:v>30956</c:v>
                </c:pt>
                <c:pt idx="70">
                  <c:v>30987</c:v>
                </c:pt>
                <c:pt idx="71">
                  <c:v>31017</c:v>
                </c:pt>
                <c:pt idx="72">
                  <c:v>31048</c:v>
                </c:pt>
                <c:pt idx="73">
                  <c:v>31079</c:v>
                </c:pt>
                <c:pt idx="74">
                  <c:v>31107</c:v>
                </c:pt>
                <c:pt idx="75">
                  <c:v>31138</c:v>
                </c:pt>
                <c:pt idx="76">
                  <c:v>31168</c:v>
                </c:pt>
                <c:pt idx="77">
                  <c:v>31199</c:v>
                </c:pt>
                <c:pt idx="78">
                  <c:v>31229</c:v>
                </c:pt>
                <c:pt idx="79">
                  <c:v>31260</c:v>
                </c:pt>
                <c:pt idx="80">
                  <c:v>31291</c:v>
                </c:pt>
                <c:pt idx="81">
                  <c:v>31321</c:v>
                </c:pt>
                <c:pt idx="82">
                  <c:v>31352</c:v>
                </c:pt>
                <c:pt idx="83">
                  <c:v>31382</c:v>
                </c:pt>
                <c:pt idx="84">
                  <c:v>31413</c:v>
                </c:pt>
                <c:pt idx="85">
                  <c:v>31444</c:v>
                </c:pt>
                <c:pt idx="86">
                  <c:v>31472</c:v>
                </c:pt>
                <c:pt idx="87">
                  <c:v>31503</c:v>
                </c:pt>
                <c:pt idx="88">
                  <c:v>31533</c:v>
                </c:pt>
                <c:pt idx="89">
                  <c:v>31564</c:v>
                </c:pt>
                <c:pt idx="90">
                  <c:v>31594</c:v>
                </c:pt>
                <c:pt idx="91">
                  <c:v>31625</c:v>
                </c:pt>
                <c:pt idx="92">
                  <c:v>31656</c:v>
                </c:pt>
                <c:pt idx="93">
                  <c:v>31686</c:v>
                </c:pt>
                <c:pt idx="94">
                  <c:v>31717</c:v>
                </c:pt>
                <c:pt idx="95">
                  <c:v>31747</c:v>
                </c:pt>
                <c:pt idx="96">
                  <c:v>31778</c:v>
                </c:pt>
                <c:pt idx="97">
                  <c:v>31809</c:v>
                </c:pt>
                <c:pt idx="98">
                  <c:v>31837</c:v>
                </c:pt>
                <c:pt idx="99">
                  <c:v>31868</c:v>
                </c:pt>
                <c:pt idx="100">
                  <c:v>31898</c:v>
                </c:pt>
                <c:pt idx="101">
                  <c:v>31929</c:v>
                </c:pt>
                <c:pt idx="102">
                  <c:v>31959</c:v>
                </c:pt>
                <c:pt idx="103">
                  <c:v>31990</c:v>
                </c:pt>
                <c:pt idx="104">
                  <c:v>32021</c:v>
                </c:pt>
                <c:pt idx="105">
                  <c:v>32051</c:v>
                </c:pt>
                <c:pt idx="106">
                  <c:v>32082</c:v>
                </c:pt>
                <c:pt idx="107">
                  <c:v>32112</c:v>
                </c:pt>
                <c:pt idx="108">
                  <c:v>32143</c:v>
                </c:pt>
                <c:pt idx="109">
                  <c:v>32174</c:v>
                </c:pt>
                <c:pt idx="110">
                  <c:v>32203</c:v>
                </c:pt>
                <c:pt idx="111">
                  <c:v>32234</c:v>
                </c:pt>
                <c:pt idx="112">
                  <c:v>32264</c:v>
                </c:pt>
                <c:pt idx="113">
                  <c:v>32295</c:v>
                </c:pt>
                <c:pt idx="114">
                  <c:v>32325</c:v>
                </c:pt>
                <c:pt idx="115">
                  <c:v>32356</c:v>
                </c:pt>
                <c:pt idx="116">
                  <c:v>32387</c:v>
                </c:pt>
                <c:pt idx="117">
                  <c:v>32417</c:v>
                </c:pt>
                <c:pt idx="118">
                  <c:v>32448</c:v>
                </c:pt>
                <c:pt idx="119">
                  <c:v>32478</c:v>
                </c:pt>
                <c:pt idx="120">
                  <c:v>32509</c:v>
                </c:pt>
                <c:pt idx="121">
                  <c:v>32540</c:v>
                </c:pt>
                <c:pt idx="122">
                  <c:v>32568</c:v>
                </c:pt>
                <c:pt idx="123">
                  <c:v>32599</c:v>
                </c:pt>
                <c:pt idx="124">
                  <c:v>32629</c:v>
                </c:pt>
                <c:pt idx="125">
                  <c:v>32660</c:v>
                </c:pt>
                <c:pt idx="126">
                  <c:v>32690</c:v>
                </c:pt>
                <c:pt idx="127">
                  <c:v>32721</c:v>
                </c:pt>
                <c:pt idx="128">
                  <c:v>32752</c:v>
                </c:pt>
                <c:pt idx="129">
                  <c:v>32782</c:v>
                </c:pt>
                <c:pt idx="130">
                  <c:v>32813</c:v>
                </c:pt>
                <c:pt idx="131">
                  <c:v>32843</c:v>
                </c:pt>
                <c:pt idx="132">
                  <c:v>32874</c:v>
                </c:pt>
                <c:pt idx="133">
                  <c:v>32905</c:v>
                </c:pt>
                <c:pt idx="134">
                  <c:v>32933</c:v>
                </c:pt>
                <c:pt idx="135">
                  <c:v>32964</c:v>
                </c:pt>
                <c:pt idx="136">
                  <c:v>32994</c:v>
                </c:pt>
                <c:pt idx="137">
                  <c:v>33025</c:v>
                </c:pt>
                <c:pt idx="138">
                  <c:v>33055</c:v>
                </c:pt>
                <c:pt idx="139">
                  <c:v>33086</c:v>
                </c:pt>
                <c:pt idx="140">
                  <c:v>33117</c:v>
                </c:pt>
                <c:pt idx="141">
                  <c:v>33147</c:v>
                </c:pt>
                <c:pt idx="142">
                  <c:v>33178</c:v>
                </c:pt>
                <c:pt idx="143">
                  <c:v>33208</c:v>
                </c:pt>
                <c:pt idx="144">
                  <c:v>33239</c:v>
                </c:pt>
                <c:pt idx="145">
                  <c:v>33270</c:v>
                </c:pt>
                <c:pt idx="146">
                  <c:v>33298</c:v>
                </c:pt>
                <c:pt idx="147">
                  <c:v>33329</c:v>
                </c:pt>
                <c:pt idx="148">
                  <c:v>33359</c:v>
                </c:pt>
                <c:pt idx="149">
                  <c:v>33390</c:v>
                </c:pt>
                <c:pt idx="150">
                  <c:v>33420</c:v>
                </c:pt>
                <c:pt idx="151">
                  <c:v>33451</c:v>
                </c:pt>
                <c:pt idx="152">
                  <c:v>33482</c:v>
                </c:pt>
                <c:pt idx="153">
                  <c:v>33512</c:v>
                </c:pt>
                <c:pt idx="154">
                  <c:v>33543</c:v>
                </c:pt>
                <c:pt idx="155">
                  <c:v>33573</c:v>
                </c:pt>
                <c:pt idx="156">
                  <c:v>33604</c:v>
                </c:pt>
                <c:pt idx="157">
                  <c:v>33635</c:v>
                </c:pt>
                <c:pt idx="158">
                  <c:v>33664</c:v>
                </c:pt>
                <c:pt idx="159">
                  <c:v>33695</c:v>
                </c:pt>
                <c:pt idx="160">
                  <c:v>33725</c:v>
                </c:pt>
                <c:pt idx="161">
                  <c:v>33756</c:v>
                </c:pt>
                <c:pt idx="162">
                  <c:v>33786</c:v>
                </c:pt>
                <c:pt idx="163">
                  <c:v>33817</c:v>
                </c:pt>
                <c:pt idx="164">
                  <c:v>33848</c:v>
                </c:pt>
                <c:pt idx="165">
                  <c:v>33878</c:v>
                </c:pt>
                <c:pt idx="166">
                  <c:v>33909</c:v>
                </c:pt>
                <c:pt idx="167">
                  <c:v>33939</c:v>
                </c:pt>
                <c:pt idx="168">
                  <c:v>33970</c:v>
                </c:pt>
                <c:pt idx="169">
                  <c:v>34001</c:v>
                </c:pt>
                <c:pt idx="170">
                  <c:v>34029</c:v>
                </c:pt>
                <c:pt idx="171">
                  <c:v>34060</c:v>
                </c:pt>
                <c:pt idx="172">
                  <c:v>34090</c:v>
                </c:pt>
                <c:pt idx="173">
                  <c:v>34121</c:v>
                </c:pt>
                <c:pt idx="174">
                  <c:v>34151</c:v>
                </c:pt>
                <c:pt idx="175">
                  <c:v>34182</c:v>
                </c:pt>
                <c:pt idx="176">
                  <c:v>34213</c:v>
                </c:pt>
                <c:pt idx="177">
                  <c:v>34243</c:v>
                </c:pt>
                <c:pt idx="178">
                  <c:v>34274</c:v>
                </c:pt>
                <c:pt idx="179">
                  <c:v>34304</c:v>
                </c:pt>
                <c:pt idx="180">
                  <c:v>34335</c:v>
                </c:pt>
                <c:pt idx="181">
                  <c:v>34366</c:v>
                </c:pt>
                <c:pt idx="182">
                  <c:v>34394</c:v>
                </c:pt>
                <c:pt idx="183">
                  <c:v>34425</c:v>
                </c:pt>
                <c:pt idx="184">
                  <c:v>34455</c:v>
                </c:pt>
                <c:pt idx="185">
                  <c:v>34486</c:v>
                </c:pt>
                <c:pt idx="186">
                  <c:v>34516</c:v>
                </c:pt>
                <c:pt idx="187">
                  <c:v>34547</c:v>
                </c:pt>
                <c:pt idx="188">
                  <c:v>34578</c:v>
                </c:pt>
                <c:pt idx="189">
                  <c:v>34608</c:v>
                </c:pt>
                <c:pt idx="190">
                  <c:v>34639</c:v>
                </c:pt>
                <c:pt idx="191">
                  <c:v>34669</c:v>
                </c:pt>
                <c:pt idx="192">
                  <c:v>34700</c:v>
                </c:pt>
                <c:pt idx="193">
                  <c:v>34731</c:v>
                </c:pt>
                <c:pt idx="194">
                  <c:v>34759</c:v>
                </c:pt>
                <c:pt idx="195">
                  <c:v>34790</c:v>
                </c:pt>
                <c:pt idx="196">
                  <c:v>34820</c:v>
                </c:pt>
                <c:pt idx="197">
                  <c:v>34851</c:v>
                </c:pt>
                <c:pt idx="198">
                  <c:v>34881</c:v>
                </c:pt>
                <c:pt idx="199">
                  <c:v>34912</c:v>
                </c:pt>
                <c:pt idx="200">
                  <c:v>34943</c:v>
                </c:pt>
                <c:pt idx="201">
                  <c:v>34973</c:v>
                </c:pt>
                <c:pt idx="202">
                  <c:v>35004</c:v>
                </c:pt>
                <c:pt idx="203">
                  <c:v>35034</c:v>
                </c:pt>
                <c:pt idx="204">
                  <c:v>35065</c:v>
                </c:pt>
                <c:pt idx="205">
                  <c:v>35096</c:v>
                </c:pt>
                <c:pt idx="206">
                  <c:v>35125</c:v>
                </c:pt>
                <c:pt idx="207">
                  <c:v>35156</c:v>
                </c:pt>
                <c:pt idx="208">
                  <c:v>35186</c:v>
                </c:pt>
                <c:pt idx="209">
                  <c:v>35217</c:v>
                </c:pt>
                <c:pt idx="210">
                  <c:v>35247</c:v>
                </c:pt>
                <c:pt idx="211">
                  <c:v>35278</c:v>
                </c:pt>
                <c:pt idx="212">
                  <c:v>35309</c:v>
                </c:pt>
                <c:pt idx="213">
                  <c:v>35339</c:v>
                </c:pt>
                <c:pt idx="214">
                  <c:v>35370</c:v>
                </c:pt>
                <c:pt idx="215">
                  <c:v>35400</c:v>
                </c:pt>
                <c:pt idx="216">
                  <c:v>35431</c:v>
                </c:pt>
                <c:pt idx="217">
                  <c:v>35462</c:v>
                </c:pt>
                <c:pt idx="218">
                  <c:v>35490</c:v>
                </c:pt>
                <c:pt idx="219">
                  <c:v>35521</c:v>
                </c:pt>
                <c:pt idx="220">
                  <c:v>35551</c:v>
                </c:pt>
                <c:pt idx="221">
                  <c:v>35582</c:v>
                </c:pt>
                <c:pt idx="222">
                  <c:v>35612</c:v>
                </c:pt>
                <c:pt idx="223">
                  <c:v>35643</c:v>
                </c:pt>
                <c:pt idx="224">
                  <c:v>35674</c:v>
                </c:pt>
                <c:pt idx="225">
                  <c:v>35704</c:v>
                </c:pt>
                <c:pt idx="226">
                  <c:v>35735</c:v>
                </c:pt>
                <c:pt idx="227">
                  <c:v>35765</c:v>
                </c:pt>
                <c:pt idx="228">
                  <c:v>35796</c:v>
                </c:pt>
                <c:pt idx="229">
                  <c:v>35827</c:v>
                </c:pt>
                <c:pt idx="230">
                  <c:v>35855</c:v>
                </c:pt>
                <c:pt idx="231">
                  <c:v>35886</c:v>
                </c:pt>
                <c:pt idx="232">
                  <c:v>35916</c:v>
                </c:pt>
                <c:pt idx="233">
                  <c:v>35947</c:v>
                </c:pt>
                <c:pt idx="234">
                  <c:v>35977</c:v>
                </c:pt>
                <c:pt idx="235">
                  <c:v>36008</c:v>
                </c:pt>
                <c:pt idx="236">
                  <c:v>36039</c:v>
                </c:pt>
                <c:pt idx="237">
                  <c:v>36069</c:v>
                </c:pt>
                <c:pt idx="238">
                  <c:v>36100</c:v>
                </c:pt>
                <c:pt idx="239">
                  <c:v>36130</c:v>
                </c:pt>
                <c:pt idx="240">
                  <c:v>36161</c:v>
                </c:pt>
                <c:pt idx="241">
                  <c:v>36192</c:v>
                </c:pt>
                <c:pt idx="242">
                  <c:v>36220</c:v>
                </c:pt>
                <c:pt idx="243">
                  <c:v>36251</c:v>
                </c:pt>
                <c:pt idx="244">
                  <c:v>36281</c:v>
                </c:pt>
                <c:pt idx="245">
                  <c:v>36312</c:v>
                </c:pt>
                <c:pt idx="246">
                  <c:v>36342</c:v>
                </c:pt>
                <c:pt idx="247">
                  <c:v>36373</c:v>
                </c:pt>
                <c:pt idx="248">
                  <c:v>36404</c:v>
                </c:pt>
                <c:pt idx="249">
                  <c:v>36434</c:v>
                </c:pt>
                <c:pt idx="250">
                  <c:v>36465</c:v>
                </c:pt>
                <c:pt idx="251">
                  <c:v>36495</c:v>
                </c:pt>
                <c:pt idx="252">
                  <c:v>36526</c:v>
                </c:pt>
                <c:pt idx="253">
                  <c:v>36557</c:v>
                </c:pt>
                <c:pt idx="254">
                  <c:v>36586</c:v>
                </c:pt>
                <c:pt idx="255">
                  <c:v>36617</c:v>
                </c:pt>
                <c:pt idx="256">
                  <c:v>36647</c:v>
                </c:pt>
                <c:pt idx="257">
                  <c:v>36678</c:v>
                </c:pt>
                <c:pt idx="258">
                  <c:v>36708</c:v>
                </c:pt>
                <c:pt idx="259">
                  <c:v>36739</c:v>
                </c:pt>
                <c:pt idx="260">
                  <c:v>36770</c:v>
                </c:pt>
                <c:pt idx="261">
                  <c:v>36800</c:v>
                </c:pt>
                <c:pt idx="262">
                  <c:v>36831</c:v>
                </c:pt>
                <c:pt idx="263">
                  <c:v>36861</c:v>
                </c:pt>
                <c:pt idx="264">
                  <c:v>36892</c:v>
                </c:pt>
                <c:pt idx="265">
                  <c:v>36923</c:v>
                </c:pt>
                <c:pt idx="266">
                  <c:v>36951</c:v>
                </c:pt>
                <c:pt idx="267">
                  <c:v>36982</c:v>
                </c:pt>
                <c:pt idx="268">
                  <c:v>37012</c:v>
                </c:pt>
                <c:pt idx="269">
                  <c:v>37043</c:v>
                </c:pt>
                <c:pt idx="270">
                  <c:v>37073</c:v>
                </c:pt>
                <c:pt idx="271">
                  <c:v>37104</c:v>
                </c:pt>
                <c:pt idx="272">
                  <c:v>37135</c:v>
                </c:pt>
                <c:pt idx="273">
                  <c:v>37165</c:v>
                </c:pt>
                <c:pt idx="274">
                  <c:v>37196</c:v>
                </c:pt>
                <c:pt idx="275">
                  <c:v>37226</c:v>
                </c:pt>
                <c:pt idx="276">
                  <c:v>37257</c:v>
                </c:pt>
                <c:pt idx="277">
                  <c:v>37288</c:v>
                </c:pt>
                <c:pt idx="278">
                  <c:v>37316</c:v>
                </c:pt>
                <c:pt idx="279">
                  <c:v>37347</c:v>
                </c:pt>
                <c:pt idx="280">
                  <c:v>37377</c:v>
                </c:pt>
                <c:pt idx="281">
                  <c:v>37408</c:v>
                </c:pt>
                <c:pt idx="282">
                  <c:v>37438</c:v>
                </c:pt>
                <c:pt idx="283">
                  <c:v>37469</c:v>
                </c:pt>
                <c:pt idx="284">
                  <c:v>37500</c:v>
                </c:pt>
                <c:pt idx="285">
                  <c:v>37530</c:v>
                </c:pt>
                <c:pt idx="286">
                  <c:v>37561</c:v>
                </c:pt>
                <c:pt idx="287">
                  <c:v>37591</c:v>
                </c:pt>
                <c:pt idx="288">
                  <c:v>37622</c:v>
                </c:pt>
                <c:pt idx="289">
                  <c:v>37653</c:v>
                </c:pt>
                <c:pt idx="290">
                  <c:v>37681</c:v>
                </c:pt>
                <c:pt idx="291">
                  <c:v>37712</c:v>
                </c:pt>
                <c:pt idx="292">
                  <c:v>37742</c:v>
                </c:pt>
                <c:pt idx="293">
                  <c:v>37773</c:v>
                </c:pt>
                <c:pt idx="294">
                  <c:v>37803</c:v>
                </c:pt>
                <c:pt idx="295">
                  <c:v>37834</c:v>
                </c:pt>
                <c:pt idx="296">
                  <c:v>37865</c:v>
                </c:pt>
                <c:pt idx="297">
                  <c:v>37895</c:v>
                </c:pt>
                <c:pt idx="298">
                  <c:v>37926</c:v>
                </c:pt>
                <c:pt idx="299">
                  <c:v>37956</c:v>
                </c:pt>
                <c:pt idx="300">
                  <c:v>37987</c:v>
                </c:pt>
                <c:pt idx="301">
                  <c:v>38018</c:v>
                </c:pt>
                <c:pt idx="302">
                  <c:v>38047</c:v>
                </c:pt>
                <c:pt idx="303">
                  <c:v>38078</c:v>
                </c:pt>
                <c:pt idx="304">
                  <c:v>38108</c:v>
                </c:pt>
                <c:pt idx="305">
                  <c:v>38139</c:v>
                </c:pt>
                <c:pt idx="306">
                  <c:v>38169</c:v>
                </c:pt>
                <c:pt idx="307">
                  <c:v>38200</c:v>
                </c:pt>
                <c:pt idx="308">
                  <c:v>38231</c:v>
                </c:pt>
                <c:pt idx="309">
                  <c:v>38261</c:v>
                </c:pt>
                <c:pt idx="310">
                  <c:v>38292</c:v>
                </c:pt>
                <c:pt idx="311">
                  <c:v>38322</c:v>
                </c:pt>
                <c:pt idx="312">
                  <c:v>38353</c:v>
                </c:pt>
                <c:pt idx="313">
                  <c:v>38384</c:v>
                </c:pt>
                <c:pt idx="314">
                  <c:v>38412</c:v>
                </c:pt>
                <c:pt idx="315">
                  <c:v>38443</c:v>
                </c:pt>
                <c:pt idx="316">
                  <c:v>38473</c:v>
                </c:pt>
                <c:pt idx="317">
                  <c:v>38504</c:v>
                </c:pt>
                <c:pt idx="318">
                  <c:v>38534</c:v>
                </c:pt>
                <c:pt idx="319">
                  <c:v>38565</c:v>
                </c:pt>
                <c:pt idx="320">
                  <c:v>38596</c:v>
                </c:pt>
                <c:pt idx="321">
                  <c:v>38626</c:v>
                </c:pt>
                <c:pt idx="322">
                  <c:v>38657</c:v>
                </c:pt>
                <c:pt idx="323">
                  <c:v>38687</c:v>
                </c:pt>
                <c:pt idx="324">
                  <c:v>38718</c:v>
                </c:pt>
                <c:pt idx="325">
                  <c:v>38749</c:v>
                </c:pt>
                <c:pt idx="326">
                  <c:v>38777</c:v>
                </c:pt>
                <c:pt idx="327">
                  <c:v>38808</c:v>
                </c:pt>
                <c:pt idx="328">
                  <c:v>38838</c:v>
                </c:pt>
                <c:pt idx="329">
                  <c:v>38869</c:v>
                </c:pt>
                <c:pt idx="330">
                  <c:v>38899</c:v>
                </c:pt>
                <c:pt idx="331">
                  <c:v>38930</c:v>
                </c:pt>
                <c:pt idx="332">
                  <c:v>38961</c:v>
                </c:pt>
                <c:pt idx="333">
                  <c:v>38991</c:v>
                </c:pt>
                <c:pt idx="334">
                  <c:v>39022</c:v>
                </c:pt>
                <c:pt idx="335">
                  <c:v>39052</c:v>
                </c:pt>
                <c:pt idx="336">
                  <c:v>39083</c:v>
                </c:pt>
                <c:pt idx="337">
                  <c:v>39114</c:v>
                </c:pt>
                <c:pt idx="338">
                  <c:v>39142</c:v>
                </c:pt>
                <c:pt idx="339">
                  <c:v>39173</c:v>
                </c:pt>
                <c:pt idx="340">
                  <c:v>39203</c:v>
                </c:pt>
                <c:pt idx="341">
                  <c:v>39234</c:v>
                </c:pt>
                <c:pt idx="342">
                  <c:v>39264</c:v>
                </c:pt>
                <c:pt idx="343">
                  <c:v>39295</c:v>
                </c:pt>
                <c:pt idx="344">
                  <c:v>39326</c:v>
                </c:pt>
                <c:pt idx="345">
                  <c:v>39356</c:v>
                </c:pt>
                <c:pt idx="346">
                  <c:v>39387</c:v>
                </c:pt>
                <c:pt idx="347">
                  <c:v>39417</c:v>
                </c:pt>
                <c:pt idx="348">
                  <c:v>39448</c:v>
                </c:pt>
                <c:pt idx="349">
                  <c:v>39479</c:v>
                </c:pt>
                <c:pt idx="350">
                  <c:v>39508</c:v>
                </c:pt>
                <c:pt idx="351">
                  <c:v>39539</c:v>
                </c:pt>
                <c:pt idx="352">
                  <c:v>39569</c:v>
                </c:pt>
                <c:pt idx="353">
                  <c:v>39600</c:v>
                </c:pt>
                <c:pt idx="354">
                  <c:v>39630</c:v>
                </c:pt>
                <c:pt idx="355">
                  <c:v>39661</c:v>
                </c:pt>
                <c:pt idx="356">
                  <c:v>39692</c:v>
                </c:pt>
                <c:pt idx="357">
                  <c:v>39722</c:v>
                </c:pt>
                <c:pt idx="358">
                  <c:v>39753</c:v>
                </c:pt>
                <c:pt idx="359">
                  <c:v>39783</c:v>
                </c:pt>
                <c:pt idx="360">
                  <c:v>39814</c:v>
                </c:pt>
                <c:pt idx="361">
                  <c:v>39845</c:v>
                </c:pt>
                <c:pt idx="362">
                  <c:v>39873</c:v>
                </c:pt>
                <c:pt idx="363">
                  <c:v>39904</c:v>
                </c:pt>
                <c:pt idx="364">
                  <c:v>39934</c:v>
                </c:pt>
                <c:pt idx="365">
                  <c:v>39965</c:v>
                </c:pt>
                <c:pt idx="366">
                  <c:v>39995</c:v>
                </c:pt>
                <c:pt idx="367">
                  <c:v>40026</c:v>
                </c:pt>
                <c:pt idx="368">
                  <c:v>40057</c:v>
                </c:pt>
                <c:pt idx="369">
                  <c:v>40087</c:v>
                </c:pt>
                <c:pt idx="370">
                  <c:v>40118</c:v>
                </c:pt>
                <c:pt idx="371">
                  <c:v>40148</c:v>
                </c:pt>
                <c:pt idx="372">
                  <c:v>40179</c:v>
                </c:pt>
                <c:pt idx="373">
                  <c:v>40210</c:v>
                </c:pt>
                <c:pt idx="374">
                  <c:v>40238</c:v>
                </c:pt>
                <c:pt idx="375">
                  <c:v>40269</c:v>
                </c:pt>
                <c:pt idx="376">
                  <c:v>40299</c:v>
                </c:pt>
                <c:pt idx="377">
                  <c:v>40330</c:v>
                </c:pt>
                <c:pt idx="378">
                  <c:v>40360</c:v>
                </c:pt>
                <c:pt idx="379">
                  <c:v>40391</c:v>
                </c:pt>
                <c:pt idx="380">
                  <c:v>40422</c:v>
                </c:pt>
                <c:pt idx="381">
                  <c:v>40452</c:v>
                </c:pt>
                <c:pt idx="382">
                  <c:v>40483</c:v>
                </c:pt>
                <c:pt idx="383">
                  <c:v>40513</c:v>
                </c:pt>
                <c:pt idx="384">
                  <c:v>40544</c:v>
                </c:pt>
                <c:pt idx="385">
                  <c:v>40575</c:v>
                </c:pt>
                <c:pt idx="386">
                  <c:v>40603</c:v>
                </c:pt>
                <c:pt idx="387">
                  <c:v>40634</c:v>
                </c:pt>
                <c:pt idx="388">
                  <c:v>40664</c:v>
                </c:pt>
                <c:pt idx="389">
                  <c:v>40695</c:v>
                </c:pt>
                <c:pt idx="390">
                  <c:v>40725</c:v>
                </c:pt>
                <c:pt idx="391">
                  <c:v>40756</c:v>
                </c:pt>
                <c:pt idx="392">
                  <c:v>40787</c:v>
                </c:pt>
                <c:pt idx="393">
                  <c:v>40817</c:v>
                </c:pt>
                <c:pt idx="394">
                  <c:v>40848</c:v>
                </c:pt>
                <c:pt idx="395">
                  <c:v>40878</c:v>
                </c:pt>
                <c:pt idx="396">
                  <c:v>40909</c:v>
                </c:pt>
                <c:pt idx="397">
                  <c:v>40940</c:v>
                </c:pt>
                <c:pt idx="398">
                  <c:v>40969</c:v>
                </c:pt>
                <c:pt idx="399">
                  <c:v>41000</c:v>
                </c:pt>
                <c:pt idx="400">
                  <c:v>41030</c:v>
                </c:pt>
                <c:pt idx="401">
                  <c:v>41061</c:v>
                </c:pt>
                <c:pt idx="402">
                  <c:v>41091</c:v>
                </c:pt>
                <c:pt idx="403">
                  <c:v>41122</c:v>
                </c:pt>
                <c:pt idx="404">
                  <c:v>41153</c:v>
                </c:pt>
                <c:pt idx="405">
                  <c:v>41183</c:v>
                </c:pt>
                <c:pt idx="406">
                  <c:v>41214</c:v>
                </c:pt>
                <c:pt idx="407">
                  <c:v>41244</c:v>
                </c:pt>
                <c:pt idx="408">
                  <c:v>41275</c:v>
                </c:pt>
                <c:pt idx="409">
                  <c:v>41306</c:v>
                </c:pt>
                <c:pt idx="410">
                  <c:v>41334</c:v>
                </c:pt>
                <c:pt idx="411">
                  <c:v>41365</c:v>
                </c:pt>
                <c:pt idx="412">
                  <c:v>41395</c:v>
                </c:pt>
                <c:pt idx="413">
                  <c:v>41426</c:v>
                </c:pt>
                <c:pt idx="414">
                  <c:v>41456</c:v>
                </c:pt>
                <c:pt idx="415">
                  <c:v>41487</c:v>
                </c:pt>
                <c:pt idx="416">
                  <c:v>41518</c:v>
                </c:pt>
                <c:pt idx="417">
                  <c:v>41548</c:v>
                </c:pt>
                <c:pt idx="418">
                  <c:v>41579</c:v>
                </c:pt>
                <c:pt idx="419">
                  <c:v>41609</c:v>
                </c:pt>
                <c:pt idx="420">
                  <c:v>41640</c:v>
                </c:pt>
                <c:pt idx="421">
                  <c:v>41671</c:v>
                </c:pt>
                <c:pt idx="422">
                  <c:v>41699</c:v>
                </c:pt>
                <c:pt idx="423">
                  <c:v>41730</c:v>
                </c:pt>
                <c:pt idx="424">
                  <c:v>41760</c:v>
                </c:pt>
                <c:pt idx="425">
                  <c:v>41791</c:v>
                </c:pt>
                <c:pt idx="426">
                  <c:v>41821</c:v>
                </c:pt>
                <c:pt idx="427">
                  <c:v>41852</c:v>
                </c:pt>
                <c:pt idx="428">
                  <c:v>41883</c:v>
                </c:pt>
                <c:pt idx="429">
                  <c:v>41913</c:v>
                </c:pt>
                <c:pt idx="430">
                  <c:v>41944</c:v>
                </c:pt>
                <c:pt idx="431">
                  <c:v>41974</c:v>
                </c:pt>
                <c:pt idx="432">
                  <c:v>42005</c:v>
                </c:pt>
                <c:pt idx="433">
                  <c:v>42036</c:v>
                </c:pt>
                <c:pt idx="434">
                  <c:v>42064</c:v>
                </c:pt>
                <c:pt idx="435">
                  <c:v>42095</c:v>
                </c:pt>
                <c:pt idx="436">
                  <c:v>42125</c:v>
                </c:pt>
                <c:pt idx="437">
                  <c:v>42156</c:v>
                </c:pt>
                <c:pt idx="438">
                  <c:v>42186</c:v>
                </c:pt>
                <c:pt idx="439">
                  <c:v>42217</c:v>
                </c:pt>
                <c:pt idx="440">
                  <c:v>42248</c:v>
                </c:pt>
                <c:pt idx="441">
                  <c:v>42278</c:v>
                </c:pt>
                <c:pt idx="442">
                  <c:v>42309</c:v>
                </c:pt>
                <c:pt idx="443">
                  <c:v>42339</c:v>
                </c:pt>
                <c:pt idx="444">
                  <c:v>42370</c:v>
                </c:pt>
                <c:pt idx="445">
                  <c:v>42401</c:v>
                </c:pt>
                <c:pt idx="446">
                  <c:v>42430</c:v>
                </c:pt>
                <c:pt idx="447">
                  <c:v>42461</c:v>
                </c:pt>
                <c:pt idx="448">
                  <c:v>42491</c:v>
                </c:pt>
                <c:pt idx="449">
                  <c:v>42522</c:v>
                </c:pt>
                <c:pt idx="450">
                  <c:v>42552</c:v>
                </c:pt>
                <c:pt idx="451">
                  <c:v>42583</c:v>
                </c:pt>
                <c:pt idx="452">
                  <c:v>42614</c:v>
                </c:pt>
                <c:pt idx="453">
                  <c:v>42644</c:v>
                </c:pt>
                <c:pt idx="454">
                  <c:v>42675</c:v>
                </c:pt>
                <c:pt idx="455">
                  <c:v>42705</c:v>
                </c:pt>
              </c:numCache>
            </c:numRef>
          </c:cat>
          <c:val>
            <c:numRef>
              <c:f>'Diesel-M'!$C$41:$C$496</c:f>
              <c:numCache>
                <c:formatCode>0.00</c:formatCode>
                <c:ptCount val="456"/>
                <c:pt idx="0">
                  <c:v>0.60499999999999998</c:v>
                </c:pt>
                <c:pt idx="1">
                  <c:v>0.63</c:v>
                </c:pt>
                <c:pt idx="2">
                  <c:v>0.64800000000000002</c:v>
                </c:pt>
                <c:pt idx="3">
                  <c:v>0.67500000000000004</c:v>
                </c:pt>
                <c:pt idx="4">
                  <c:v>0.73099999999999998</c:v>
                </c:pt>
                <c:pt idx="5">
                  <c:v>0.81799999999999995</c:v>
                </c:pt>
                <c:pt idx="6">
                  <c:v>0.85599999999999998</c:v>
                </c:pt>
                <c:pt idx="7">
                  <c:v>0.89</c:v>
                </c:pt>
                <c:pt idx="8">
                  <c:v>0.89500000000000002</c:v>
                </c:pt>
                <c:pt idx="9">
                  <c:v>0.91900000000000004</c:v>
                </c:pt>
                <c:pt idx="10">
                  <c:v>0.93500000000000005</c:v>
                </c:pt>
                <c:pt idx="11">
                  <c:v>0.98299999999999998</c:v>
                </c:pt>
                <c:pt idx="12">
                  <c:v>0.997</c:v>
                </c:pt>
                <c:pt idx="13">
                  <c:v>1.0189999999999999</c:v>
                </c:pt>
                <c:pt idx="14">
                  <c:v>1.0469999999999999</c:v>
                </c:pt>
                <c:pt idx="15">
                  <c:v>1.0489999999999999</c:v>
                </c:pt>
                <c:pt idx="16">
                  <c:v>1.048</c:v>
                </c:pt>
                <c:pt idx="17">
                  <c:v>1.054</c:v>
                </c:pt>
                <c:pt idx="18">
                  <c:v>1.0429999999999999</c:v>
                </c:pt>
                <c:pt idx="19">
                  <c:v>1.038</c:v>
                </c:pt>
                <c:pt idx="20">
                  <c:v>1.0409999999999999</c:v>
                </c:pt>
                <c:pt idx="21">
                  <c:v>1.03</c:v>
                </c:pt>
                <c:pt idx="22">
                  <c:v>1.0629999999999999</c:v>
                </c:pt>
                <c:pt idx="23">
                  <c:v>1.1000000000000001</c:v>
                </c:pt>
                <c:pt idx="24">
                  <c:v>1.1439999999999999</c:v>
                </c:pt>
                <c:pt idx="25">
                  <c:v>1.19</c:v>
                </c:pt>
                <c:pt idx="26">
                  <c:v>1.2170000000000001</c:v>
                </c:pt>
                <c:pt idx="27">
                  <c:v>1.206</c:v>
                </c:pt>
                <c:pt idx="28">
                  <c:v>1.198</c:v>
                </c:pt>
                <c:pt idx="29">
                  <c:v>1.194</c:v>
                </c:pt>
                <c:pt idx="30">
                  <c:v>1.165</c:v>
                </c:pt>
                <c:pt idx="31">
                  <c:v>1.1879999999999999</c:v>
                </c:pt>
                <c:pt idx="32">
                  <c:v>1.1830000000000001</c:v>
                </c:pt>
                <c:pt idx="33">
                  <c:v>1.1839999999999999</c:v>
                </c:pt>
                <c:pt idx="34">
                  <c:v>1.1859999999999999</c:v>
                </c:pt>
                <c:pt idx="35">
                  <c:v>1.1950000000000001</c:v>
                </c:pt>
                <c:pt idx="36">
                  <c:v>1.196</c:v>
                </c:pt>
                <c:pt idx="37">
                  <c:v>1.169</c:v>
                </c:pt>
                <c:pt idx="38">
                  <c:v>1.117</c:v>
                </c:pt>
                <c:pt idx="39">
                  <c:v>1.0980000000000001</c:v>
                </c:pt>
                <c:pt idx="40">
                  <c:v>1.1140000000000001</c:v>
                </c:pt>
                <c:pt idx="41">
                  <c:v>1.165</c:v>
                </c:pt>
                <c:pt idx="42">
                  <c:v>1.155</c:v>
                </c:pt>
                <c:pt idx="43">
                  <c:v>1.139</c:v>
                </c:pt>
                <c:pt idx="44">
                  <c:v>1.1499999999999999</c:v>
                </c:pt>
                <c:pt idx="45">
                  <c:v>1.169</c:v>
                </c:pt>
                <c:pt idx="46">
                  <c:v>1.196</c:v>
                </c:pt>
                <c:pt idx="47">
                  <c:v>1.153</c:v>
                </c:pt>
                <c:pt idx="48">
                  <c:v>1.125</c:v>
                </c:pt>
                <c:pt idx="49">
                  <c:v>1.105</c:v>
                </c:pt>
                <c:pt idx="50">
                  <c:v>1.0629999999999999</c:v>
                </c:pt>
                <c:pt idx="51">
                  <c:v>1.1599999999999999</c:v>
                </c:pt>
                <c:pt idx="52">
                  <c:v>1.147</c:v>
                </c:pt>
                <c:pt idx="53">
                  <c:v>1.1539999999999999</c:v>
                </c:pt>
                <c:pt idx="54">
                  <c:v>1.1439999999999999</c:v>
                </c:pt>
                <c:pt idx="55">
                  <c:v>1.1499999999999999</c:v>
                </c:pt>
                <c:pt idx="56">
                  <c:v>1.1559999999999999</c:v>
                </c:pt>
                <c:pt idx="57">
                  <c:v>1.147</c:v>
                </c:pt>
                <c:pt idx="58">
                  <c:v>1.1459999999999999</c:v>
                </c:pt>
                <c:pt idx="59">
                  <c:v>1.1379999999999999</c:v>
                </c:pt>
                <c:pt idx="60">
                  <c:v>1.173</c:v>
                </c:pt>
                <c:pt idx="61">
                  <c:v>1.17</c:v>
                </c:pt>
                <c:pt idx="62">
                  <c:v>1.143</c:v>
                </c:pt>
                <c:pt idx="63">
                  <c:v>1.141</c:v>
                </c:pt>
                <c:pt idx="64">
                  <c:v>1.1419999999999999</c:v>
                </c:pt>
                <c:pt idx="65">
                  <c:v>1.1379999999999999</c:v>
                </c:pt>
                <c:pt idx="66">
                  <c:v>1.131</c:v>
                </c:pt>
                <c:pt idx="67">
                  <c:v>1.1859999999999999</c:v>
                </c:pt>
                <c:pt idx="68">
                  <c:v>1.1910000000000001</c:v>
                </c:pt>
                <c:pt idx="69">
                  <c:v>1.1850000000000001</c:v>
                </c:pt>
                <c:pt idx="70">
                  <c:v>1.181</c:v>
                </c:pt>
                <c:pt idx="71">
                  <c:v>1.1759999999999999</c:v>
                </c:pt>
                <c:pt idx="72">
                  <c:v>1.1679999999999999</c:v>
                </c:pt>
                <c:pt idx="73">
                  <c:v>1.1479999999999999</c:v>
                </c:pt>
                <c:pt idx="74">
                  <c:v>1.145</c:v>
                </c:pt>
                <c:pt idx="75">
                  <c:v>1.163</c:v>
                </c:pt>
                <c:pt idx="76">
                  <c:v>1.167</c:v>
                </c:pt>
                <c:pt idx="77">
                  <c:v>1.1519999999999999</c:v>
                </c:pt>
                <c:pt idx="78">
                  <c:v>1.137</c:v>
                </c:pt>
                <c:pt idx="79">
                  <c:v>1.135</c:v>
                </c:pt>
                <c:pt idx="80">
                  <c:v>1.159</c:v>
                </c:pt>
                <c:pt idx="81">
                  <c:v>1.1879999999999999</c:v>
                </c:pt>
                <c:pt idx="82">
                  <c:v>1.224</c:v>
                </c:pt>
                <c:pt idx="83">
                  <c:v>1.2270000000000001</c:v>
                </c:pt>
                <c:pt idx="84">
                  <c:v>1.18</c:v>
                </c:pt>
                <c:pt idx="85">
                  <c:v>1.036</c:v>
                </c:pt>
                <c:pt idx="86">
                  <c:v>0.92700000000000005</c:v>
                </c:pt>
                <c:pt idx="87">
                  <c:v>0.89500000000000002</c:v>
                </c:pt>
                <c:pt idx="88">
                  <c:v>0.88200000000000001</c:v>
                </c:pt>
                <c:pt idx="89">
                  <c:v>0.84399999999999997</c:v>
                </c:pt>
                <c:pt idx="90">
                  <c:v>0.78200000000000003</c:v>
                </c:pt>
                <c:pt idx="91">
                  <c:v>0.81</c:v>
                </c:pt>
                <c:pt idx="92">
                  <c:v>0.82699999999999996</c:v>
                </c:pt>
                <c:pt idx="93">
                  <c:v>0.81299999999999994</c:v>
                </c:pt>
                <c:pt idx="94">
                  <c:v>0.82899999999999996</c:v>
                </c:pt>
                <c:pt idx="95">
                  <c:v>0.84099999999999997</c:v>
                </c:pt>
                <c:pt idx="96">
                  <c:v>0.89600000000000002</c:v>
                </c:pt>
                <c:pt idx="97">
                  <c:v>0.90100000000000002</c:v>
                </c:pt>
                <c:pt idx="98">
                  <c:v>0.89600000000000002</c:v>
                </c:pt>
                <c:pt idx="99">
                  <c:v>0.90100000000000002</c:v>
                </c:pt>
                <c:pt idx="100">
                  <c:v>0.91200000000000003</c:v>
                </c:pt>
                <c:pt idx="101">
                  <c:v>0.92200000000000004</c:v>
                </c:pt>
                <c:pt idx="102">
                  <c:v>0.94599999999999995</c:v>
                </c:pt>
                <c:pt idx="103">
                  <c:v>0.95899999999999996</c:v>
                </c:pt>
                <c:pt idx="104">
                  <c:v>0.97</c:v>
                </c:pt>
                <c:pt idx="105">
                  <c:v>0.97299999999999998</c:v>
                </c:pt>
                <c:pt idx="106">
                  <c:v>0.98499999999999999</c:v>
                </c:pt>
                <c:pt idx="107">
                  <c:v>0.97699999999999998</c:v>
                </c:pt>
                <c:pt idx="108">
                  <c:v>0.95499999999999996</c:v>
                </c:pt>
                <c:pt idx="109">
                  <c:v>0.93200000000000005</c:v>
                </c:pt>
                <c:pt idx="110">
                  <c:v>0.92200000000000004</c:v>
                </c:pt>
                <c:pt idx="111">
                  <c:v>0.93400000000000005</c:v>
                </c:pt>
                <c:pt idx="112">
                  <c:v>0.93799999999999994</c:v>
                </c:pt>
                <c:pt idx="113">
                  <c:v>0.91900000000000004</c:v>
                </c:pt>
                <c:pt idx="114">
                  <c:v>0.90500000000000003</c:v>
                </c:pt>
                <c:pt idx="115">
                  <c:v>0.89900000000000002</c:v>
                </c:pt>
                <c:pt idx="116">
                  <c:v>0.89700000000000002</c:v>
                </c:pt>
                <c:pt idx="117">
                  <c:v>0.88500000000000001</c:v>
                </c:pt>
                <c:pt idx="118">
                  <c:v>0.89300000000000002</c:v>
                </c:pt>
                <c:pt idx="119">
                  <c:v>0.91800000000000004</c:v>
                </c:pt>
                <c:pt idx="120">
                  <c:v>0.94199999999999995</c:v>
                </c:pt>
                <c:pt idx="121">
                  <c:v>0.94399999999999995</c:v>
                </c:pt>
                <c:pt idx="122">
                  <c:v>0.96199999999999997</c:v>
                </c:pt>
                <c:pt idx="123">
                  <c:v>1.008</c:v>
                </c:pt>
                <c:pt idx="124">
                  <c:v>0.99399999999999999</c:v>
                </c:pt>
                <c:pt idx="125">
                  <c:v>0.96599999999999997</c:v>
                </c:pt>
                <c:pt idx="126">
                  <c:v>0.95799999999999996</c:v>
                </c:pt>
                <c:pt idx="127">
                  <c:v>0.95399999999999996</c:v>
                </c:pt>
                <c:pt idx="128">
                  <c:v>0.999</c:v>
                </c:pt>
                <c:pt idx="129">
                  <c:v>1.026</c:v>
                </c:pt>
                <c:pt idx="130">
                  <c:v>1.04</c:v>
                </c:pt>
                <c:pt idx="131">
                  <c:v>1.131</c:v>
                </c:pt>
                <c:pt idx="132">
                  <c:v>1.214</c:v>
                </c:pt>
                <c:pt idx="133">
                  <c:v>1.0680000000000001</c:v>
                </c:pt>
                <c:pt idx="134">
                  <c:v>1.0269999999999999</c:v>
                </c:pt>
                <c:pt idx="135">
                  <c:v>1.02</c:v>
                </c:pt>
                <c:pt idx="136">
                  <c:v>1.004</c:v>
                </c:pt>
                <c:pt idx="137">
                  <c:v>0.97499999999999998</c:v>
                </c:pt>
                <c:pt idx="138">
                  <c:v>0.98499999999999999</c:v>
                </c:pt>
                <c:pt idx="139">
                  <c:v>1.2050000000000001</c:v>
                </c:pt>
                <c:pt idx="140">
                  <c:v>1.331</c:v>
                </c:pt>
                <c:pt idx="141">
                  <c:v>1.4359999999999999</c:v>
                </c:pt>
                <c:pt idx="142">
                  <c:v>1.405</c:v>
                </c:pt>
                <c:pt idx="143">
                  <c:v>1.361</c:v>
                </c:pt>
                <c:pt idx="144">
                  <c:v>1.2869999999999999</c:v>
                </c:pt>
                <c:pt idx="145">
                  <c:v>1.1850000000000001</c:v>
                </c:pt>
                <c:pt idx="146">
                  <c:v>1.0920000000000001</c:v>
                </c:pt>
                <c:pt idx="147">
                  <c:v>1.077</c:v>
                </c:pt>
                <c:pt idx="148">
                  <c:v>1.073</c:v>
                </c:pt>
                <c:pt idx="149">
                  <c:v>1.117</c:v>
                </c:pt>
                <c:pt idx="150">
                  <c:v>1.0589999999999999</c:v>
                </c:pt>
                <c:pt idx="151">
                  <c:v>1.0960000000000001</c:v>
                </c:pt>
                <c:pt idx="152">
                  <c:v>1.1220000000000001</c:v>
                </c:pt>
                <c:pt idx="153">
                  <c:v>1.1419999999999999</c:v>
                </c:pt>
                <c:pt idx="154">
                  <c:v>1.1719999999999999</c:v>
                </c:pt>
                <c:pt idx="155">
                  <c:v>1.1240000000000001</c:v>
                </c:pt>
                <c:pt idx="156">
                  <c:v>1.07</c:v>
                </c:pt>
                <c:pt idx="157">
                  <c:v>1.0580000000000001</c:v>
                </c:pt>
                <c:pt idx="158">
                  <c:v>1.0589999999999999</c:v>
                </c:pt>
                <c:pt idx="159">
                  <c:v>1.08</c:v>
                </c:pt>
                <c:pt idx="160">
                  <c:v>1.107</c:v>
                </c:pt>
                <c:pt idx="161">
                  <c:v>1.127</c:v>
                </c:pt>
                <c:pt idx="162">
                  <c:v>1.129</c:v>
                </c:pt>
                <c:pt idx="163">
                  <c:v>1.123</c:v>
                </c:pt>
                <c:pt idx="164">
                  <c:v>1.133</c:v>
                </c:pt>
                <c:pt idx="165">
                  <c:v>1.1499999999999999</c:v>
                </c:pt>
                <c:pt idx="166">
                  <c:v>1.139</c:v>
                </c:pt>
                <c:pt idx="167">
                  <c:v>1.1120000000000001</c:v>
                </c:pt>
                <c:pt idx="168">
                  <c:v>1.0920000000000001</c:v>
                </c:pt>
                <c:pt idx="169">
                  <c:v>1.087</c:v>
                </c:pt>
                <c:pt idx="170">
                  <c:v>1.107</c:v>
                </c:pt>
                <c:pt idx="171">
                  <c:v>1.1040000000000001</c:v>
                </c:pt>
                <c:pt idx="172">
                  <c:v>1.103</c:v>
                </c:pt>
                <c:pt idx="173">
                  <c:v>1.0940000000000001</c:v>
                </c:pt>
                <c:pt idx="174">
                  <c:v>1.075</c:v>
                </c:pt>
                <c:pt idx="175">
                  <c:v>1.0640000000000001</c:v>
                </c:pt>
                <c:pt idx="176">
                  <c:v>1.103</c:v>
                </c:pt>
                <c:pt idx="177">
                  <c:v>1.2170000000000001</c:v>
                </c:pt>
                <c:pt idx="178">
                  <c:v>1.19</c:v>
                </c:pt>
                <c:pt idx="179">
                  <c:v>1.0960000000000001</c:v>
                </c:pt>
                <c:pt idx="180">
                  <c:v>1.0840000000000001</c:v>
                </c:pt>
                <c:pt idx="181">
                  <c:v>1.1120000000000001</c:v>
                </c:pt>
                <c:pt idx="182">
                  <c:v>1.1100000000000001</c:v>
                </c:pt>
                <c:pt idx="183">
                  <c:v>1.107</c:v>
                </c:pt>
                <c:pt idx="184">
                  <c:v>1.1000000000000001</c:v>
                </c:pt>
                <c:pt idx="185">
                  <c:v>1.103</c:v>
                </c:pt>
                <c:pt idx="186">
                  <c:v>1.1100000000000001</c:v>
                </c:pt>
                <c:pt idx="187">
                  <c:v>1.123</c:v>
                </c:pt>
                <c:pt idx="188">
                  <c:v>1.125</c:v>
                </c:pt>
                <c:pt idx="189">
                  <c:v>1.1220000000000001</c:v>
                </c:pt>
                <c:pt idx="190">
                  <c:v>1.131</c:v>
                </c:pt>
                <c:pt idx="191">
                  <c:v>1.113</c:v>
                </c:pt>
                <c:pt idx="192">
                  <c:v>1.0980000000000001</c:v>
                </c:pt>
                <c:pt idx="193">
                  <c:v>1.0880000000000001</c:v>
                </c:pt>
                <c:pt idx="194">
                  <c:v>1.0880000000000001</c:v>
                </c:pt>
                <c:pt idx="195">
                  <c:v>1.1040000000000001</c:v>
                </c:pt>
                <c:pt idx="196">
                  <c:v>1.1259999999999999</c:v>
                </c:pt>
                <c:pt idx="197">
                  <c:v>1.1200000000000001</c:v>
                </c:pt>
                <c:pt idx="198">
                  <c:v>1.1000000000000001</c:v>
                </c:pt>
                <c:pt idx="199">
                  <c:v>1.105</c:v>
                </c:pt>
                <c:pt idx="200">
                  <c:v>1.119</c:v>
                </c:pt>
                <c:pt idx="201">
                  <c:v>1.115</c:v>
                </c:pt>
                <c:pt idx="202">
                  <c:v>1.1200000000000001</c:v>
                </c:pt>
                <c:pt idx="203">
                  <c:v>1.1299999999999999</c:v>
                </c:pt>
                <c:pt idx="204">
                  <c:v>1.145</c:v>
                </c:pt>
                <c:pt idx="205">
                  <c:v>1.145</c:v>
                </c:pt>
                <c:pt idx="206">
                  <c:v>1.1830000000000001</c:v>
                </c:pt>
                <c:pt idx="207">
                  <c:v>1.2749999999999999</c:v>
                </c:pt>
                <c:pt idx="208">
                  <c:v>1.2729999999999999</c:v>
                </c:pt>
                <c:pt idx="209">
                  <c:v>1.2010000000000001</c:v>
                </c:pt>
                <c:pt idx="210">
                  <c:v>1.1759999999999999</c:v>
                </c:pt>
                <c:pt idx="211">
                  <c:v>1.2010000000000001</c:v>
                </c:pt>
                <c:pt idx="212">
                  <c:v>1.2649999999999999</c:v>
                </c:pt>
                <c:pt idx="213">
                  <c:v>1.323</c:v>
                </c:pt>
                <c:pt idx="214">
                  <c:v>1.323</c:v>
                </c:pt>
                <c:pt idx="215">
                  <c:v>1.3089999999999999</c:v>
                </c:pt>
                <c:pt idx="216">
                  <c:v>1.2909999999999999</c:v>
                </c:pt>
                <c:pt idx="217">
                  <c:v>1.28</c:v>
                </c:pt>
                <c:pt idx="218">
                  <c:v>1.2290000000000001</c:v>
                </c:pt>
                <c:pt idx="219">
                  <c:v>1.212</c:v>
                </c:pt>
                <c:pt idx="220">
                  <c:v>1.196</c:v>
                </c:pt>
                <c:pt idx="221">
                  <c:v>1.173</c:v>
                </c:pt>
                <c:pt idx="222">
                  <c:v>1.151</c:v>
                </c:pt>
                <c:pt idx="223">
                  <c:v>1.165</c:v>
                </c:pt>
                <c:pt idx="224">
                  <c:v>1.1599999999999999</c:v>
                </c:pt>
                <c:pt idx="225">
                  <c:v>1.1830000000000001</c:v>
                </c:pt>
                <c:pt idx="226">
                  <c:v>1.1919999999999999</c:v>
                </c:pt>
                <c:pt idx="227">
                  <c:v>1.1100000000000001</c:v>
                </c:pt>
                <c:pt idx="228">
                  <c:v>1.1200000000000001</c:v>
                </c:pt>
                <c:pt idx="229">
                  <c:v>1.0840000000000001</c:v>
                </c:pt>
                <c:pt idx="230">
                  <c:v>1.0629999999999999</c:v>
                </c:pt>
                <c:pt idx="231">
                  <c:v>1.0669999999999999</c:v>
                </c:pt>
                <c:pt idx="232">
                  <c:v>1.069</c:v>
                </c:pt>
                <c:pt idx="233">
                  <c:v>1.0409999999999999</c:v>
                </c:pt>
                <c:pt idx="234">
                  <c:v>1.0289999999999999</c:v>
                </c:pt>
                <c:pt idx="235">
                  <c:v>1.0069999999999999</c:v>
                </c:pt>
                <c:pt idx="236">
                  <c:v>1.024</c:v>
                </c:pt>
                <c:pt idx="237">
                  <c:v>1.0389999999999999</c:v>
                </c:pt>
                <c:pt idx="238">
                  <c:v>1.022</c:v>
                </c:pt>
                <c:pt idx="239">
                  <c:v>0.97299999999999998</c:v>
                </c:pt>
                <c:pt idx="240">
                  <c:v>0.96699999999999997</c:v>
                </c:pt>
                <c:pt idx="241">
                  <c:v>0.95899999999999996</c:v>
                </c:pt>
                <c:pt idx="242">
                  <c:v>0.997</c:v>
                </c:pt>
                <c:pt idx="243">
                  <c:v>1.079</c:v>
                </c:pt>
                <c:pt idx="244">
                  <c:v>1.073</c:v>
                </c:pt>
                <c:pt idx="245">
                  <c:v>1.0740000000000001</c:v>
                </c:pt>
                <c:pt idx="246">
                  <c:v>1.1220000000000001</c:v>
                </c:pt>
                <c:pt idx="247">
                  <c:v>1.1719999999999999</c:v>
                </c:pt>
                <c:pt idx="248">
                  <c:v>1.2150000000000001</c:v>
                </c:pt>
                <c:pt idx="249">
                  <c:v>1.228</c:v>
                </c:pt>
                <c:pt idx="250">
                  <c:v>1.2629999999999999</c:v>
                </c:pt>
                <c:pt idx="251">
                  <c:v>1.292</c:v>
                </c:pt>
                <c:pt idx="252">
                  <c:v>1.3560000000000001</c:v>
                </c:pt>
                <c:pt idx="253">
                  <c:v>1.4610000000000001</c:v>
                </c:pt>
                <c:pt idx="254">
                  <c:v>1.4790000000000001</c:v>
                </c:pt>
                <c:pt idx="255">
                  <c:v>1.4219999999999999</c:v>
                </c:pt>
                <c:pt idx="256">
                  <c:v>1.42</c:v>
                </c:pt>
                <c:pt idx="257">
                  <c:v>1.421</c:v>
                </c:pt>
                <c:pt idx="258">
                  <c:v>1.4339999999999999</c:v>
                </c:pt>
                <c:pt idx="259">
                  <c:v>1.466</c:v>
                </c:pt>
                <c:pt idx="260">
                  <c:v>1.637</c:v>
                </c:pt>
                <c:pt idx="261">
                  <c:v>1.637</c:v>
                </c:pt>
                <c:pt idx="262">
                  <c:v>1.621</c:v>
                </c:pt>
                <c:pt idx="263">
                  <c:v>1.5649999999999999</c:v>
                </c:pt>
                <c:pt idx="264">
                  <c:v>1.524</c:v>
                </c:pt>
                <c:pt idx="265">
                  <c:v>1.492</c:v>
                </c:pt>
                <c:pt idx="266">
                  <c:v>1.399</c:v>
                </c:pt>
                <c:pt idx="267">
                  <c:v>1.4219999999999999</c:v>
                </c:pt>
                <c:pt idx="268">
                  <c:v>1.496</c:v>
                </c:pt>
                <c:pt idx="269">
                  <c:v>1.482</c:v>
                </c:pt>
                <c:pt idx="270">
                  <c:v>1.375</c:v>
                </c:pt>
                <c:pt idx="271">
                  <c:v>1.39</c:v>
                </c:pt>
                <c:pt idx="272">
                  <c:v>1.4950000000000001</c:v>
                </c:pt>
                <c:pt idx="273">
                  <c:v>1.35</c:v>
                </c:pt>
                <c:pt idx="274">
                  <c:v>1.2589999999999999</c:v>
                </c:pt>
                <c:pt idx="275">
                  <c:v>1.1679999999999999</c:v>
                </c:pt>
                <c:pt idx="276">
                  <c:v>1.1499999999999999</c:v>
                </c:pt>
                <c:pt idx="277">
                  <c:v>1.1519999999999999</c:v>
                </c:pt>
                <c:pt idx="278">
                  <c:v>1.23</c:v>
                </c:pt>
                <c:pt idx="279">
                  <c:v>1.3089999999999999</c:v>
                </c:pt>
                <c:pt idx="280">
                  <c:v>1.3049999999999999</c:v>
                </c:pt>
                <c:pt idx="281">
                  <c:v>1.286</c:v>
                </c:pt>
                <c:pt idx="282">
                  <c:v>1.2989999999999999</c:v>
                </c:pt>
                <c:pt idx="283">
                  <c:v>1.33</c:v>
                </c:pt>
                <c:pt idx="284">
                  <c:v>1.411</c:v>
                </c:pt>
                <c:pt idx="285">
                  <c:v>1.462</c:v>
                </c:pt>
                <c:pt idx="286">
                  <c:v>1.42</c:v>
                </c:pt>
                <c:pt idx="287">
                  <c:v>1.4279999999999999</c:v>
                </c:pt>
                <c:pt idx="288">
                  <c:v>1.488</c:v>
                </c:pt>
                <c:pt idx="289">
                  <c:v>1.6539999999999999</c:v>
                </c:pt>
                <c:pt idx="290">
                  <c:v>1.708</c:v>
                </c:pt>
                <c:pt idx="291">
                  <c:v>1.5329999999999999</c:v>
                </c:pt>
                <c:pt idx="292">
                  <c:v>1.4510000000000001</c:v>
                </c:pt>
                <c:pt idx="293">
                  <c:v>1.4239999999999999</c:v>
                </c:pt>
                <c:pt idx="294">
                  <c:v>1.4350000000000001</c:v>
                </c:pt>
                <c:pt idx="295">
                  <c:v>1.4850000000000001</c:v>
                </c:pt>
                <c:pt idx="296">
                  <c:v>1.4610000000000001</c:v>
                </c:pt>
                <c:pt idx="297">
                  <c:v>1.4810000000000001</c:v>
                </c:pt>
                <c:pt idx="298">
                  <c:v>1.482</c:v>
                </c:pt>
                <c:pt idx="299">
                  <c:v>1.49</c:v>
                </c:pt>
                <c:pt idx="300">
                  <c:v>1.5509999999999999</c:v>
                </c:pt>
                <c:pt idx="301">
                  <c:v>1.5820000000000001</c:v>
                </c:pt>
                <c:pt idx="302">
                  <c:v>1.629</c:v>
                </c:pt>
                <c:pt idx="303">
                  <c:v>1.6919999999999999</c:v>
                </c:pt>
                <c:pt idx="304">
                  <c:v>1.746</c:v>
                </c:pt>
                <c:pt idx="305">
                  <c:v>1.7110000000000001</c:v>
                </c:pt>
                <c:pt idx="306">
                  <c:v>1.7390000000000001</c:v>
                </c:pt>
                <c:pt idx="307">
                  <c:v>1.833</c:v>
                </c:pt>
                <c:pt idx="308">
                  <c:v>1.917</c:v>
                </c:pt>
                <c:pt idx="309">
                  <c:v>2.1339999999999999</c:v>
                </c:pt>
                <c:pt idx="310">
                  <c:v>2.1469999999999998</c:v>
                </c:pt>
                <c:pt idx="311">
                  <c:v>2.0089999999999999</c:v>
                </c:pt>
                <c:pt idx="312">
                  <c:v>1.9588000000000001</c:v>
                </c:pt>
                <c:pt idx="313">
                  <c:v>2.0267499999999998</c:v>
                </c:pt>
                <c:pt idx="314">
                  <c:v>2.2137500000000001</c:v>
                </c:pt>
                <c:pt idx="315">
                  <c:v>2.29175</c:v>
                </c:pt>
                <c:pt idx="316">
                  <c:v>2.1987999999999999</c:v>
                </c:pt>
                <c:pt idx="317">
                  <c:v>2.2897500000000002</c:v>
                </c:pt>
                <c:pt idx="318">
                  <c:v>2.3725000000000001</c:v>
                </c:pt>
                <c:pt idx="319">
                  <c:v>2.5</c:v>
                </c:pt>
                <c:pt idx="320">
                  <c:v>2.8187500000000001</c:v>
                </c:pt>
                <c:pt idx="321">
                  <c:v>3.0950000000000002</c:v>
                </c:pt>
                <c:pt idx="322">
                  <c:v>2.573</c:v>
                </c:pt>
                <c:pt idx="323">
                  <c:v>2.4427500000000002</c:v>
                </c:pt>
                <c:pt idx="324">
                  <c:v>2.4674</c:v>
                </c:pt>
                <c:pt idx="325">
                  <c:v>2.47525</c:v>
                </c:pt>
                <c:pt idx="326">
                  <c:v>2.5585</c:v>
                </c:pt>
                <c:pt idx="327">
                  <c:v>2.7280000000000002</c:v>
                </c:pt>
                <c:pt idx="328">
                  <c:v>2.8965999999999998</c:v>
                </c:pt>
                <c:pt idx="329">
                  <c:v>2.8975</c:v>
                </c:pt>
                <c:pt idx="330">
                  <c:v>2.9336000000000002</c:v>
                </c:pt>
                <c:pt idx="331">
                  <c:v>3.0449999999999999</c:v>
                </c:pt>
                <c:pt idx="332">
                  <c:v>2.7829999999999999</c:v>
                </c:pt>
                <c:pt idx="333">
                  <c:v>2.5192000000000001</c:v>
                </c:pt>
                <c:pt idx="334">
                  <c:v>2.5445000000000002</c:v>
                </c:pt>
                <c:pt idx="335">
                  <c:v>2.6102500000000002</c:v>
                </c:pt>
                <c:pt idx="336">
                  <c:v>2.4845999999999999</c:v>
                </c:pt>
                <c:pt idx="337">
                  <c:v>2.4882499999999999</c:v>
                </c:pt>
                <c:pt idx="338">
                  <c:v>2.6669999999999998</c:v>
                </c:pt>
                <c:pt idx="339">
                  <c:v>2.8338000000000001</c:v>
                </c:pt>
                <c:pt idx="340">
                  <c:v>2.7962500000000001</c:v>
                </c:pt>
                <c:pt idx="341">
                  <c:v>2.80775</c:v>
                </c:pt>
                <c:pt idx="342">
                  <c:v>2.8683999999999998</c:v>
                </c:pt>
                <c:pt idx="343">
                  <c:v>2.8690000000000002</c:v>
                </c:pt>
                <c:pt idx="344">
                  <c:v>2.9532500000000002</c:v>
                </c:pt>
                <c:pt idx="345">
                  <c:v>3.0746000000000002</c:v>
                </c:pt>
                <c:pt idx="346">
                  <c:v>3.3955000000000002</c:v>
                </c:pt>
                <c:pt idx="347">
                  <c:v>3.3405999999999998</c:v>
                </c:pt>
                <c:pt idx="348">
                  <c:v>3.30775</c:v>
                </c:pt>
                <c:pt idx="349">
                  <c:v>3.3769999999999998</c:v>
                </c:pt>
                <c:pt idx="350">
                  <c:v>3.8807999999999998</c:v>
                </c:pt>
                <c:pt idx="351">
                  <c:v>4.0834999999999999</c:v>
                </c:pt>
                <c:pt idx="352">
                  <c:v>4.4249999999999998</c:v>
                </c:pt>
                <c:pt idx="353">
                  <c:v>4.6768000000000001</c:v>
                </c:pt>
                <c:pt idx="354">
                  <c:v>4.7030000000000003</c:v>
                </c:pt>
                <c:pt idx="355">
                  <c:v>4.3017500000000002</c:v>
                </c:pt>
                <c:pt idx="356">
                  <c:v>4.024</c:v>
                </c:pt>
                <c:pt idx="357">
                  <c:v>3.5760000000000001</c:v>
                </c:pt>
                <c:pt idx="358">
                  <c:v>2.8762500000000002</c:v>
                </c:pt>
                <c:pt idx="359">
                  <c:v>2.4489999999999998</c:v>
                </c:pt>
                <c:pt idx="360">
                  <c:v>2.2922500000000001</c:v>
                </c:pt>
                <c:pt idx="361">
                  <c:v>2.1952500000000001</c:v>
                </c:pt>
                <c:pt idx="362">
                  <c:v>2.0920000000000001</c:v>
                </c:pt>
                <c:pt idx="363">
                  <c:v>2.2197499999999999</c:v>
                </c:pt>
                <c:pt idx="364">
                  <c:v>2.2265000000000001</c:v>
                </c:pt>
                <c:pt idx="365">
                  <c:v>2.5291999999999999</c:v>
                </c:pt>
                <c:pt idx="366">
                  <c:v>2.54</c:v>
                </c:pt>
                <c:pt idx="367">
                  <c:v>2.6337999999999999</c:v>
                </c:pt>
                <c:pt idx="368">
                  <c:v>2.6259999999999999</c:v>
                </c:pt>
                <c:pt idx="369">
                  <c:v>2.6720000000000002</c:v>
                </c:pt>
                <c:pt idx="370">
                  <c:v>2.7921999999999998</c:v>
                </c:pt>
                <c:pt idx="371">
                  <c:v>2.7444999999999999</c:v>
                </c:pt>
                <c:pt idx="372">
                  <c:v>2.8447499999999999</c:v>
                </c:pt>
                <c:pt idx="373">
                  <c:v>2.7845</c:v>
                </c:pt>
                <c:pt idx="374">
                  <c:v>2.9148000000000001</c:v>
                </c:pt>
                <c:pt idx="375">
                  <c:v>3.0590000000000002</c:v>
                </c:pt>
                <c:pt idx="376">
                  <c:v>3.0688</c:v>
                </c:pt>
                <c:pt idx="377">
                  <c:v>2.9477500000000001</c:v>
                </c:pt>
                <c:pt idx="378">
                  <c:v>2.9112499999999999</c:v>
                </c:pt>
                <c:pt idx="379">
                  <c:v>2.9586000000000001</c:v>
                </c:pt>
                <c:pt idx="380">
                  <c:v>2.94625</c:v>
                </c:pt>
                <c:pt idx="381">
                  <c:v>3.0514999999999999</c:v>
                </c:pt>
                <c:pt idx="382">
                  <c:v>3.14</c:v>
                </c:pt>
                <c:pt idx="383">
                  <c:v>3.2425000000000002</c:v>
                </c:pt>
                <c:pt idx="384">
                  <c:v>3.3877999999999999</c:v>
                </c:pt>
                <c:pt idx="385">
                  <c:v>3.5840000000000001</c:v>
                </c:pt>
                <c:pt idx="386">
                  <c:v>3.9045000000000001</c:v>
                </c:pt>
                <c:pt idx="387">
                  <c:v>4.0642500000000004</c:v>
                </c:pt>
                <c:pt idx="388">
                  <c:v>4.0468000000000002</c:v>
                </c:pt>
                <c:pt idx="389">
                  <c:v>3.9329999999999998</c:v>
                </c:pt>
                <c:pt idx="390">
                  <c:v>3.9052500000000001</c:v>
                </c:pt>
                <c:pt idx="391">
                  <c:v>3.8597999999999999</c:v>
                </c:pt>
                <c:pt idx="392">
                  <c:v>3.83725</c:v>
                </c:pt>
                <c:pt idx="393">
                  <c:v>3.7976000000000001</c:v>
                </c:pt>
                <c:pt idx="394">
                  <c:v>3.9620000000000002</c:v>
                </c:pt>
                <c:pt idx="395">
                  <c:v>3.8610000000000002</c:v>
                </c:pt>
                <c:pt idx="396">
                  <c:v>3.8325999999999998</c:v>
                </c:pt>
                <c:pt idx="397">
                  <c:v>3.9525000000000001</c:v>
                </c:pt>
                <c:pt idx="398">
                  <c:v>4.1265000000000001</c:v>
                </c:pt>
                <c:pt idx="399">
                  <c:v>4.1150000000000002</c:v>
                </c:pt>
                <c:pt idx="400">
                  <c:v>3.9784999999999999</c:v>
                </c:pt>
                <c:pt idx="401">
                  <c:v>3.7585000000000002</c:v>
                </c:pt>
                <c:pt idx="402">
                  <c:v>3.7210000000000001</c:v>
                </c:pt>
                <c:pt idx="403">
                  <c:v>3.9824999999999999</c:v>
                </c:pt>
                <c:pt idx="404">
                  <c:v>4.12</c:v>
                </c:pt>
                <c:pt idx="405">
                  <c:v>4.0937999999999999</c:v>
                </c:pt>
                <c:pt idx="406">
                  <c:v>4</c:v>
                </c:pt>
                <c:pt idx="407">
                  <c:v>3.9607999999999999</c:v>
                </c:pt>
                <c:pt idx="408">
                  <c:v>3.9085000000000001</c:v>
                </c:pt>
                <c:pt idx="409">
                  <c:v>4.1105</c:v>
                </c:pt>
                <c:pt idx="410">
                  <c:v>4.0677500000000002</c:v>
                </c:pt>
                <c:pt idx="411">
                  <c:v>3.93</c:v>
                </c:pt>
                <c:pt idx="412">
                  <c:v>3.87025</c:v>
                </c:pt>
                <c:pt idx="413">
                  <c:v>3.8492500000000001</c:v>
                </c:pt>
                <c:pt idx="414">
                  <c:v>3.8660000000000001</c:v>
                </c:pt>
                <c:pt idx="415">
                  <c:v>3.9045000000000001</c:v>
                </c:pt>
                <c:pt idx="416">
                  <c:v>3.9607999999999999</c:v>
                </c:pt>
                <c:pt idx="417">
                  <c:v>3.8847499999999999</c:v>
                </c:pt>
                <c:pt idx="418">
                  <c:v>3.8387500000000001</c:v>
                </c:pt>
                <c:pt idx="419">
                  <c:v>3.8818000000000001</c:v>
                </c:pt>
                <c:pt idx="420">
                  <c:v>3.8932500000000001</c:v>
                </c:pt>
                <c:pt idx="421">
                  <c:v>3.9834999999999998</c:v>
                </c:pt>
                <c:pt idx="422">
                  <c:v>4.0006000000000004</c:v>
                </c:pt>
                <c:pt idx="423">
                  <c:v>3.9642499999999998</c:v>
                </c:pt>
                <c:pt idx="424">
                  <c:v>3.9427500000000002</c:v>
                </c:pt>
                <c:pt idx="425">
                  <c:v>3.9062000000000001</c:v>
                </c:pt>
                <c:pt idx="426">
                  <c:v>3.8835000000000002</c:v>
                </c:pt>
                <c:pt idx="427">
                  <c:v>3.8380000000000001</c:v>
                </c:pt>
                <c:pt idx="428">
                  <c:v>3.7924000000000002</c:v>
                </c:pt>
                <c:pt idx="429">
                  <c:v>3.6804999999999999</c:v>
                </c:pt>
                <c:pt idx="430">
                  <c:v>3.6472500000000001</c:v>
                </c:pt>
                <c:pt idx="431">
                  <c:v>3.4106000000000001</c:v>
                </c:pt>
                <c:pt idx="432">
                  <c:v>2.9972500000000002</c:v>
                </c:pt>
                <c:pt idx="433">
                  <c:v>2.8577499999999998</c:v>
                </c:pt>
                <c:pt idx="434">
                  <c:v>2.8969999999999998</c:v>
                </c:pt>
                <c:pt idx="435">
                  <c:v>2.7822499999999999</c:v>
                </c:pt>
                <c:pt idx="436">
                  <c:v>2.8875000000000002</c:v>
                </c:pt>
                <c:pt idx="437">
                  <c:v>2.8730000000000002</c:v>
                </c:pt>
                <c:pt idx="438">
                  <c:v>2.78775</c:v>
                </c:pt>
                <c:pt idx="439">
                  <c:v>2.5950000000000002</c:v>
                </c:pt>
                <c:pt idx="440">
                  <c:v>2.5049999999999999</c:v>
                </c:pt>
                <c:pt idx="441">
                  <c:v>2.4648460000000001</c:v>
                </c:pt>
                <c:pt idx="442">
                  <c:v>2.5082680000000002</c:v>
                </c:pt>
                <c:pt idx="443">
                  <c:v>2.557188</c:v>
                </c:pt>
                <c:pt idx="444">
                  <c:v>2.5773510000000002</c:v>
                </c:pt>
                <c:pt idx="445">
                  <c:v>2.622592</c:v>
                </c:pt>
                <c:pt idx="446">
                  <c:v>2.7061649999999999</c:v>
                </c:pt>
                <c:pt idx="447">
                  <c:v>2.733778</c:v>
                </c:pt>
                <c:pt idx="448">
                  <c:v>2.760119</c:v>
                </c:pt>
                <c:pt idx="449">
                  <c:v>2.8109570000000001</c:v>
                </c:pt>
                <c:pt idx="450">
                  <c:v>2.7962259999999999</c:v>
                </c:pt>
                <c:pt idx="451">
                  <c:v>2.8035239999999999</c:v>
                </c:pt>
                <c:pt idx="452">
                  <c:v>2.8621720000000002</c:v>
                </c:pt>
                <c:pt idx="453">
                  <c:v>2.8612639999999998</c:v>
                </c:pt>
                <c:pt idx="454">
                  <c:v>2.838438</c:v>
                </c:pt>
                <c:pt idx="455">
                  <c:v>2.8262830000000001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'Diesel-M'!$A$500</c:f>
              <c:strCache>
                <c:ptCount val="1"/>
                <c:pt idx="0">
                  <c:v>Real Price (Oct 2015 $)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'Diesel-M'!$A$41:$A$496</c:f>
              <c:numCache>
                <c:formatCode>mmmm\ yyyy</c:formatCode>
                <c:ptCount val="456"/>
                <c:pt idx="0">
                  <c:v>28856</c:v>
                </c:pt>
                <c:pt idx="1">
                  <c:v>28887</c:v>
                </c:pt>
                <c:pt idx="2">
                  <c:v>28915</c:v>
                </c:pt>
                <c:pt idx="3">
                  <c:v>28946</c:v>
                </c:pt>
                <c:pt idx="4">
                  <c:v>28976</c:v>
                </c:pt>
                <c:pt idx="5">
                  <c:v>29007</c:v>
                </c:pt>
                <c:pt idx="6">
                  <c:v>29037</c:v>
                </c:pt>
                <c:pt idx="7">
                  <c:v>29068</c:v>
                </c:pt>
                <c:pt idx="8">
                  <c:v>29099</c:v>
                </c:pt>
                <c:pt idx="9">
                  <c:v>29129</c:v>
                </c:pt>
                <c:pt idx="10">
                  <c:v>29160</c:v>
                </c:pt>
                <c:pt idx="11">
                  <c:v>29190</c:v>
                </c:pt>
                <c:pt idx="12">
                  <c:v>29221</c:v>
                </c:pt>
                <c:pt idx="13">
                  <c:v>29252</c:v>
                </c:pt>
                <c:pt idx="14">
                  <c:v>29281</c:v>
                </c:pt>
                <c:pt idx="15">
                  <c:v>29312</c:v>
                </c:pt>
                <c:pt idx="16">
                  <c:v>29342</c:v>
                </c:pt>
                <c:pt idx="17">
                  <c:v>29373</c:v>
                </c:pt>
                <c:pt idx="18">
                  <c:v>29403</c:v>
                </c:pt>
                <c:pt idx="19">
                  <c:v>29434</c:v>
                </c:pt>
                <c:pt idx="20">
                  <c:v>29465</c:v>
                </c:pt>
                <c:pt idx="21">
                  <c:v>29495</c:v>
                </c:pt>
                <c:pt idx="22">
                  <c:v>29526</c:v>
                </c:pt>
                <c:pt idx="23">
                  <c:v>29556</c:v>
                </c:pt>
                <c:pt idx="24">
                  <c:v>29587</c:v>
                </c:pt>
                <c:pt idx="25">
                  <c:v>29618</c:v>
                </c:pt>
                <c:pt idx="26">
                  <c:v>29646</c:v>
                </c:pt>
                <c:pt idx="27">
                  <c:v>29677</c:v>
                </c:pt>
                <c:pt idx="28">
                  <c:v>29707</c:v>
                </c:pt>
                <c:pt idx="29">
                  <c:v>29738</c:v>
                </c:pt>
                <c:pt idx="30">
                  <c:v>29768</c:v>
                </c:pt>
                <c:pt idx="31">
                  <c:v>29799</c:v>
                </c:pt>
                <c:pt idx="32">
                  <c:v>29830</c:v>
                </c:pt>
                <c:pt idx="33">
                  <c:v>29860</c:v>
                </c:pt>
                <c:pt idx="34">
                  <c:v>29891</c:v>
                </c:pt>
                <c:pt idx="35">
                  <c:v>29921</c:v>
                </c:pt>
                <c:pt idx="36">
                  <c:v>29952</c:v>
                </c:pt>
                <c:pt idx="37">
                  <c:v>29983</c:v>
                </c:pt>
                <c:pt idx="38">
                  <c:v>30011</c:v>
                </c:pt>
                <c:pt idx="39">
                  <c:v>30042</c:v>
                </c:pt>
                <c:pt idx="40">
                  <c:v>30072</c:v>
                </c:pt>
                <c:pt idx="41">
                  <c:v>30103</c:v>
                </c:pt>
                <c:pt idx="42">
                  <c:v>30133</c:v>
                </c:pt>
                <c:pt idx="43">
                  <c:v>30164</c:v>
                </c:pt>
                <c:pt idx="44">
                  <c:v>30195</c:v>
                </c:pt>
                <c:pt idx="45">
                  <c:v>30225</c:v>
                </c:pt>
                <c:pt idx="46">
                  <c:v>30256</c:v>
                </c:pt>
                <c:pt idx="47">
                  <c:v>30286</c:v>
                </c:pt>
                <c:pt idx="48">
                  <c:v>30317</c:v>
                </c:pt>
                <c:pt idx="49">
                  <c:v>30348</c:v>
                </c:pt>
                <c:pt idx="50">
                  <c:v>30376</c:v>
                </c:pt>
                <c:pt idx="51">
                  <c:v>30407</c:v>
                </c:pt>
                <c:pt idx="52">
                  <c:v>30437</c:v>
                </c:pt>
                <c:pt idx="53">
                  <c:v>30468</c:v>
                </c:pt>
                <c:pt idx="54">
                  <c:v>30498</c:v>
                </c:pt>
                <c:pt idx="55">
                  <c:v>30529</c:v>
                </c:pt>
                <c:pt idx="56">
                  <c:v>30560</c:v>
                </c:pt>
                <c:pt idx="57">
                  <c:v>30590</c:v>
                </c:pt>
                <c:pt idx="58">
                  <c:v>30621</c:v>
                </c:pt>
                <c:pt idx="59">
                  <c:v>30651</c:v>
                </c:pt>
                <c:pt idx="60">
                  <c:v>30682</c:v>
                </c:pt>
                <c:pt idx="61">
                  <c:v>30713</c:v>
                </c:pt>
                <c:pt idx="62">
                  <c:v>30742</c:v>
                </c:pt>
                <c:pt idx="63">
                  <c:v>30773</c:v>
                </c:pt>
                <c:pt idx="64">
                  <c:v>30803</c:v>
                </c:pt>
                <c:pt idx="65">
                  <c:v>30834</c:v>
                </c:pt>
                <c:pt idx="66">
                  <c:v>30864</c:v>
                </c:pt>
                <c:pt idx="67">
                  <c:v>30895</c:v>
                </c:pt>
                <c:pt idx="68">
                  <c:v>30926</c:v>
                </c:pt>
                <c:pt idx="69">
                  <c:v>30956</c:v>
                </c:pt>
                <c:pt idx="70">
                  <c:v>30987</c:v>
                </c:pt>
                <c:pt idx="71">
                  <c:v>31017</c:v>
                </c:pt>
                <c:pt idx="72">
                  <c:v>31048</c:v>
                </c:pt>
                <c:pt idx="73">
                  <c:v>31079</c:v>
                </c:pt>
                <c:pt idx="74">
                  <c:v>31107</c:v>
                </c:pt>
                <c:pt idx="75">
                  <c:v>31138</c:v>
                </c:pt>
                <c:pt idx="76">
                  <c:v>31168</c:v>
                </c:pt>
                <c:pt idx="77">
                  <c:v>31199</c:v>
                </c:pt>
                <c:pt idx="78">
                  <c:v>31229</c:v>
                </c:pt>
                <c:pt idx="79">
                  <c:v>31260</c:v>
                </c:pt>
                <c:pt idx="80">
                  <c:v>31291</c:v>
                </c:pt>
                <c:pt idx="81">
                  <c:v>31321</c:v>
                </c:pt>
                <c:pt idx="82">
                  <c:v>31352</c:v>
                </c:pt>
                <c:pt idx="83">
                  <c:v>31382</c:v>
                </c:pt>
                <c:pt idx="84">
                  <c:v>31413</c:v>
                </c:pt>
                <c:pt idx="85">
                  <c:v>31444</c:v>
                </c:pt>
                <c:pt idx="86">
                  <c:v>31472</c:v>
                </c:pt>
                <c:pt idx="87">
                  <c:v>31503</c:v>
                </c:pt>
                <c:pt idx="88">
                  <c:v>31533</c:v>
                </c:pt>
                <c:pt idx="89">
                  <c:v>31564</c:v>
                </c:pt>
                <c:pt idx="90">
                  <c:v>31594</c:v>
                </c:pt>
                <c:pt idx="91">
                  <c:v>31625</c:v>
                </c:pt>
                <c:pt idx="92">
                  <c:v>31656</c:v>
                </c:pt>
                <c:pt idx="93">
                  <c:v>31686</c:v>
                </c:pt>
                <c:pt idx="94">
                  <c:v>31717</c:v>
                </c:pt>
                <c:pt idx="95">
                  <c:v>31747</c:v>
                </c:pt>
                <c:pt idx="96">
                  <c:v>31778</c:v>
                </c:pt>
                <c:pt idx="97">
                  <c:v>31809</c:v>
                </c:pt>
                <c:pt idx="98">
                  <c:v>31837</c:v>
                </c:pt>
                <c:pt idx="99">
                  <c:v>31868</c:v>
                </c:pt>
                <c:pt idx="100">
                  <c:v>31898</c:v>
                </c:pt>
                <c:pt idx="101">
                  <c:v>31929</c:v>
                </c:pt>
                <c:pt idx="102">
                  <c:v>31959</c:v>
                </c:pt>
                <c:pt idx="103">
                  <c:v>31990</c:v>
                </c:pt>
                <c:pt idx="104">
                  <c:v>32021</c:v>
                </c:pt>
                <c:pt idx="105">
                  <c:v>32051</c:v>
                </c:pt>
                <c:pt idx="106">
                  <c:v>32082</c:v>
                </c:pt>
                <c:pt idx="107">
                  <c:v>32112</c:v>
                </c:pt>
                <c:pt idx="108">
                  <c:v>32143</c:v>
                </c:pt>
                <c:pt idx="109">
                  <c:v>32174</c:v>
                </c:pt>
                <c:pt idx="110">
                  <c:v>32203</c:v>
                </c:pt>
                <c:pt idx="111">
                  <c:v>32234</c:v>
                </c:pt>
                <c:pt idx="112">
                  <c:v>32264</c:v>
                </c:pt>
                <c:pt idx="113">
                  <c:v>32295</c:v>
                </c:pt>
                <c:pt idx="114">
                  <c:v>32325</c:v>
                </c:pt>
                <c:pt idx="115">
                  <c:v>32356</c:v>
                </c:pt>
                <c:pt idx="116">
                  <c:v>32387</c:v>
                </c:pt>
                <c:pt idx="117">
                  <c:v>32417</c:v>
                </c:pt>
                <c:pt idx="118">
                  <c:v>32448</c:v>
                </c:pt>
                <c:pt idx="119">
                  <c:v>32478</c:v>
                </c:pt>
                <c:pt idx="120">
                  <c:v>32509</c:v>
                </c:pt>
                <c:pt idx="121">
                  <c:v>32540</c:v>
                </c:pt>
                <c:pt idx="122">
                  <c:v>32568</c:v>
                </c:pt>
                <c:pt idx="123">
                  <c:v>32599</c:v>
                </c:pt>
                <c:pt idx="124">
                  <c:v>32629</c:v>
                </c:pt>
                <c:pt idx="125">
                  <c:v>32660</c:v>
                </c:pt>
                <c:pt idx="126">
                  <c:v>32690</c:v>
                </c:pt>
                <c:pt idx="127">
                  <c:v>32721</c:v>
                </c:pt>
                <c:pt idx="128">
                  <c:v>32752</c:v>
                </c:pt>
                <c:pt idx="129">
                  <c:v>32782</c:v>
                </c:pt>
                <c:pt idx="130">
                  <c:v>32813</c:v>
                </c:pt>
                <c:pt idx="131">
                  <c:v>32843</c:v>
                </c:pt>
                <c:pt idx="132">
                  <c:v>32874</c:v>
                </c:pt>
                <c:pt idx="133">
                  <c:v>32905</c:v>
                </c:pt>
                <c:pt idx="134">
                  <c:v>32933</c:v>
                </c:pt>
                <c:pt idx="135">
                  <c:v>32964</c:v>
                </c:pt>
                <c:pt idx="136">
                  <c:v>32994</c:v>
                </c:pt>
                <c:pt idx="137">
                  <c:v>33025</c:v>
                </c:pt>
                <c:pt idx="138">
                  <c:v>33055</c:v>
                </c:pt>
                <c:pt idx="139">
                  <c:v>33086</c:v>
                </c:pt>
                <c:pt idx="140">
                  <c:v>33117</c:v>
                </c:pt>
                <c:pt idx="141">
                  <c:v>33147</c:v>
                </c:pt>
                <c:pt idx="142">
                  <c:v>33178</c:v>
                </c:pt>
                <c:pt idx="143">
                  <c:v>33208</c:v>
                </c:pt>
                <c:pt idx="144">
                  <c:v>33239</c:v>
                </c:pt>
                <c:pt idx="145">
                  <c:v>33270</c:v>
                </c:pt>
                <c:pt idx="146">
                  <c:v>33298</c:v>
                </c:pt>
                <c:pt idx="147">
                  <c:v>33329</c:v>
                </c:pt>
                <c:pt idx="148">
                  <c:v>33359</c:v>
                </c:pt>
                <c:pt idx="149">
                  <c:v>33390</c:v>
                </c:pt>
                <c:pt idx="150">
                  <c:v>33420</c:v>
                </c:pt>
                <c:pt idx="151">
                  <c:v>33451</c:v>
                </c:pt>
                <c:pt idx="152">
                  <c:v>33482</c:v>
                </c:pt>
                <c:pt idx="153">
                  <c:v>33512</c:v>
                </c:pt>
                <c:pt idx="154">
                  <c:v>33543</c:v>
                </c:pt>
                <c:pt idx="155">
                  <c:v>33573</c:v>
                </c:pt>
                <c:pt idx="156">
                  <c:v>33604</c:v>
                </c:pt>
                <c:pt idx="157">
                  <c:v>33635</c:v>
                </c:pt>
                <c:pt idx="158">
                  <c:v>33664</c:v>
                </c:pt>
                <c:pt idx="159">
                  <c:v>33695</c:v>
                </c:pt>
                <c:pt idx="160">
                  <c:v>33725</c:v>
                </c:pt>
                <c:pt idx="161">
                  <c:v>33756</c:v>
                </c:pt>
                <c:pt idx="162">
                  <c:v>33786</c:v>
                </c:pt>
                <c:pt idx="163">
                  <c:v>33817</c:v>
                </c:pt>
                <c:pt idx="164">
                  <c:v>33848</c:v>
                </c:pt>
                <c:pt idx="165">
                  <c:v>33878</c:v>
                </c:pt>
                <c:pt idx="166">
                  <c:v>33909</c:v>
                </c:pt>
                <c:pt idx="167">
                  <c:v>33939</c:v>
                </c:pt>
                <c:pt idx="168">
                  <c:v>33970</c:v>
                </c:pt>
                <c:pt idx="169">
                  <c:v>34001</c:v>
                </c:pt>
                <c:pt idx="170">
                  <c:v>34029</c:v>
                </c:pt>
                <c:pt idx="171">
                  <c:v>34060</c:v>
                </c:pt>
                <c:pt idx="172">
                  <c:v>34090</c:v>
                </c:pt>
                <c:pt idx="173">
                  <c:v>34121</c:v>
                </c:pt>
                <c:pt idx="174">
                  <c:v>34151</c:v>
                </c:pt>
                <c:pt idx="175">
                  <c:v>34182</c:v>
                </c:pt>
                <c:pt idx="176">
                  <c:v>34213</c:v>
                </c:pt>
                <c:pt idx="177">
                  <c:v>34243</c:v>
                </c:pt>
                <c:pt idx="178">
                  <c:v>34274</c:v>
                </c:pt>
                <c:pt idx="179">
                  <c:v>34304</c:v>
                </c:pt>
                <c:pt idx="180">
                  <c:v>34335</c:v>
                </c:pt>
                <c:pt idx="181">
                  <c:v>34366</c:v>
                </c:pt>
                <c:pt idx="182">
                  <c:v>34394</c:v>
                </c:pt>
                <c:pt idx="183">
                  <c:v>34425</c:v>
                </c:pt>
                <c:pt idx="184">
                  <c:v>34455</c:v>
                </c:pt>
                <c:pt idx="185">
                  <c:v>34486</c:v>
                </c:pt>
                <c:pt idx="186">
                  <c:v>34516</c:v>
                </c:pt>
                <c:pt idx="187">
                  <c:v>34547</c:v>
                </c:pt>
                <c:pt idx="188">
                  <c:v>34578</c:v>
                </c:pt>
                <c:pt idx="189">
                  <c:v>34608</c:v>
                </c:pt>
                <c:pt idx="190">
                  <c:v>34639</c:v>
                </c:pt>
                <c:pt idx="191">
                  <c:v>34669</c:v>
                </c:pt>
                <c:pt idx="192">
                  <c:v>34700</c:v>
                </c:pt>
                <c:pt idx="193">
                  <c:v>34731</c:v>
                </c:pt>
                <c:pt idx="194">
                  <c:v>34759</c:v>
                </c:pt>
                <c:pt idx="195">
                  <c:v>34790</c:v>
                </c:pt>
                <c:pt idx="196">
                  <c:v>34820</c:v>
                </c:pt>
                <c:pt idx="197">
                  <c:v>34851</c:v>
                </c:pt>
                <c:pt idx="198">
                  <c:v>34881</c:v>
                </c:pt>
                <c:pt idx="199">
                  <c:v>34912</c:v>
                </c:pt>
                <c:pt idx="200">
                  <c:v>34943</c:v>
                </c:pt>
                <c:pt idx="201">
                  <c:v>34973</c:v>
                </c:pt>
                <c:pt idx="202">
                  <c:v>35004</c:v>
                </c:pt>
                <c:pt idx="203">
                  <c:v>35034</c:v>
                </c:pt>
                <c:pt idx="204">
                  <c:v>35065</c:v>
                </c:pt>
                <c:pt idx="205">
                  <c:v>35096</c:v>
                </c:pt>
                <c:pt idx="206">
                  <c:v>35125</c:v>
                </c:pt>
                <c:pt idx="207">
                  <c:v>35156</c:v>
                </c:pt>
                <c:pt idx="208">
                  <c:v>35186</c:v>
                </c:pt>
                <c:pt idx="209">
                  <c:v>35217</c:v>
                </c:pt>
                <c:pt idx="210">
                  <c:v>35247</c:v>
                </c:pt>
                <c:pt idx="211">
                  <c:v>35278</c:v>
                </c:pt>
                <c:pt idx="212">
                  <c:v>35309</c:v>
                </c:pt>
                <c:pt idx="213">
                  <c:v>35339</c:v>
                </c:pt>
                <c:pt idx="214">
                  <c:v>35370</c:v>
                </c:pt>
                <c:pt idx="215">
                  <c:v>35400</c:v>
                </c:pt>
                <c:pt idx="216">
                  <c:v>35431</c:v>
                </c:pt>
                <c:pt idx="217">
                  <c:v>35462</c:v>
                </c:pt>
                <c:pt idx="218">
                  <c:v>35490</c:v>
                </c:pt>
                <c:pt idx="219">
                  <c:v>35521</c:v>
                </c:pt>
                <c:pt idx="220">
                  <c:v>35551</c:v>
                </c:pt>
                <c:pt idx="221">
                  <c:v>35582</c:v>
                </c:pt>
                <c:pt idx="222">
                  <c:v>35612</c:v>
                </c:pt>
                <c:pt idx="223">
                  <c:v>35643</c:v>
                </c:pt>
                <c:pt idx="224">
                  <c:v>35674</c:v>
                </c:pt>
                <c:pt idx="225">
                  <c:v>35704</c:v>
                </c:pt>
                <c:pt idx="226">
                  <c:v>35735</c:v>
                </c:pt>
                <c:pt idx="227">
                  <c:v>35765</c:v>
                </c:pt>
                <c:pt idx="228">
                  <c:v>35796</c:v>
                </c:pt>
                <c:pt idx="229">
                  <c:v>35827</c:v>
                </c:pt>
                <c:pt idx="230">
                  <c:v>35855</c:v>
                </c:pt>
                <c:pt idx="231">
                  <c:v>35886</c:v>
                </c:pt>
                <c:pt idx="232">
                  <c:v>35916</c:v>
                </c:pt>
                <c:pt idx="233">
                  <c:v>35947</c:v>
                </c:pt>
                <c:pt idx="234">
                  <c:v>35977</c:v>
                </c:pt>
                <c:pt idx="235">
                  <c:v>36008</c:v>
                </c:pt>
                <c:pt idx="236">
                  <c:v>36039</c:v>
                </c:pt>
                <c:pt idx="237">
                  <c:v>36069</c:v>
                </c:pt>
                <c:pt idx="238">
                  <c:v>36100</c:v>
                </c:pt>
                <c:pt idx="239">
                  <c:v>36130</c:v>
                </c:pt>
                <c:pt idx="240">
                  <c:v>36161</c:v>
                </c:pt>
                <c:pt idx="241">
                  <c:v>36192</c:v>
                </c:pt>
                <c:pt idx="242">
                  <c:v>36220</c:v>
                </c:pt>
                <c:pt idx="243">
                  <c:v>36251</c:v>
                </c:pt>
                <c:pt idx="244">
                  <c:v>36281</c:v>
                </c:pt>
                <c:pt idx="245">
                  <c:v>36312</c:v>
                </c:pt>
                <c:pt idx="246">
                  <c:v>36342</c:v>
                </c:pt>
                <c:pt idx="247">
                  <c:v>36373</c:v>
                </c:pt>
                <c:pt idx="248">
                  <c:v>36404</c:v>
                </c:pt>
                <c:pt idx="249">
                  <c:v>36434</c:v>
                </c:pt>
                <c:pt idx="250">
                  <c:v>36465</c:v>
                </c:pt>
                <c:pt idx="251">
                  <c:v>36495</c:v>
                </c:pt>
                <c:pt idx="252">
                  <c:v>36526</c:v>
                </c:pt>
                <c:pt idx="253">
                  <c:v>36557</c:v>
                </c:pt>
                <c:pt idx="254">
                  <c:v>36586</c:v>
                </c:pt>
                <c:pt idx="255">
                  <c:v>36617</c:v>
                </c:pt>
                <c:pt idx="256">
                  <c:v>36647</c:v>
                </c:pt>
                <c:pt idx="257">
                  <c:v>36678</c:v>
                </c:pt>
                <c:pt idx="258">
                  <c:v>36708</c:v>
                </c:pt>
                <c:pt idx="259">
                  <c:v>36739</c:v>
                </c:pt>
                <c:pt idx="260">
                  <c:v>36770</c:v>
                </c:pt>
                <c:pt idx="261">
                  <c:v>36800</c:v>
                </c:pt>
                <c:pt idx="262">
                  <c:v>36831</c:v>
                </c:pt>
                <c:pt idx="263">
                  <c:v>36861</c:v>
                </c:pt>
                <c:pt idx="264">
                  <c:v>36892</c:v>
                </c:pt>
                <c:pt idx="265">
                  <c:v>36923</c:v>
                </c:pt>
                <c:pt idx="266">
                  <c:v>36951</c:v>
                </c:pt>
                <c:pt idx="267">
                  <c:v>36982</c:v>
                </c:pt>
                <c:pt idx="268">
                  <c:v>37012</c:v>
                </c:pt>
                <c:pt idx="269">
                  <c:v>37043</c:v>
                </c:pt>
                <c:pt idx="270">
                  <c:v>37073</c:v>
                </c:pt>
                <c:pt idx="271">
                  <c:v>37104</c:v>
                </c:pt>
                <c:pt idx="272">
                  <c:v>37135</c:v>
                </c:pt>
                <c:pt idx="273">
                  <c:v>37165</c:v>
                </c:pt>
                <c:pt idx="274">
                  <c:v>37196</c:v>
                </c:pt>
                <c:pt idx="275">
                  <c:v>37226</c:v>
                </c:pt>
                <c:pt idx="276">
                  <c:v>37257</c:v>
                </c:pt>
                <c:pt idx="277">
                  <c:v>37288</c:v>
                </c:pt>
                <c:pt idx="278">
                  <c:v>37316</c:v>
                </c:pt>
                <c:pt idx="279">
                  <c:v>37347</c:v>
                </c:pt>
                <c:pt idx="280">
                  <c:v>37377</c:v>
                </c:pt>
                <c:pt idx="281">
                  <c:v>37408</c:v>
                </c:pt>
                <c:pt idx="282">
                  <c:v>37438</c:v>
                </c:pt>
                <c:pt idx="283">
                  <c:v>37469</c:v>
                </c:pt>
                <c:pt idx="284">
                  <c:v>37500</c:v>
                </c:pt>
                <c:pt idx="285">
                  <c:v>37530</c:v>
                </c:pt>
                <c:pt idx="286">
                  <c:v>37561</c:v>
                </c:pt>
                <c:pt idx="287">
                  <c:v>37591</c:v>
                </c:pt>
                <c:pt idx="288">
                  <c:v>37622</c:v>
                </c:pt>
                <c:pt idx="289">
                  <c:v>37653</c:v>
                </c:pt>
                <c:pt idx="290">
                  <c:v>37681</c:v>
                </c:pt>
                <c:pt idx="291">
                  <c:v>37712</c:v>
                </c:pt>
                <c:pt idx="292">
                  <c:v>37742</c:v>
                </c:pt>
                <c:pt idx="293">
                  <c:v>37773</c:v>
                </c:pt>
                <c:pt idx="294">
                  <c:v>37803</c:v>
                </c:pt>
                <c:pt idx="295">
                  <c:v>37834</c:v>
                </c:pt>
                <c:pt idx="296">
                  <c:v>37865</c:v>
                </c:pt>
                <c:pt idx="297">
                  <c:v>37895</c:v>
                </c:pt>
                <c:pt idx="298">
                  <c:v>37926</c:v>
                </c:pt>
                <c:pt idx="299">
                  <c:v>37956</c:v>
                </c:pt>
                <c:pt idx="300">
                  <c:v>37987</c:v>
                </c:pt>
                <c:pt idx="301">
                  <c:v>38018</c:v>
                </c:pt>
                <c:pt idx="302">
                  <c:v>38047</c:v>
                </c:pt>
                <c:pt idx="303">
                  <c:v>38078</c:v>
                </c:pt>
                <c:pt idx="304">
                  <c:v>38108</c:v>
                </c:pt>
                <c:pt idx="305">
                  <c:v>38139</c:v>
                </c:pt>
                <c:pt idx="306">
                  <c:v>38169</c:v>
                </c:pt>
                <c:pt idx="307">
                  <c:v>38200</c:v>
                </c:pt>
                <c:pt idx="308">
                  <c:v>38231</c:v>
                </c:pt>
                <c:pt idx="309">
                  <c:v>38261</c:v>
                </c:pt>
                <c:pt idx="310">
                  <c:v>38292</c:v>
                </c:pt>
                <c:pt idx="311">
                  <c:v>38322</c:v>
                </c:pt>
                <c:pt idx="312">
                  <c:v>38353</c:v>
                </c:pt>
                <c:pt idx="313">
                  <c:v>38384</c:v>
                </c:pt>
                <c:pt idx="314">
                  <c:v>38412</c:v>
                </c:pt>
                <c:pt idx="315">
                  <c:v>38443</c:v>
                </c:pt>
                <c:pt idx="316">
                  <c:v>38473</c:v>
                </c:pt>
                <c:pt idx="317">
                  <c:v>38504</c:v>
                </c:pt>
                <c:pt idx="318">
                  <c:v>38534</c:v>
                </c:pt>
                <c:pt idx="319">
                  <c:v>38565</c:v>
                </c:pt>
                <c:pt idx="320">
                  <c:v>38596</c:v>
                </c:pt>
                <c:pt idx="321">
                  <c:v>38626</c:v>
                </c:pt>
                <c:pt idx="322">
                  <c:v>38657</c:v>
                </c:pt>
                <c:pt idx="323">
                  <c:v>38687</c:v>
                </c:pt>
                <c:pt idx="324">
                  <c:v>38718</c:v>
                </c:pt>
                <c:pt idx="325">
                  <c:v>38749</c:v>
                </c:pt>
                <c:pt idx="326">
                  <c:v>38777</c:v>
                </c:pt>
                <c:pt idx="327">
                  <c:v>38808</c:v>
                </c:pt>
                <c:pt idx="328">
                  <c:v>38838</c:v>
                </c:pt>
                <c:pt idx="329">
                  <c:v>38869</c:v>
                </c:pt>
                <c:pt idx="330">
                  <c:v>38899</c:v>
                </c:pt>
                <c:pt idx="331">
                  <c:v>38930</c:v>
                </c:pt>
                <c:pt idx="332">
                  <c:v>38961</c:v>
                </c:pt>
                <c:pt idx="333">
                  <c:v>38991</c:v>
                </c:pt>
                <c:pt idx="334">
                  <c:v>39022</c:v>
                </c:pt>
                <c:pt idx="335">
                  <c:v>39052</c:v>
                </c:pt>
                <c:pt idx="336">
                  <c:v>39083</c:v>
                </c:pt>
                <c:pt idx="337">
                  <c:v>39114</c:v>
                </c:pt>
                <c:pt idx="338">
                  <c:v>39142</c:v>
                </c:pt>
                <c:pt idx="339">
                  <c:v>39173</c:v>
                </c:pt>
                <c:pt idx="340">
                  <c:v>39203</c:v>
                </c:pt>
                <c:pt idx="341">
                  <c:v>39234</c:v>
                </c:pt>
                <c:pt idx="342">
                  <c:v>39264</c:v>
                </c:pt>
                <c:pt idx="343">
                  <c:v>39295</c:v>
                </c:pt>
                <c:pt idx="344">
                  <c:v>39326</c:v>
                </c:pt>
                <c:pt idx="345">
                  <c:v>39356</c:v>
                </c:pt>
                <c:pt idx="346">
                  <c:v>39387</c:v>
                </c:pt>
                <c:pt idx="347">
                  <c:v>39417</c:v>
                </c:pt>
                <c:pt idx="348">
                  <c:v>39448</c:v>
                </c:pt>
                <c:pt idx="349">
                  <c:v>39479</c:v>
                </c:pt>
                <c:pt idx="350">
                  <c:v>39508</c:v>
                </c:pt>
                <c:pt idx="351">
                  <c:v>39539</c:v>
                </c:pt>
                <c:pt idx="352">
                  <c:v>39569</c:v>
                </c:pt>
                <c:pt idx="353">
                  <c:v>39600</c:v>
                </c:pt>
                <c:pt idx="354">
                  <c:v>39630</c:v>
                </c:pt>
                <c:pt idx="355">
                  <c:v>39661</c:v>
                </c:pt>
                <c:pt idx="356">
                  <c:v>39692</c:v>
                </c:pt>
                <c:pt idx="357">
                  <c:v>39722</c:v>
                </c:pt>
                <c:pt idx="358">
                  <c:v>39753</c:v>
                </c:pt>
                <c:pt idx="359">
                  <c:v>39783</c:v>
                </c:pt>
                <c:pt idx="360">
                  <c:v>39814</c:v>
                </c:pt>
                <c:pt idx="361">
                  <c:v>39845</c:v>
                </c:pt>
                <c:pt idx="362">
                  <c:v>39873</c:v>
                </c:pt>
                <c:pt idx="363">
                  <c:v>39904</c:v>
                </c:pt>
                <c:pt idx="364">
                  <c:v>39934</c:v>
                </c:pt>
                <c:pt idx="365">
                  <c:v>39965</c:v>
                </c:pt>
                <c:pt idx="366">
                  <c:v>39995</c:v>
                </c:pt>
                <c:pt idx="367">
                  <c:v>40026</c:v>
                </c:pt>
                <c:pt idx="368">
                  <c:v>40057</c:v>
                </c:pt>
                <c:pt idx="369">
                  <c:v>40087</c:v>
                </c:pt>
                <c:pt idx="370">
                  <c:v>40118</c:v>
                </c:pt>
                <c:pt idx="371">
                  <c:v>40148</c:v>
                </c:pt>
                <c:pt idx="372">
                  <c:v>40179</c:v>
                </c:pt>
                <c:pt idx="373">
                  <c:v>40210</c:v>
                </c:pt>
                <c:pt idx="374">
                  <c:v>40238</c:v>
                </c:pt>
                <c:pt idx="375">
                  <c:v>40269</c:v>
                </c:pt>
                <c:pt idx="376">
                  <c:v>40299</c:v>
                </c:pt>
                <c:pt idx="377">
                  <c:v>40330</c:v>
                </c:pt>
                <c:pt idx="378">
                  <c:v>40360</c:v>
                </c:pt>
                <c:pt idx="379">
                  <c:v>40391</c:v>
                </c:pt>
                <c:pt idx="380">
                  <c:v>40422</c:v>
                </c:pt>
                <c:pt idx="381">
                  <c:v>40452</c:v>
                </c:pt>
                <c:pt idx="382">
                  <c:v>40483</c:v>
                </c:pt>
                <c:pt idx="383">
                  <c:v>40513</c:v>
                </c:pt>
                <c:pt idx="384">
                  <c:v>40544</c:v>
                </c:pt>
                <c:pt idx="385">
                  <c:v>40575</c:v>
                </c:pt>
                <c:pt idx="386">
                  <c:v>40603</c:v>
                </c:pt>
                <c:pt idx="387">
                  <c:v>40634</c:v>
                </c:pt>
                <c:pt idx="388">
                  <c:v>40664</c:v>
                </c:pt>
                <c:pt idx="389">
                  <c:v>40695</c:v>
                </c:pt>
                <c:pt idx="390">
                  <c:v>40725</c:v>
                </c:pt>
                <c:pt idx="391">
                  <c:v>40756</c:v>
                </c:pt>
                <c:pt idx="392">
                  <c:v>40787</c:v>
                </c:pt>
                <c:pt idx="393">
                  <c:v>40817</c:v>
                </c:pt>
                <c:pt idx="394">
                  <c:v>40848</c:v>
                </c:pt>
                <c:pt idx="395">
                  <c:v>40878</c:v>
                </c:pt>
                <c:pt idx="396">
                  <c:v>40909</c:v>
                </c:pt>
                <c:pt idx="397">
                  <c:v>40940</c:v>
                </c:pt>
                <c:pt idx="398">
                  <c:v>40969</c:v>
                </c:pt>
                <c:pt idx="399">
                  <c:v>41000</c:v>
                </c:pt>
                <c:pt idx="400">
                  <c:v>41030</c:v>
                </c:pt>
                <c:pt idx="401">
                  <c:v>41061</c:v>
                </c:pt>
                <c:pt idx="402">
                  <c:v>41091</c:v>
                </c:pt>
                <c:pt idx="403">
                  <c:v>41122</c:v>
                </c:pt>
                <c:pt idx="404">
                  <c:v>41153</c:v>
                </c:pt>
                <c:pt idx="405">
                  <c:v>41183</c:v>
                </c:pt>
                <c:pt idx="406">
                  <c:v>41214</c:v>
                </c:pt>
                <c:pt idx="407">
                  <c:v>41244</c:v>
                </c:pt>
                <c:pt idx="408">
                  <c:v>41275</c:v>
                </c:pt>
                <c:pt idx="409">
                  <c:v>41306</c:v>
                </c:pt>
                <c:pt idx="410">
                  <c:v>41334</c:v>
                </c:pt>
                <c:pt idx="411">
                  <c:v>41365</c:v>
                </c:pt>
                <c:pt idx="412">
                  <c:v>41395</c:v>
                </c:pt>
                <c:pt idx="413">
                  <c:v>41426</c:v>
                </c:pt>
                <c:pt idx="414">
                  <c:v>41456</c:v>
                </c:pt>
                <c:pt idx="415">
                  <c:v>41487</c:v>
                </c:pt>
                <c:pt idx="416">
                  <c:v>41518</c:v>
                </c:pt>
                <c:pt idx="417">
                  <c:v>41548</c:v>
                </c:pt>
                <c:pt idx="418">
                  <c:v>41579</c:v>
                </c:pt>
                <c:pt idx="419">
                  <c:v>41609</c:v>
                </c:pt>
                <c:pt idx="420">
                  <c:v>41640</c:v>
                </c:pt>
                <c:pt idx="421">
                  <c:v>41671</c:v>
                </c:pt>
                <c:pt idx="422">
                  <c:v>41699</c:v>
                </c:pt>
                <c:pt idx="423">
                  <c:v>41730</c:v>
                </c:pt>
                <c:pt idx="424">
                  <c:v>41760</c:v>
                </c:pt>
                <c:pt idx="425">
                  <c:v>41791</c:v>
                </c:pt>
                <c:pt idx="426">
                  <c:v>41821</c:v>
                </c:pt>
                <c:pt idx="427">
                  <c:v>41852</c:v>
                </c:pt>
                <c:pt idx="428">
                  <c:v>41883</c:v>
                </c:pt>
                <c:pt idx="429">
                  <c:v>41913</c:v>
                </c:pt>
                <c:pt idx="430">
                  <c:v>41944</c:v>
                </c:pt>
                <c:pt idx="431">
                  <c:v>41974</c:v>
                </c:pt>
                <c:pt idx="432">
                  <c:v>42005</c:v>
                </c:pt>
                <c:pt idx="433">
                  <c:v>42036</c:v>
                </c:pt>
                <c:pt idx="434">
                  <c:v>42064</c:v>
                </c:pt>
                <c:pt idx="435">
                  <c:v>42095</c:v>
                </c:pt>
                <c:pt idx="436">
                  <c:v>42125</c:v>
                </c:pt>
                <c:pt idx="437">
                  <c:v>42156</c:v>
                </c:pt>
                <c:pt idx="438">
                  <c:v>42186</c:v>
                </c:pt>
                <c:pt idx="439">
                  <c:v>42217</c:v>
                </c:pt>
                <c:pt idx="440">
                  <c:v>42248</c:v>
                </c:pt>
                <c:pt idx="441">
                  <c:v>42278</c:v>
                </c:pt>
                <c:pt idx="442">
                  <c:v>42309</c:v>
                </c:pt>
                <c:pt idx="443">
                  <c:v>42339</c:v>
                </c:pt>
                <c:pt idx="444">
                  <c:v>42370</c:v>
                </c:pt>
                <c:pt idx="445">
                  <c:v>42401</c:v>
                </c:pt>
                <c:pt idx="446">
                  <c:v>42430</c:v>
                </c:pt>
                <c:pt idx="447">
                  <c:v>42461</c:v>
                </c:pt>
                <c:pt idx="448">
                  <c:v>42491</c:v>
                </c:pt>
                <c:pt idx="449">
                  <c:v>42522</c:v>
                </c:pt>
                <c:pt idx="450">
                  <c:v>42552</c:v>
                </c:pt>
                <c:pt idx="451">
                  <c:v>42583</c:v>
                </c:pt>
                <c:pt idx="452">
                  <c:v>42614</c:v>
                </c:pt>
                <c:pt idx="453">
                  <c:v>42644</c:v>
                </c:pt>
                <c:pt idx="454">
                  <c:v>42675</c:v>
                </c:pt>
                <c:pt idx="455">
                  <c:v>42705</c:v>
                </c:pt>
              </c:numCache>
            </c:numRef>
          </c:cat>
          <c:val>
            <c:numRef>
              <c:f>'Diesel-M'!$D$41:$D$496</c:f>
              <c:numCache>
                <c:formatCode>0.00</c:formatCode>
                <c:ptCount val="456"/>
                <c:pt idx="0">
                  <c:v>2.1020632262773717</c:v>
                </c:pt>
                <c:pt idx="1">
                  <c:v>2.1667830346820809</c:v>
                </c:pt>
                <c:pt idx="2">
                  <c:v>2.2063723261802575</c:v>
                </c:pt>
                <c:pt idx="3">
                  <c:v>2.2755167847025497</c:v>
                </c:pt>
                <c:pt idx="4">
                  <c:v>2.4366891904761903</c:v>
                </c:pt>
                <c:pt idx="5">
                  <c:v>2.6964792188365649</c:v>
                </c:pt>
                <c:pt idx="6">
                  <c:v>2.7908203178082189</c:v>
                </c:pt>
                <c:pt idx="7">
                  <c:v>2.8741106919945723</c:v>
                </c:pt>
                <c:pt idx="8">
                  <c:v>2.8630640994623655</c:v>
                </c:pt>
                <c:pt idx="9">
                  <c:v>2.9085641196808507</c:v>
                </c:pt>
                <c:pt idx="10">
                  <c:v>2.9280533815789473</c:v>
                </c:pt>
                <c:pt idx="11">
                  <c:v>3.0423428166449931</c:v>
                </c:pt>
                <c:pt idx="12">
                  <c:v>3.0421563256410256</c:v>
                </c:pt>
                <c:pt idx="13">
                  <c:v>3.0699271113924049</c:v>
                </c:pt>
                <c:pt idx="14">
                  <c:v>3.1109650861423215</c:v>
                </c:pt>
                <c:pt idx="15">
                  <c:v>3.0860853868974032</c:v>
                </c:pt>
                <c:pt idx="16">
                  <c:v>3.0529535569155448</c:v>
                </c:pt>
                <c:pt idx="17">
                  <c:v>3.0406584096969698</c:v>
                </c:pt>
                <c:pt idx="18">
                  <c:v>3.0052820169491525</c:v>
                </c:pt>
                <c:pt idx="19">
                  <c:v>2.9693062932692307</c:v>
                </c:pt>
                <c:pt idx="20">
                  <c:v>2.9530427914183548</c:v>
                </c:pt>
                <c:pt idx="21">
                  <c:v>2.894241629279811</c:v>
                </c:pt>
                <c:pt idx="22">
                  <c:v>2.9555647032710279</c:v>
                </c:pt>
                <c:pt idx="23">
                  <c:v>3.0301206018518521</c:v>
                </c:pt>
                <c:pt idx="24">
                  <c:v>3.1224141834862378</c:v>
                </c:pt>
                <c:pt idx="25">
                  <c:v>3.2184388409090907</c:v>
                </c:pt>
                <c:pt idx="26">
                  <c:v>3.2691724311512416</c:v>
                </c:pt>
                <c:pt idx="27">
                  <c:v>3.2214439191919189</c:v>
                </c:pt>
                <c:pt idx="28">
                  <c:v>3.1786692931995537</c:v>
                </c:pt>
                <c:pt idx="29">
                  <c:v>3.1400511248618779</c:v>
                </c:pt>
                <c:pt idx="30">
                  <c:v>3.0303012349726774</c:v>
                </c:pt>
                <c:pt idx="31">
                  <c:v>3.0666660911062902</c:v>
                </c:pt>
                <c:pt idx="32">
                  <c:v>3.0242384812030072</c:v>
                </c:pt>
                <c:pt idx="33">
                  <c:v>3.0170728565310485</c:v>
                </c:pt>
                <c:pt idx="34">
                  <c:v>3.0092815479744135</c:v>
                </c:pt>
                <c:pt idx="35">
                  <c:v>3.0224508926673757</c:v>
                </c:pt>
                <c:pt idx="36">
                  <c:v>3.0153668559322035</c:v>
                </c:pt>
                <c:pt idx="37">
                  <c:v>2.9379574635691661</c:v>
                </c:pt>
                <c:pt idx="38">
                  <c:v>2.8072698775079199</c:v>
                </c:pt>
                <c:pt idx="39">
                  <c:v>2.7508043747368425</c:v>
                </c:pt>
                <c:pt idx="40">
                  <c:v>2.7646970886339939</c:v>
                </c:pt>
                <c:pt idx="41">
                  <c:v>2.8584800309278351</c:v>
                </c:pt>
                <c:pt idx="42">
                  <c:v>2.8194106769230771</c:v>
                </c:pt>
                <c:pt idx="43">
                  <c:v>2.7746622906857725</c:v>
                </c:pt>
                <c:pt idx="44">
                  <c:v>2.8014588536335716</c:v>
                </c:pt>
                <c:pt idx="45">
                  <c:v>2.8361322303771663</c:v>
                </c:pt>
                <c:pt idx="46">
                  <c:v>2.9045982775510204</c:v>
                </c:pt>
                <c:pt idx="47">
                  <c:v>2.8087670071647901</c:v>
                </c:pt>
                <c:pt idx="48">
                  <c:v>2.7349588866189989</c:v>
                </c:pt>
                <c:pt idx="49">
                  <c:v>2.6835962346938773</c:v>
                </c:pt>
                <c:pt idx="50">
                  <c:v>2.5789636962283384</c:v>
                </c:pt>
                <c:pt idx="51">
                  <c:v>2.7943578137651817</c:v>
                </c:pt>
                <c:pt idx="52">
                  <c:v>2.7519004374999998</c:v>
                </c:pt>
                <c:pt idx="53">
                  <c:v>2.7631241327967802</c:v>
                </c:pt>
                <c:pt idx="54">
                  <c:v>2.728201571142284</c:v>
                </c:pt>
                <c:pt idx="55">
                  <c:v>2.7342910089910086</c:v>
                </c:pt>
                <c:pt idx="56">
                  <c:v>2.7403440557768919</c:v>
                </c:pt>
                <c:pt idx="57">
                  <c:v>2.7082194781746027</c:v>
                </c:pt>
                <c:pt idx="58">
                  <c:v>2.6978290919881305</c:v>
                </c:pt>
                <c:pt idx="59">
                  <c:v>2.6710700552268243</c:v>
                </c:pt>
                <c:pt idx="60">
                  <c:v>2.7343445700293829</c:v>
                </c:pt>
                <c:pt idx="61">
                  <c:v>2.714060175438596</c:v>
                </c:pt>
                <c:pt idx="62">
                  <c:v>2.6436979067055395</c:v>
                </c:pt>
                <c:pt idx="63">
                  <c:v>2.6288529545014523</c:v>
                </c:pt>
                <c:pt idx="64">
                  <c:v>2.6260725835748793</c:v>
                </c:pt>
                <c:pt idx="65">
                  <c:v>2.6118274214079076</c:v>
                </c:pt>
                <c:pt idx="66">
                  <c:v>2.5857875907780983</c:v>
                </c:pt>
                <c:pt idx="67">
                  <c:v>2.7037414674329501</c:v>
                </c:pt>
                <c:pt idx="68">
                  <c:v>2.7073602693409744</c:v>
                </c:pt>
                <c:pt idx="69">
                  <c:v>2.683469143672693</c:v>
                </c:pt>
                <c:pt idx="70">
                  <c:v>2.6693314169040834</c:v>
                </c:pt>
                <c:pt idx="71">
                  <c:v>2.6529913478672986</c:v>
                </c:pt>
                <c:pt idx="72">
                  <c:v>2.6299580851466411</c:v>
                </c:pt>
                <c:pt idx="73">
                  <c:v>2.5703342013170274</c:v>
                </c:pt>
                <c:pt idx="74">
                  <c:v>2.5516153464419475</c:v>
                </c:pt>
                <c:pt idx="75">
                  <c:v>2.5868837252336445</c:v>
                </c:pt>
                <c:pt idx="76">
                  <c:v>2.5909381287313429</c:v>
                </c:pt>
                <c:pt idx="77">
                  <c:v>2.5504979944186044</c:v>
                </c:pt>
                <c:pt idx="78">
                  <c:v>2.5126137548746517</c:v>
                </c:pt>
                <c:pt idx="79">
                  <c:v>2.5035449212233551</c:v>
                </c:pt>
                <c:pt idx="80">
                  <c:v>2.551753467160037</c:v>
                </c:pt>
                <c:pt idx="81">
                  <c:v>2.6059595723502302</c:v>
                </c:pt>
                <c:pt idx="82">
                  <c:v>2.6726118605504583</c:v>
                </c:pt>
                <c:pt idx="83">
                  <c:v>2.6669287616438355</c:v>
                </c:pt>
                <c:pt idx="84">
                  <c:v>2.5554376342129208</c:v>
                </c:pt>
                <c:pt idx="85">
                  <c:v>2.247678023701003</c:v>
                </c:pt>
                <c:pt idx="86">
                  <c:v>2.022255173235564</c:v>
                </c:pt>
                <c:pt idx="87">
                  <c:v>1.9596317295308188</c:v>
                </c:pt>
                <c:pt idx="88">
                  <c:v>1.9258526642201834</c:v>
                </c:pt>
                <c:pt idx="89">
                  <c:v>1.8361412870201093</c:v>
                </c:pt>
                <c:pt idx="90">
                  <c:v>1.6997052091324201</c:v>
                </c:pt>
                <c:pt idx="91">
                  <c:v>1.7589578649635036</c:v>
                </c:pt>
                <c:pt idx="92">
                  <c:v>1.7893438127272725</c:v>
                </c:pt>
                <c:pt idx="93">
                  <c:v>1.7558601506352085</c:v>
                </c:pt>
                <c:pt idx="94">
                  <c:v>1.787172317028985</c:v>
                </c:pt>
                <c:pt idx="95">
                  <c:v>1.8064968429602886</c:v>
                </c:pt>
                <c:pt idx="96">
                  <c:v>1.9142726319569119</c:v>
                </c:pt>
                <c:pt idx="97">
                  <c:v>1.9180678193202145</c:v>
                </c:pt>
                <c:pt idx="98">
                  <c:v>1.9006236292335115</c:v>
                </c:pt>
                <c:pt idx="99">
                  <c:v>1.9027505075421474</c:v>
                </c:pt>
                <c:pt idx="100">
                  <c:v>1.9208673132743366</c:v>
                </c:pt>
                <c:pt idx="101">
                  <c:v>1.9333746995594716</c:v>
                </c:pt>
                <c:pt idx="102">
                  <c:v>1.9784717152899824</c:v>
                </c:pt>
                <c:pt idx="103">
                  <c:v>1.996886349956255</c:v>
                </c:pt>
                <c:pt idx="104">
                  <c:v>2.0127474629468174</c:v>
                </c:pt>
                <c:pt idx="105">
                  <c:v>2.0137055704347828</c:v>
                </c:pt>
                <c:pt idx="106">
                  <c:v>2.0314745840554593</c:v>
                </c:pt>
                <c:pt idx="107">
                  <c:v>2.0114891816608997</c:v>
                </c:pt>
                <c:pt idx="108">
                  <c:v>1.9594146637931034</c:v>
                </c:pt>
                <c:pt idx="109">
                  <c:v>1.9089333080895008</c:v>
                </c:pt>
                <c:pt idx="110">
                  <c:v>1.8835882266094421</c:v>
                </c:pt>
                <c:pt idx="111">
                  <c:v>1.8967069522184301</c:v>
                </c:pt>
                <c:pt idx="112">
                  <c:v>1.8999664987234042</c:v>
                </c:pt>
                <c:pt idx="113">
                  <c:v>1.8535934050847458</c:v>
                </c:pt>
                <c:pt idx="114">
                  <c:v>1.8176539324894514</c:v>
                </c:pt>
                <c:pt idx="115">
                  <c:v>1.7980166201680672</c:v>
                </c:pt>
                <c:pt idx="116">
                  <c:v>1.7865102376569038</c:v>
                </c:pt>
                <c:pt idx="117">
                  <c:v>1.7567301668056712</c:v>
                </c:pt>
                <c:pt idx="118">
                  <c:v>1.7667162477140479</c:v>
                </c:pt>
                <c:pt idx="119">
                  <c:v>1.8101575774647884</c:v>
                </c:pt>
                <c:pt idx="120">
                  <c:v>1.8498190792079208</c:v>
                </c:pt>
                <c:pt idx="121">
                  <c:v>1.8476486578947364</c:v>
                </c:pt>
                <c:pt idx="122">
                  <c:v>1.8736343404255318</c:v>
                </c:pt>
                <c:pt idx="123">
                  <c:v>1.9488726043866771</c:v>
                </c:pt>
                <c:pt idx="124">
                  <c:v>1.9124833209377523</c:v>
                </c:pt>
                <c:pt idx="125">
                  <c:v>1.8526198646253018</c:v>
                </c:pt>
                <c:pt idx="126">
                  <c:v>1.8313743582329316</c:v>
                </c:pt>
                <c:pt idx="127">
                  <c:v>1.8237277012048188</c:v>
                </c:pt>
                <c:pt idx="128">
                  <c:v>1.9051618413461537</c:v>
                </c:pt>
                <c:pt idx="129">
                  <c:v>1.9472907272727273</c:v>
                </c:pt>
                <c:pt idx="130">
                  <c:v>1.9660229388403496</c:v>
                </c:pt>
                <c:pt idx="131">
                  <c:v>2.1312786080760096</c:v>
                </c:pt>
                <c:pt idx="132">
                  <c:v>2.2661542807843138</c:v>
                </c:pt>
                <c:pt idx="133">
                  <c:v>1.98583085625</c:v>
                </c:pt>
                <c:pt idx="134">
                  <c:v>1.9006863094867805</c:v>
                </c:pt>
                <c:pt idx="135">
                  <c:v>1.8833378122575641</c:v>
                </c:pt>
                <c:pt idx="136">
                  <c:v>1.8509233834237024</c:v>
                </c:pt>
                <c:pt idx="137">
                  <c:v>1.78639064665127</c:v>
                </c:pt>
                <c:pt idx="138">
                  <c:v>1.7964150727969348</c:v>
                </c:pt>
                <c:pt idx="139">
                  <c:v>2.179275463525836</c:v>
                </c:pt>
                <c:pt idx="140">
                  <c:v>2.3907994581132077</c:v>
                </c:pt>
                <c:pt idx="141">
                  <c:v>2.5620026926536728</c:v>
                </c:pt>
                <c:pt idx="142">
                  <c:v>2.5010702393418098</c:v>
                </c:pt>
                <c:pt idx="143">
                  <c:v>2.413718287630402</c:v>
                </c:pt>
                <c:pt idx="144">
                  <c:v>2.27400765701559</c:v>
                </c:pt>
                <c:pt idx="145">
                  <c:v>2.0922300222551931</c:v>
                </c:pt>
                <c:pt idx="146">
                  <c:v>1.9280296913946586</c:v>
                </c:pt>
                <c:pt idx="147">
                  <c:v>1.8973232376017763</c:v>
                </c:pt>
                <c:pt idx="148">
                  <c:v>1.8833064941002946</c:v>
                </c:pt>
                <c:pt idx="149">
                  <c:v>1.954768069117647</c:v>
                </c:pt>
                <c:pt idx="150">
                  <c:v>1.8505457400881054</c:v>
                </c:pt>
                <c:pt idx="151">
                  <c:v>1.909593054172767</c:v>
                </c:pt>
                <c:pt idx="152">
                  <c:v>1.9491859007299268</c:v>
                </c:pt>
                <c:pt idx="153">
                  <c:v>1.9810387201166177</c:v>
                </c:pt>
                <c:pt idx="154">
                  <c:v>2.0242277097242383</c:v>
                </c:pt>
                <c:pt idx="155">
                  <c:v>1.9357053024602029</c:v>
                </c:pt>
                <c:pt idx="156">
                  <c:v>1.8413763846710052</c:v>
                </c:pt>
                <c:pt idx="157">
                  <c:v>1.8167844704184706</c:v>
                </c:pt>
                <c:pt idx="158">
                  <c:v>1.8119649877785762</c:v>
                </c:pt>
                <c:pt idx="159">
                  <c:v>1.8439194835007175</c:v>
                </c:pt>
                <c:pt idx="160">
                  <c:v>1.8859587358625627</c:v>
                </c:pt>
                <c:pt idx="161">
                  <c:v>1.9145501741613131</c:v>
                </c:pt>
                <c:pt idx="162">
                  <c:v>1.9124874291814944</c:v>
                </c:pt>
                <c:pt idx="163">
                  <c:v>1.8982703877840907</c:v>
                </c:pt>
                <c:pt idx="164">
                  <c:v>1.9111020028348686</c:v>
                </c:pt>
                <c:pt idx="165">
                  <c:v>1.9315633733239235</c:v>
                </c:pt>
                <c:pt idx="166">
                  <c:v>1.90770236312456</c:v>
                </c:pt>
                <c:pt idx="167">
                  <c:v>1.8598625888966971</c:v>
                </c:pt>
                <c:pt idx="168">
                  <c:v>1.8200168235294119</c:v>
                </c:pt>
                <c:pt idx="169">
                  <c:v>1.8078853347309574</c:v>
                </c:pt>
                <c:pt idx="170">
                  <c:v>1.8385794515003488</c:v>
                </c:pt>
                <c:pt idx="171">
                  <c:v>1.8272213407510434</c:v>
                </c:pt>
                <c:pt idx="172">
                  <c:v>1.8205022649098472</c:v>
                </c:pt>
                <c:pt idx="173">
                  <c:v>1.8043964435204436</c:v>
                </c:pt>
                <c:pt idx="174">
                  <c:v>1.7706046020761244</c:v>
                </c:pt>
                <c:pt idx="175">
                  <c:v>1.7488559447513812</c:v>
                </c:pt>
                <c:pt idx="176">
                  <c:v>1.8104581144827585</c:v>
                </c:pt>
                <c:pt idx="177">
                  <c:v>1.989345311813187</c:v>
                </c:pt>
                <c:pt idx="178">
                  <c:v>1.9398809452054793</c:v>
                </c:pt>
                <c:pt idx="179">
                  <c:v>1.7829829883800408</c:v>
                </c:pt>
                <c:pt idx="180">
                  <c:v>1.7634612768284348</c:v>
                </c:pt>
                <c:pt idx="181">
                  <c:v>1.8040793892297204</c:v>
                </c:pt>
                <c:pt idx="182">
                  <c:v>1.7959377430319512</c:v>
                </c:pt>
                <c:pt idx="183">
                  <c:v>1.7898670883152175</c:v>
                </c:pt>
                <c:pt idx="184">
                  <c:v>1.7749316610169492</c:v>
                </c:pt>
                <c:pt idx="185">
                  <c:v>1.77495893576741</c:v>
                </c:pt>
                <c:pt idx="186">
                  <c:v>1.7802051347708896</c:v>
                </c:pt>
                <c:pt idx="187">
                  <c:v>1.7938018161073823</c:v>
                </c:pt>
                <c:pt idx="188">
                  <c:v>1.7933856329537841</c:v>
                </c:pt>
                <c:pt idx="189">
                  <c:v>1.7874060803212852</c:v>
                </c:pt>
                <c:pt idx="190">
                  <c:v>1.7969324979973298</c:v>
                </c:pt>
                <c:pt idx="191">
                  <c:v>1.7647997908061293</c:v>
                </c:pt>
                <c:pt idx="192">
                  <c:v>1.7363881435215949</c:v>
                </c:pt>
                <c:pt idx="193">
                  <c:v>1.7160132113982771</c:v>
                </c:pt>
                <c:pt idx="194">
                  <c:v>1.7126084232804233</c:v>
                </c:pt>
                <c:pt idx="195">
                  <c:v>1.730925090909091</c:v>
                </c:pt>
                <c:pt idx="196">
                  <c:v>1.7619360762656144</c:v>
                </c:pt>
                <c:pt idx="197">
                  <c:v>1.7490975328083989</c:v>
                </c:pt>
                <c:pt idx="198">
                  <c:v>1.7156121887287026</c:v>
                </c:pt>
                <c:pt idx="199">
                  <c:v>1.7200289797253105</c:v>
                </c:pt>
                <c:pt idx="200">
                  <c:v>1.7395457988242977</c:v>
                </c:pt>
                <c:pt idx="201">
                  <c:v>1.7288107687296417</c:v>
                </c:pt>
                <c:pt idx="202">
                  <c:v>1.7343036044242031</c:v>
                </c:pt>
                <c:pt idx="203">
                  <c:v>1.7475145289148795</c:v>
                </c:pt>
                <c:pt idx="204">
                  <c:v>1.7615547446670976</c:v>
                </c:pt>
                <c:pt idx="205">
                  <c:v>1.7581452838709677</c:v>
                </c:pt>
                <c:pt idx="206">
                  <c:v>1.8106533929260451</c:v>
                </c:pt>
                <c:pt idx="207">
                  <c:v>1.9439641575912874</c:v>
                </c:pt>
                <c:pt idx="208">
                  <c:v>1.9371918196930942</c:v>
                </c:pt>
                <c:pt idx="209">
                  <c:v>1.8241266253988513</c:v>
                </c:pt>
                <c:pt idx="210">
                  <c:v>1.782742593630573</c:v>
                </c:pt>
                <c:pt idx="211">
                  <c:v>1.8183246959287529</c:v>
                </c:pt>
                <c:pt idx="212">
                  <c:v>1.9091489093214962</c:v>
                </c:pt>
                <c:pt idx="213">
                  <c:v>1.9903723805309732</c:v>
                </c:pt>
                <c:pt idx="214">
                  <c:v>1.9841015160680526</c:v>
                </c:pt>
                <c:pt idx="215">
                  <c:v>1.9581702061596478</c:v>
                </c:pt>
                <c:pt idx="216">
                  <c:v>1.927608784190715</c:v>
                </c:pt>
                <c:pt idx="217">
                  <c:v>1.9075943393863495</c:v>
                </c:pt>
                <c:pt idx="218">
                  <c:v>1.8304424518147684</c:v>
                </c:pt>
                <c:pt idx="219">
                  <c:v>1.8039941613508443</c:v>
                </c:pt>
                <c:pt idx="220">
                  <c:v>1.7801790569105691</c:v>
                </c:pt>
                <c:pt idx="221">
                  <c:v>1.7426752846441946</c:v>
                </c:pt>
                <c:pt idx="222">
                  <c:v>1.7078586795511221</c:v>
                </c:pt>
                <c:pt idx="223">
                  <c:v>1.7243318594527361</c:v>
                </c:pt>
                <c:pt idx="224">
                  <c:v>1.7126709181141435</c:v>
                </c:pt>
                <c:pt idx="225">
                  <c:v>1.7433845362229101</c:v>
                </c:pt>
                <c:pt idx="226">
                  <c:v>1.7544750921459493</c:v>
                </c:pt>
                <c:pt idx="227">
                  <c:v>1.6327715822002473</c:v>
                </c:pt>
                <c:pt idx="228">
                  <c:v>1.6454473086419752</c:v>
                </c:pt>
                <c:pt idx="229">
                  <c:v>1.5925579308641975</c:v>
                </c:pt>
                <c:pt idx="230">
                  <c:v>1.5617057938271603</c:v>
                </c:pt>
                <c:pt idx="231">
                  <c:v>1.5656494907521576</c:v>
                </c:pt>
                <c:pt idx="232">
                  <c:v>1.564725410824108</c:v>
                </c:pt>
                <c:pt idx="233">
                  <c:v>1.5218691044226043</c:v>
                </c:pt>
                <c:pt idx="234">
                  <c:v>1.5006388713235292</c:v>
                </c:pt>
                <c:pt idx="235">
                  <c:v>1.4667577441860464</c:v>
                </c:pt>
                <c:pt idx="236">
                  <c:v>1.4906070507645259</c:v>
                </c:pt>
                <c:pt idx="237">
                  <c:v>1.5087509810860278</c:v>
                </c:pt>
                <c:pt idx="238">
                  <c:v>1.4822562364411944</c:v>
                </c:pt>
                <c:pt idx="239">
                  <c:v>1.408613993917275</c:v>
                </c:pt>
                <c:pt idx="240">
                  <c:v>1.3973778227079539</c:v>
                </c:pt>
                <c:pt idx="241">
                  <c:v>1.385817302975106</c:v>
                </c:pt>
                <c:pt idx="242">
                  <c:v>1.4398555424757282</c:v>
                </c:pt>
                <c:pt idx="243">
                  <c:v>1.547946798071127</c:v>
                </c:pt>
                <c:pt idx="244">
                  <c:v>1.5384118108433733</c:v>
                </c:pt>
                <c:pt idx="245">
                  <c:v>1.5398455590361446</c:v>
                </c:pt>
                <c:pt idx="246">
                  <c:v>1.6019104283143371</c:v>
                </c:pt>
                <c:pt idx="247">
                  <c:v>1.6692913129862357</c:v>
                </c:pt>
                <c:pt idx="248">
                  <c:v>1.7233174791418355</c:v>
                </c:pt>
                <c:pt idx="249">
                  <c:v>1.7386478381915524</c:v>
                </c:pt>
                <c:pt idx="250">
                  <c:v>1.7850164999999998</c:v>
                </c:pt>
                <c:pt idx="251">
                  <c:v>1.821675606635071</c:v>
                </c:pt>
                <c:pt idx="252">
                  <c:v>1.9062668824571765</c:v>
                </c:pt>
                <c:pt idx="253">
                  <c:v>2.0454189070588233</c:v>
                </c:pt>
                <c:pt idx="254">
                  <c:v>2.0585102561403508</c:v>
                </c:pt>
                <c:pt idx="255">
                  <c:v>1.9803342796957282</c:v>
                </c:pt>
                <c:pt idx="256">
                  <c:v>1.974083668224299</c:v>
                </c:pt>
                <c:pt idx="257">
                  <c:v>1.964001894308943</c:v>
                </c:pt>
                <c:pt idx="258">
                  <c:v>1.9762313537927039</c:v>
                </c:pt>
                <c:pt idx="259">
                  <c:v>2.0203313561088589</c:v>
                </c:pt>
                <c:pt idx="260">
                  <c:v>2.2442949389400919</c:v>
                </c:pt>
                <c:pt idx="261">
                  <c:v>2.2404232397929844</c:v>
                </c:pt>
                <c:pt idx="262">
                  <c:v>2.2147047428243396</c:v>
                </c:pt>
                <c:pt idx="263">
                  <c:v>2.1332957789232529</c:v>
                </c:pt>
                <c:pt idx="264">
                  <c:v>2.0655771799544418</c:v>
                </c:pt>
                <c:pt idx="265">
                  <c:v>2.0176095590909089</c:v>
                </c:pt>
                <c:pt idx="266">
                  <c:v>1.890772730266894</c:v>
                </c:pt>
                <c:pt idx="267">
                  <c:v>1.9185891632653058</c:v>
                </c:pt>
                <c:pt idx="268">
                  <c:v>2.0081855115623237</c:v>
                </c:pt>
                <c:pt idx="269">
                  <c:v>1.9849142397298818</c:v>
                </c:pt>
                <c:pt idx="270">
                  <c:v>1.8447182919954903</c:v>
                </c:pt>
                <c:pt idx="271">
                  <c:v>1.8648424915445319</c:v>
                </c:pt>
                <c:pt idx="272">
                  <c:v>1.997828686131387</c:v>
                </c:pt>
                <c:pt idx="273">
                  <c:v>1.8091383445945945</c:v>
                </c:pt>
                <c:pt idx="274">
                  <c:v>1.6881395481690138</c:v>
                </c:pt>
                <c:pt idx="275">
                  <c:v>1.5670043382187144</c:v>
                </c:pt>
                <c:pt idx="276">
                  <c:v>1.5402505908835114</c:v>
                </c:pt>
                <c:pt idx="277">
                  <c:v>1.5403288449438202</c:v>
                </c:pt>
                <c:pt idx="278">
                  <c:v>1.6400151596638655</c:v>
                </c:pt>
                <c:pt idx="279">
                  <c:v>1.7375620736196318</c:v>
                </c:pt>
                <c:pt idx="280">
                  <c:v>1.730322401114206</c:v>
                </c:pt>
                <c:pt idx="281">
                  <c:v>1.7041805634743874</c:v>
                </c:pt>
                <c:pt idx="282">
                  <c:v>1.7175825433333332</c:v>
                </c:pt>
                <c:pt idx="283">
                  <c:v>1.7537004210526315</c:v>
                </c:pt>
                <c:pt idx="284">
                  <c:v>1.8574176117256636</c:v>
                </c:pt>
                <c:pt idx="285">
                  <c:v>1.9203047262693154</c:v>
                </c:pt>
                <c:pt idx="286">
                  <c:v>1.8620557796143249</c:v>
                </c:pt>
                <c:pt idx="287">
                  <c:v>1.869456224422442</c:v>
                </c:pt>
                <c:pt idx="288">
                  <c:v>1.9394702825848849</c:v>
                </c:pt>
                <c:pt idx="289">
                  <c:v>2.144093893246187</c:v>
                </c:pt>
                <c:pt idx="290">
                  <c:v>2.2104826405655245</c:v>
                </c:pt>
                <c:pt idx="291">
                  <c:v>1.991579544759825</c:v>
                </c:pt>
                <c:pt idx="292">
                  <c:v>1.8881421115363586</c:v>
                </c:pt>
                <c:pt idx="293">
                  <c:v>1.8509837946477332</c:v>
                </c:pt>
                <c:pt idx="294">
                  <c:v>1.8591897495917256</c:v>
                </c:pt>
                <c:pt idx="295">
                  <c:v>1.9156274634146342</c:v>
                </c:pt>
                <c:pt idx="296">
                  <c:v>1.8785586936790923</c:v>
                </c:pt>
                <c:pt idx="297">
                  <c:v>1.9063345494862087</c:v>
                </c:pt>
                <c:pt idx="298">
                  <c:v>1.9065905967567565</c:v>
                </c:pt>
                <c:pt idx="299">
                  <c:v>1.9117157843665769</c:v>
                </c:pt>
                <c:pt idx="300">
                  <c:v>1.9814353848631236</c:v>
                </c:pt>
                <c:pt idx="301">
                  <c:v>2.0167085184788429</c:v>
                </c:pt>
                <c:pt idx="302">
                  <c:v>2.0721837723142706</c:v>
                </c:pt>
                <c:pt idx="303">
                  <c:v>2.1488779210245461</c:v>
                </c:pt>
                <c:pt idx="304">
                  <c:v>2.2080331625929865</c:v>
                </c:pt>
                <c:pt idx="305">
                  <c:v>2.1557531191106407</c:v>
                </c:pt>
                <c:pt idx="306">
                  <c:v>2.1887140444209412</c:v>
                </c:pt>
                <c:pt idx="307">
                  <c:v>2.3058035549682874</c:v>
                </c:pt>
                <c:pt idx="308">
                  <c:v>2.4038472992623814</c:v>
                </c:pt>
                <c:pt idx="309">
                  <c:v>2.6619323626834381</c:v>
                </c:pt>
                <c:pt idx="310">
                  <c:v>2.665574978612415</c:v>
                </c:pt>
                <c:pt idx="311">
                  <c:v>2.4942431914449656</c:v>
                </c:pt>
                <c:pt idx="312">
                  <c:v>2.4331874183716073</c:v>
                </c:pt>
                <c:pt idx="313">
                  <c:v>2.5071255657484404</c:v>
                </c:pt>
                <c:pt idx="314">
                  <c:v>2.7285208195235628</c:v>
                </c:pt>
                <c:pt idx="315">
                  <c:v>2.8159088376355186</c:v>
                </c:pt>
                <c:pt idx="316">
                  <c:v>2.7030952342975207</c:v>
                </c:pt>
                <c:pt idx="317">
                  <c:v>2.8134514065565304</c:v>
                </c:pt>
                <c:pt idx="318">
                  <c:v>2.8971791662390967</c:v>
                </c:pt>
                <c:pt idx="319">
                  <c:v>3.0341942886282509</c:v>
                </c:pt>
                <c:pt idx="320">
                  <c:v>3.3745910525653922</c:v>
                </c:pt>
                <c:pt idx="321">
                  <c:v>3.6997328427925664</c:v>
                </c:pt>
                <c:pt idx="322">
                  <c:v>3.091265323573952</c:v>
                </c:pt>
                <c:pt idx="323">
                  <c:v>2.9347797781423521</c:v>
                </c:pt>
                <c:pt idx="324">
                  <c:v>2.9465460525840439</c:v>
                </c:pt>
                <c:pt idx="325">
                  <c:v>2.9544380418756266</c:v>
                </c:pt>
                <c:pt idx="326">
                  <c:v>3.0492169689534294</c:v>
                </c:pt>
                <c:pt idx="327">
                  <c:v>3.2350274120577973</c:v>
                </c:pt>
                <c:pt idx="328">
                  <c:v>3.4247251491306505</c:v>
                </c:pt>
                <c:pt idx="329">
                  <c:v>3.4173011620416252</c:v>
                </c:pt>
                <c:pt idx="330">
                  <c:v>3.4411200291769348</c:v>
                </c:pt>
                <c:pt idx="331">
                  <c:v>3.556019131501472</c:v>
                </c:pt>
                <c:pt idx="332">
                  <c:v>3.2660755552268239</c:v>
                </c:pt>
                <c:pt idx="333">
                  <c:v>2.9696639041109458</c:v>
                </c:pt>
                <c:pt idx="334">
                  <c:v>2.9980029599009899</c:v>
                </c:pt>
                <c:pt idx="335">
                  <c:v>3.0588145866568195</c:v>
                </c:pt>
                <c:pt idx="336">
                  <c:v>2.9067488515855029</c:v>
                </c:pt>
                <c:pt idx="337">
                  <c:v>2.8997726741453089</c:v>
                </c:pt>
                <c:pt idx="338">
                  <c:v>3.0920066803709902</c:v>
                </c:pt>
                <c:pt idx="339">
                  <c:v>3.2755586795788325</c:v>
                </c:pt>
                <c:pt idx="340">
                  <c:v>3.2188515477255684</c:v>
                </c:pt>
                <c:pt idx="341">
                  <c:v>3.2246189189515233</c:v>
                </c:pt>
                <c:pt idx="342">
                  <c:v>3.2884183296002463</c:v>
                </c:pt>
                <c:pt idx="343">
                  <c:v>3.2880925317936889</c:v>
                </c:pt>
                <c:pt idx="344">
                  <c:v>3.3703673375785792</c:v>
                </c:pt>
                <c:pt idx="345">
                  <c:v>3.4980714380228499</c:v>
                </c:pt>
                <c:pt idx="346">
                  <c:v>3.8330462359012301</c:v>
                </c:pt>
                <c:pt idx="347">
                  <c:v>3.7601747467190041</c:v>
                </c:pt>
                <c:pt idx="348">
                  <c:v>3.7104064449461287</c:v>
                </c:pt>
                <c:pt idx="349">
                  <c:v>3.7789494863343784</c:v>
                </c:pt>
                <c:pt idx="350">
                  <c:v>4.3272316337468606</c:v>
                </c:pt>
                <c:pt idx="351">
                  <c:v>4.5427358054986868</c:v>
                </c:pt>
                <c:pt idx="352">
                  <c:v>4.8936830182892814</c:v>
                </c:pt>
                <c:pt idx="353">
                  <c:v>5.1185198813591271</c:v>
                </c:pt>
                <c:pt idx="354">
                  <c:v>5.1106966915659129</c:v>
                </c:pt>
                <c:pt idx="355">
                  <c:v>4.6816313679180581</c:v>
                </c:pt>
                <c:pt idx="356">
                  <c:v>4.3756121145666294</c:v>
                </c:pt>
                <c:pt idx="357">
                  <c:v>3.9221911435747363</c:v>
                </c:pt>
                <c:pt idx="358">
                  <c:v>3.2115608401007725</c:v>
                </c:pt>
                <c:pt idx="359">
                  <c:v>2.7572038893461617</c:v>
                </c:pt>
                <c:pt idx="360">
                  <c:v>2.5742123357381814</c:v>
                </c:pt>
                <c:pt idx="361">
                  <c:v>2.456333088314802</c:v>
                </c:pt>
                <c:pt idx="362">
                  <c:v>2.3431167905127182</c:v>
                </c:pt>
                <c:pt idx="363">
                  <c:v>2.4837001887555297</c:v>
                </c:pt>
                <c:pt idx="364">
                  <c:v>2.4875923533719519</c:v>
                </c:pt>
                <c:pt idx="365">
                  <c:v>2.802528815307975</c:v>
                </c:pt>
                <c:pt idx="366">
                  <c:v>2.8153348360235833</c:v>
                </c:pt>
                <c:pt idx="367">
                  <c:v>2.9095601864048826</c:v>
                </c:pt>
                <c:pt idx="368">
                  <c:v>2.8953529224825232</c:v>
                </c:pt>
                <c:pt idx="369">
                  <c:v>2.9372537788267459</c:v>
                </c:pt>
                <c:pt idx="370">
                  <c:v>3.0591424125136943</c:v>
                </c:pt>
                <c:pt idx="371">
                  <c:v>3.0053188583233261</c:v>
                </c:pt>
                <c:pt idx="372">
                  <c:v>3.11307639249062</c:v>
                </c:pt>
                <c:pt idx="373">
                  <c:v>3.0500463726694922</c:v>
                </c:pt>
                <c:pt idx="374">
                  <c:v>3.1917149179445414</c:v>
                </c:pt>
                <c:pt idx="375">
                  <c:v>3.3488439892733766</c:v>
                </c:pt>
                <c:pt idx="376">
                  <c:v>3.3613196712227897</c:v>
                </c:pt>
                <c:pt idx="377">
                  <c:v>3.2300838634155769</c:v>
                </c:pt>
                <c:pt idx="378">
                  <c:v>3.1841359562050502</c:v>
                </c:pt>
                <c:pt idx="379">
                  <c:v>3.2312023463333377</c:v>
                </c:pt>
                <c:pt idx="380">
                  <c:v>3.2125254002977894</c:v>
                </c:pt>
                <c:pt idx="381">
                  <c:v>3.315742750245394</c:v>
                </c:pt>
                <c:pt idx="382">
                  <c:v>3.4032829728129697</c:v>
                </c:pt>
                <c:pt idx="383">
                  <c:v>3.5003181061540691</c:v>
                </c:pt>
                <c:pt idx="384">
                  <c:v>3.6459920648615411</c:v>
                </c:pt>
                <c:pt idx="385">
                  <c:v>3.8440040954647055</c:v>
                </c:pt>
                <c:pt idx="386">
                  <c:v>4.1663509885941785</c:v>
                </c:pt>
                <c:pt idx="387">
                  <c:v>4.3171491625011162</c:v>
                </c:pt>
                <c:pt idx="388">
                  <c:v>4.2831484240157609</c:v>
                </c:pt>
                <c:pt idx="389">
                  <c:v>4.163220465128691</c:v>
                </c:pt>
                <c:pt idx="390">
                  <c:v>4.1232464501661346</c:v>
                </c:pt>
                <c:pt idx="391">
                  <c:v>4.0633084082766429</c:v>
                </c:pt>
                <c:pt idx="392">
                  <c:v>4.0289838445622825</c:v>
                </c:pt>
                <c:pt idx="393">
                  <c:v>3.9849793648456195</c:v>
                </c:pt>
                <c:pt idx="394">
                  <c:v>4.1511585220794425</c:v>
                </c:pt>
                <c:pt idx="395">
                  <c:v>4.0455501736776061</c:v>
                </c:pt>
                <c:pt idx="396">
                  <c:v>4.0049667926185135</c:v>
                </c:pt>
                <c:pt idx="397">
                  <c:v>4.1207424732242597</c:v>
                </c:pt>
                <c:pt idx="398">
                  <c:v>4.2912275230921146</c:v>
                </c:pt>
                <c:pt idx="399">
                  <c:v>4.2735545921840368</c:v>
                </c:pt>
                <c:pt idx="400">
                  <c:v>4.138784241536813</c:v>
                </c:pt>
                <c:pt idx="401">
                  <c:v>3.9126401577248431</c:v>
                </c:pt>
                <c:pt idx="402">
                  <c:v>3.8743139773562452</c:v>
                </c:pt>
                <c:pt idx="403">
                  <c:v>4.1226551208946063</c:v>
                </c:pt>
                <c:pt idx="404">
                  <c:v>4.2429774646912213</c:v>
                </c:pt>
                <c:pt idx="405">
                  <c:v>4.2044066710681314</c:v>
                </c:pt>
                <c:pt idx="406">
                  <c:v>4.1176495013018917</c:v>
                </c:pt>
                <c:pt idx="407">
                  <c:v>4.0779491435122086</c:v>
                </c:pt>
                <c:pt idx="408">
                  <c:v>4.0192513035550723</c:v>
                </c:pt>
                <c:pt idx="409">
                  <c:v>4.2022999836771859</c:v>
                </c:pt>
                <c:pt idx="410">
                  <c:v>4.1685868330857501</c:v>
                </c:pt>
                <c:pt idx="411">
                  <c:v>4.0373832228322799</c:v>
                </c:pt>
                <c:pt idx="412">
                  <c:v>3.9705505174792015</c:v>
                </c:pt>
                <c:pt idx="413">
                  <c:v>3.9389377914550936</c:v>
                </c:pt>
                <c:pt idx="414">
                  <c:v>3.9493368752682634</c:v>
                </c:pt>
                <c:pt idx="415">
                  <c:v>3.9812674953837188</c:v>
                </c:pt>
                <c:pt idx="416">
                  <c:v>4.0324550472466871</c:v>
                </c:pt>
                <c:pt idx="417">
                  <c:v>3.9528310729233906</c:v>
                </c:pt>
                <c:pt idx="418">
                  <c:v>3.9037718030832593</c:v>
                </c:pt>
                <c:pt idx="419">
                  <c:v>3.9364667633587143</c:v>
                </c:pt>
                <c:pt idx="420">
                  <c:v>3.9408410106410123</c:v>
                </c:pt>
                <c:pt idx="421">
                  <c:v>4.0282880559662813</c:v>
                </c:pt>
                <c:pt idx="422">
                  <c:v>4.0381339383349601</c:v>
                </c:pt>
                <c:pt idx="423">
                  <c:v>3.9938207811970869</c:v>
                </c:pt>
                <c:pt idx="424">
                  <c:v>3.9602581728212702</c:v>
                </c:pt>
                <c:pt idx="425">
                  <c:v>3.9169666213323899</c:v>
                </c:pt>
                <c:pt idx="426">
                  <c:v>3.8901393276822835</c:v>
                </c:pt>
                <c:pt idx="427">
                  <c:v>3.8475897864023691</c:v>
                </c:pt>
                <c:pt idx="428">
                  <c:v>3.7984039763325566</c:v>
                </c:pt>
                <c:pt idx="429">
                  <c:v>3.6843577035831294</c:v>
                </c:pt>
                <c:pt idx="430">
                  <c:v>3.6616379502419143</c:v>
                </c:pt>
                <c:pt idx="431">
                  <c:v>3.4354010568637738</c:v>
                </c:pt>
                <c:pt idx="432">
                  <c:v>3.0397188218274485</c:v>
                </c:pt>
                <c:pt idx="433">
                  <c:v>2.8919697050419666</c:v>
                </c:pt>
                <c:pt idx="434">
                  <c:v>2.9248000907779752</c:v>
                </c:pt>
                <c:pt idx="435">
                  <c:v>2.8060683482214741</c:v>
                </c:pt>
                <c:pt idx="436">
                  <c:v>2.8993311106986006</c:v>
                </c:pt>
                <c:pt idx="437">
                  <c:v>2.8756121916344948</c:v>
                </c:pt>
                <c:pt idx="438">
                  <c:v>2.7866166302672415</c:v>
                </c:pt>
                <c:pt idx="439">
                  <c:v>2.5957765444603691</c:v>
                </c:pt>
                <c:pt idx="440">
                  <c:v>2.5030061049426351</c:v>
                </c:pt>
                <c:pt idx="441">
                  <c:v>2.4648460000000001</c:v>
                </c:pt>
                <c:pt idx="442">
                  <c:v>2.5060084015468265</c:v>
                </c:pt>
                <c:pt idx="443">
                  <c:v>2.5512611963173288</c:v>
                </c:pt>
                <c:pt idx="444">
                  <c:v>2.5646882382742842</c:v>
                </c:pt>
                <c:pt idx="445">
                  <c:v>2.6046365892851404</c:v>
                </c:pt>
                <c:pt idx="446">
                  <c:v>2.6823866510753311</c:v>
                </c:pt>
                <c:pt idx="447">
                  <c:v>2.7040754824029105</c:v>
                </c:pt>
                <c:pt idx="448">
                  <c:v>2.7250068103426028</c:v>
                </c:pt>
                <c:pt idx="449">
                  <c:v>2.77023377596274</c:v>
                </c:pt>
                <c:pt idx="450">
                  <c:v>2.7516223822571879</c:v>
                </c:pt>
                <c:pt idx="451">
                  <c:v>2.7538998771839962</c:v>
                </c:pt>
                <c:pt idx="452">
                  <c:v>2.8063011823254951</c:v>
                </c:pt>
                <c:pt idx="453">
                  <c:v>2.800006771049274</c:v>
                </c:pt>
                <c:pt idx="454">
                  <c:v>2.7721094874969685</c:v>
                </c:pt>
                <c:pt idx="455">
                  <c:v>2.7545079002530266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3520000"/>
        <c:axId val="831942016"/>
      </c:lineChart>
      <c:dateAx>
        <c:axId val="843520000"/>
        <c:scaling>
          <c:orientation val="minMax"/>
        </c:scaling>
        <c:delete val="0"/>
        <c:axPos val="b"/>
        <c:numFmt formatCode="mmm\ yyyy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1942016"/>
        <c:crosses val="autoZero"/>
        <c:auto val="1"/>
        <c:lblOffset val="100"/>
        <c:baseTimeUnit val="months"/>
        <c:majorUnit val="4"/>
        <c:majorTimeUnit val="years"/>
        <c:minorUnit val="1"/>
        <c:minorTimeUnit val="years"/>
      </c:dateAx>
      <c:valAx>
        <c:axId val="831942016"/>
        <c:scaling>
          <c:orientation val="minMax"/>
          <c:max val="5.5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3520000"/>
        <c:crosses val="autoZero"/>
        <c:crossBetween val="between"/>
        <c:majorUnit val="0.5"/>
      </c:valAx>
      <c:dateAx>
        <c:axId val="843521536"/>
        <c:scaling>
          <c:orientation val="minMax"/>
        </c:scaling>
        <c:delete val="1"/>
        <c:axPos val="b"/>
        <c:numFmt formatCode="mmmm\ yyyy" sourceLinked="1"/>
        <c:majorTickMark val="out"/>
        <c:minorTickMark val="none"/>
        <c:tickLblPos val="none"/>
        <c:crossAx val="831942592"/>
        <c:crosses val="autoZero"/>
        <c:auto val="1"/>
        <c:lblOffset val="100"/>
        <c:baseTimeUnit val="months"/>
      </c:dateAx>
      <c:valAx>
        <c:axId val="831942592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843521536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0872483221476837"/>
          <c:y val="0.15972222222222351"/>
          <c:w val="0.39709172259507797"/>
          <c:h val="4.340277777777762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eia.doe.gov/emeu/steo/pub/contents.html" TargetMode="External"/><Relationship Id="rId4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eia.gov/steo/" TargetMode="External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85725</xdr:colOff>
      <xdr:row>4</xdr:row>
      <xdr:rowOff>47625</xdr:rowOff>
    </xdr:from>
    <xdr:to>
      <xdr:col>0</xdr:col>
      <xdr:colOff>514350</xdr:colOff>
      <xdr:row>6</xdr:row>
      <xdr:rowOff>114300</xdr:rowOff>
    </xdr:to>
    <xdr:pic>
      <xdr:nvPicPr>
        <xdr:cNvPr id="91210" name="Picture 1" descr="STEO_logoS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5725" y="695325"/>
          <a:ext cx="428625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66675</xdr:colOff>
      <xdr:row>0</xdr:row>
      <xdr:rowOff>76200</xdr:rowOff>
    </xdr:from>
    <xdr:to>
      <xdr:col>1</xdr:col>
      <xdr:colOff>3343275</xdr:colOff>
      <xdr:row>4</xdr:row>
      <xdr:rowOff>66675</xdr:rowOff>
    </xdr:to>
    <xdr:pic>
      <xdr:nvPicPr>
        <xdr:cNvPr id="91211" name="Picture 6" descr="eia_logo_tagline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38175" y="76200"/>
          <a:ext cx="3276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18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0.92894</cdr:y>
    </cdr:from>
    <cdr:to>
      <cdr:x>0.52299</cdr:x>
      <cdr:y>0.97758</cdr:y>
    </cdr:to>
    <cdr:sp macro="" textlink="'Gasoline-Q'!$A$206">
      <cdr:nvSpPr>
        <cdr:cNvPr id="19459" name="Text Box 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108532"/>
          <a:ext cx="4410801" cy="2673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22FEBCD7-0334-420B-838B-15B03B647590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October 2015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0.84461</cdr:x>
      <cdr:y>0.10215</cdr:y>
    </cdr:from>
    <cdr:to>
      <cdr:x>0.96524</cdr:x>
      <cdr:y>0.14195</cdr:y>
    </cdr:to>
    <cdr:sp macro="" textlink="">
      <cdr:nvSpPr>
        <cdr:cNvPr id="19462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92150" y="560421"/>
          <a:ext cx="1027206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</cdr:x>
      <cdr:y>0.8997</cdr:y>
    </cdr:from>
    <cdr:ext cx="562098" cy="427281"/>
    <cdr:pic>
      <cdr:nvPicPr>
        <cdr:cNvPr id="19467" name="Picture 11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46096" y="4947862"/>
          <a:ext cx="562677" cy="428004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205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0.90658</cdr:y>
    </cdr:from>
    <cdr:to>
      <cdr:x>0.52299</cdr:x>
      <cdr:y>0.96382</cdr:y>
    </cdr:to>
    <cdr:sp macro="" textlink="'Gasoline-M'!$A$534">
      <cdr:nvSpPr>
        <cdr:cNvPr id="21507" name="Text Box 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4985667"/>
          <a:ext cx="441080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A506D19A-B7DA-439C-9CC2-E5479C9E616C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October 2015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0.84721</cdr:x>
      <cdr:y>0.0967</cdr:y>
    </cdr:from>
    <cdr:to>
      <cdr:x>0.95179</cdr:x>
      <cdr:y>0.13649</cdr:y>
    </cdr:to>
    <cdr:sp macro="" textlink="">
      <cdr:nvSpPr>
        <cdr:cNvPr id="21510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14277" y="530529"/>
          <a:ext cx="901095" cy="2183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0.92282</cdr:x>
      <cdr:y>0.89931</cdr:y>
    </cdr:from>
    <cdr:ext cx="557142" cy="428570"/>
    <cdr:pic>
      <cdr:nvPicPr>
        <cdr:cNvPr id="6" name="Picture 5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858126" y="4933950"/>
          <a:ext cx="557142" cy="428570"/>
        </a:xfrm>
        <a:prstGeom xmlns:a="http://schemas.openxmlformats.org/drawingml/2006/main" prst="rect">
          <a:avLst/>
        </a:prstGeom>
      </cdr:spPr>
    </cdr:pic>
  </cdr:abs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450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0.84115</cdr:x>
      <cdr:y>0.10562</cdr:y>
    </cdr:from>
    <cdr:to>
      <cdr:x>0.96178</cdr:x>
      <cdr:y>0.14542</cdr:y>
    </cdr:to>
    <cdr:sp macro="" textlink="">
      <cdr:nvSpPr>
        <cdr:cNvPr id="46084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62687" y="579471"/>
          <a:ext cx="1027206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relSizeAnchor xmlns:cdr="http://schemas.openxmlformats.org/drawingml/2006/chartDrawing">
    <cdr:from>
      <cdr:x>0.00559</cdr:x>
      <cdr:y>0.91862</cdr:y>
    </cdr:from>
    <cdr:to>
      <cdr:x>0.43251</cdr:x>
      <cdr:y>0.97586</cdr:y>
    </cdr:to>
    <cdr:sp macro="" textlink="'Diesel-A'!$A$80">
      <cdr:nvSpPr>
        <cdr:cNvPr id="46085" name="Text Box 5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051825"/>
          <a:ext cx="363949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3C637FC2-FDE8-4747-BB33-BFA2D7913AA5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October 2015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absSizeAnchor xmlns:cdr="http://schemas.openxmlformats.org/drawingml/2006/chartDrawing">
    <cdr:from>
      <cdr:x>0.92075</cdr:x>
      <cdr:y>0.89774</cdr:y>
    </cdr:from>
    <cdr:ext cx="562013" cy="427226"/>
    <cdr:pic>
      <cdr:nvPicPr>
        <cdr:cNvPr id="46088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52418" y="4937061"/>
          <a:ext cx="562677" cy="428003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471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0.92894</cdr:y>
    </cdr:from>
    <cdr:to>
      <cdr:x>0.52299</cdr:x>
      <cdr:y>0.97758</cdr:y>
    </cdr:to>
    <cdr:sp macro="" textlink="'Diesel-Q'!$A$194">
      <cdr:nvSpPr>
        <cdr:cNvPr id="48130" name="Text Box 2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108532"/>
          <a:ext cx="4410801" cy="2673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421AE286-EDE0-41DB-868D-3A639C791382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October 2015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0.84719</cdr:x>
      <cdr:y>0.10388</cdr:y>
    </cdr:from>
    <cdr:to>
      <cdr:x>0.96783</cdr:x>
      <cdr:y>0.14368</cdr:y>
    </cdr:to>
    <cdr:sp macro="" textlink="">
      <cdr:nvSpPr>
        <cdr:cNvPr id="4813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14132" y="569946"/>
          <a:ext cx="1027291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0.92297</cdr:x>
      <cdr:y>0.8997</cdr:y>
    </cdr:from>
    <cdr:ext cx="562013" cy="427281"/>
    <cdr:pic>
      <cdr:nvPicPr>
        <cdr:cNvPr id="48136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71385" y="4947862"/>
          <a:ext cx="562677" cy="428004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491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0.90658</cdr:y>
    </cdr:from>
    <cdr:to>
      <cdr:x>0.52299</cdr:x>
      <cdr:y>0.96382</cdr:y>
    </cdr:to>
    <cdr:sp macro="" textlink="'Diesel-M'!$A$498">
      <cdr:nvSpPr>
        <cdr:cNvPr id="50179" name="Text Box 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4985667"/>
          <a:ext cx="441080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DB02AB82-16D5-4A48-A67D-7D8EF9084192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October 2015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0.8409</cdr:x>
      <cdr:y>0.10538</cdr:y>
    </cdr:from>
    <cdr:to>
      <cdr:x>0.9519</cdr:x>
      <cdr:y>0.14517</cdr:y>
    </cdr:to>
    <cdr:sp macro="" textlink="">
      <cdr:nvSpPr>
        <cdr:cNvPr id="5018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60558" y="578154"/>
          <a:ext cx="945204" cy="2183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0.91723</cdr:x>
      <cdr:y>0.89063</cdr:y>
    </cdr:from>
    <cdr:ext cx="557143" cy="428570"/>
    <cdr:pic>
      <cdr:nvPicPr>
        <cdr:cNvPr id="6" name="Picture 5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810501" y="4886325"/>
          <a:ext cx="557143" cy="428570"/>
        </a:xfrm>
        <a:prstGeom xmlns:a="http://schemas.openxmlformats.org/drawingml/2006/main" prst="rect">
          <a:avLst/>
        </a:prstGeom>
      </cdr:spPr>
    </cdr:pic>
  </cdr:abs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3075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3690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0.84719</cdr:x>
      <cdr:y>0.09868</cdr:y>
    </cdr:from>
    <cdr:to>
      <cdr:x>0.96783</cdr:x>
      <cdr:y>0.13847</cdr:y>
    </cdr:to>
    <cdr:sp macro="" textlink="">
      <cdr:nvSpPr>
        <cdr:cNvPr id="3789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14132" y="541371"/>
          <a:ext cx="1027291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relSizeAnchor xmlns:cdr="http://schemas.openxmlformats.org/drawingml/2006/chartDrawing">
    <cdr:from>
      <cdr:x>0.00559</cdr:x>
      <cdr:y>0.91862</cdr:y>
    </cdr:from>
    <cdr:to>
      <cdr:x>0.43251</cdr:x>
      <cdr:y>0.97586</cdr:y>
    </cdr:to>
    <cdr:sp macro="" textlink="'Heat Oil-A'!$A$80">
      <cdr:nvSpPr>
        <cdr:cNvPr id="37893" name="Text Box 5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051825"/>
          <a:ext cx="363949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A2692923-BABD-4610-8C65-22712B750881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October 2015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absSizeAnchor xmlns:cdr="http://schemas.openxmlformats.org/drawingml/2006/chartDrawing">
    <cdr:from>
      <cdr:x>0.91951</cdr:x>
      <cdr:y>0.89774</cdr:y>
    </cdr:from>
    <cdr:ext cx="562013" cy="427226"/>
    <cdr:pic>
      <cdr:nvPicPr>
        <cdr:cNvPr id="37896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41881" y="4937061"/>
          <a:ext cx="562677" cy="428003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409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0.92894</cdr:y>
    </cdr:from>
    <cdr:to>
      <cdr:x>0.52299</cdr:x>
      <cdr:y>0.97758</cdr:y>
    </cdr:to>
    <cdr:sp macro="" textlink="'Heat Oil-Q'!$A$194">
      <cdr:nvSpPr>
        <cdr:cNvPr id="41986" name="Text Box 2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108532"/>
          <a:ext cx="4410801" cy="2673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D0BF4412-4A7C-4B59-A6D2-0C1B9E51B831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October 2015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0.84967</cdr:x>
      <cdr:y>0.10215</cdr:y>
    </cdr:from>
    <cdr:to>
      <cdr:x>0.9703</cdr:x>
      <cdr:y>0.14195</cdr:y>
    </cdr:to>
    <cdr:sp macro="" textlink="">
      <cdr:nvSpPr>
        <cdr:cNvPr id="41988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35250" y="560421"/>
          <a:ext cx="1027206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</cdr:x>
      <cdr:y>0.8997</cdr:y>
    </cdr:from>
    <cdr:ext cx="562098" cy="427281"/>
    <cdr:pic>
      <cdr:nvPicPr>
        <cdr:cNvPr id="41992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46096" y="4947862"/>
          <a:ext cx="562677" cy="428004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430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0.90658</cdr:y>
    </cdr:from>
    <cdr:to>
      <cdr:x>0.52299</cdr:x>
      <cdr:y>0.96382</cdr:y>
    </cdr:to>
    <cdr:sp macro="" textlink="'Heat Oil-M'!$A$500">
      <cdr:nvSpPr>
        <cdr:cNvPr id="44035" name="Text Box 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4985667"/>
          <a:ext cx="441080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641A08D8-B03D-4743-A289-C489DEFCBD09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October 2015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0.84375</cdr:x>
      <cdr:y>0.0967</cdr:y>
    </cdr:from>
    <cdr:to>
      <cdr:x>0.95204</cdr:x>
      <cdr:y>0.13649</cdr:y>
    </cdr:to>
    <cdr:sp macro="" textlink="">
      <cdr:nvSpPr>
        <cdr:cNvPr id="4403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84814" y="530529"/>
          <a:ext cx="930558" cy="2183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0.9217</cdr:x>
      <cdr:y>0.89583</cdr:y>
    </cdr:from>
    <cdr:ext cx="557143" cy="428571"/>
    <cdr:pic>
      <cdr:nvPicPr>
        <cdr:cNvPr id="6" name="Picture 5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848601" y="4914900"/>
          <a:ext cx="557143" cy="428571"/>
        </a:xfrm>
        <a:prstGeom xmlns:a="http://schemas.openxmlformats.org/drawingml/2006/main" prst="rect">
          <a:avLst/>
        </a:prstGeom>
      </cdr:spPr>
    </cdr:pic>
  </cdr:abs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7786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0.84408</cdr:x>
      <cdr:y>0.09173</cdr:y>
    </cdr:from>
    <cdr:to>
      <cdr:x>0.96471</cdr:x>
      <cdr:y>0.13153</cdr:y>
    </cdr:to>
    <cdr:sp macro="" textlink="">
      <cdr:nvSpPr>
        <cdr:cNvPr id="788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87625" y="503271"/>
          <a:ext cx="1027206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relSizeAnchor xmlns:cdr="http://schemas.openxmlformats.org/drawingml/2006/chartDrawing">
    <cdr:from>
      <cdr:x>0.00781</cdr:x>
      <cdr:y>0.91862</cdr:y>
    </cdr:from>
    <cdr:to>
      <cdr:x>0.43474</cdr:x>
      <cdr:y>0.97586</cdr:y>
    </cdr:to>
    <cdr:sp macro="" textlink="'Natural Gas-A'!$A$92">
      <cdr:nvSpPr>
        <cdr:cNvPr id="78853" name="Text Box 5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69767" y="5051825"/>
          <a:ext cx="3639490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6408D133-9D2F-42D1-895D-20618E083595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October 2015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absSizeAnchor xmlns:cdr="http://schemas.openxmlformats.org/drawingml/2006/chartDrawing">
    <cdr:from>
      <cdr:x>0.92099</cdr:x>
      <cdr:y>0.89774</cdr:y>
    </cdr:from>
    <cdr:ext cx="562098" cy="427226"/>
    <cdr:pic>
      <cdr:nvPicPr>
        <cdr:cNvPr id="78856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54525" y="4937061"/>
          <a:ext cx="562678" cy="428003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799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0.92894</cdr:y>
    </cdr:from>
    <cdr:to>
      <cdr:x>0.52299</cdr:x>
      <cdr:y>0.97758</cdr:y>
    </cdr:to>
    <cdr:sp macro="" textlink="'Natural Gas-Q'!$A$186">
      <cdr:nvSpPr>
        <cdr:cNvPr id="80898" name="Text Box 2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108532"/>
          <a:ext cx="4410801" cy="2673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769460EC-2C0D-4D7D-999C-D9B71BD8A92B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October 2015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0.84164</cdr:x>
      <cdr:y>0.0952</cdr:y>
    </cdr:from>
    <cdr:to>
      <cdr:x>0.96228</cdr:x>
      <cdr:y>0.135</cdr:y>
    </cdr:to>
    <cdr:sp macro="" textlink="">
      <cdr:nvSpPr>
        <cdr:cNvPr id="8090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66859" y="522321"/>
          <a:ext cx="1027292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0.92075</cdr:x>
      <cdr:y>0.8997</cdr:y>
    </cdr:from>
    <cdr:ext cx="562013" cy="427281"/>
    <cdr:pic>
      <cdr:nvPicPr>
        <cdr:cNvPr id="80904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52418" y="4947862"/>
          <a:ext cx="562677" cy="428004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0.84584</cdr:x>
      <cdr:y>0.10388</cdr:y>
    </cdr:from>
    <cdr:to>
      <cdr:x>0.96648</cdr:x>
      <cdr:y>0.14368</cdr:y>
    </cdr:to>
    <cdr:sp macro="" textlink="">
      <cdr:nvSpPr>
        <cdr:cNvPr id="31749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02624" y="569946"/>
          <a:ext cx="1027291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relSizeAnchor xmlns:cdr="http://schemas.openxmlformats.org/drawingml/2006/chartDrawing">
    <cdr:from>
      <cdr:x>0.00682</cdr:x>
      <cdr:y>0.91862</cdr:y>
    </cdr:from>
    <cdr:to>
      <cdr:x>0.43375</cdr:x>
      <cdr:y>0.97586</cdr:y>
    </cdr:to>
    <cdr:sp macro="" textlink="'Crude Oil-A'!$A$91">
      <cdr:nvSpPr>
        <cdr:cNvPr id="31750" name="Text Box 6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61337" y="5051825"/>
          <a:ext cx="363949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16A40F77-A694-4E52-9F50-54AE73B8BB4D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October 2015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absSizeAnchor xmlns:cdr="http://schemas.openxmlformats.org/drawingml/2006/chartDrawing">
    <cdr:from>
      <cdr:x>0.92075</cdr:x>
      <cdr:y>0.89774</cdr:y>
    </cdr:from>
    <cdr:ext cx="562013" cy="427226"/>
    <cdr:pic>
      <cdr:nvPicPr>
        <cdr:cNvPr id="31754" name="Picture 10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52418" y="4937061"/>
          <a:ext cx="562677" cy="428003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8298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0.92206</cdr:y>
    </cdr:from>
    <cdr:to>
      <cdr:x>0.52299</cdr:x>
      <cdr:y>0.9793</cdr:y>
    </cdr:to>
    <cdr:sp macro="" textlink="'Natural Gas-M'!$A$474">
      <cdr:nvSpPr>
        <cdr:cNvPr id="83971" name="Text Box 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070727"/>
          <a:ext cx="4410801" cy="314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13FAEDC3-DC1D-4B5F-AD8F-FB1316799F7E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October 2015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0.84213</cdr:x>
      <cdr:y>0.10017</cdr:y>
    </cdr:from>
    <cdr:to>
      <cdr:x>0.95165</cdr:x>
      <cdr:y>0.13996</cdr:y>
    </cdr:to>
    <cdr:sp macro="" textlink="">
      <cdr:nvSpPr>
        <cdr:cNvPr id="8397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71032" y="549579"/>
          <a:ext cx="932601" cy="2183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0.92058</cdr:x>
      <cdr:y>0.8941</cdr:y>
    </cdr:from>
    <cdr:ext cx="557143" cy="428571"/>
    <cdr:pic>
      <cdr:nvPicPr>
        <cdr:cNvPr id="6" name="Picture 5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839076" y="4905375"/>
          <a:ext cx="557143" cy="428571"/>
        </a:xfrm>
        <a:prstGeom xmlns:a="http://schemas.openxmlformats.org/drawingml/2006/main" prst="rect">
          <a:avLst/>
        </a:prstGeom>
      </cdr:spPr>
    </cdr:pic>
  </cdr:abs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850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0.85004</cdr:x>
      <cdr:y>0.09868</cdr:y>
    </cdr:from>
    <cdr:to>
      <cdr:x>0.97068</cdr:x>
      <cdr:y>0.13847</cdr:y>
    </cdr:to>
    <cdr:sp macro="" textlink="">
      <cdr:nvSpPr>
        <cdr:cNvPr id="8602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38388" y="541371"/>
          <a:ext cx="1027292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relSizeAnchor xmlns:cdr="http://schemas.openxmlformats.org/drawingml/2006/chartDrawing">
    <cdr:from>
      <cdr:x>0.00559</cdr:x>
      <cdr:y>0.91862</cdr:y>
    </cdr:from>
    <cdr:to>
      <cdr:x>0.43251</cdr:x>
      <cdr:y>0.97586</cdr:y>
    </cdr:to>
    <cdr:sp macro="" textlink="'Electricity-A'!$A$99">
      <cdr:nvSpPr>
        <cdr:cNvPr id="86021" name="Text Box 5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051825"/>
          <a:ext cx="363949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11E54E9A-D813-4CFD-8A30-F0B778CE883C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October 2015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absSizeAnchor xmlns:cdr="http://schemas.openxmlformats.org/drawingml/2006/chartDrawing">
    <cdr:from>
      <cdr:x>0.9205</cdr:x>
      <cdr:y>0.89774</cdr:y>
    </cdr:from>
    <cdr:ext cx="562013" cy="427226"/>
    <cdr:pic>
      <cdr:nvPicPr>
        <cdr:cNvPr id="86024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50311" y="4937061"/>
          <a:ext cx="562677" cy="428003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870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0.92894</cdr:y>
    </cdr:from>
    <cdr:to>
      <cdr:x>0.52299</cdr:x>
      <cdr:y>0.97758</cdr:y>
    </cdr:to>
    <cdr:sp macro="" textlink="'Electricity-Q'!$A$206">
      <cdr:nvSpPr>
        <cdr:cNvPr id="88066" name="Text Box 2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108532"/>
          <a:ext cx="4410801" cy="2673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FA87F031-EC77-4D91-9D69-A73B2CE655D1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October 2015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0.85191</cdr:x>
      <cdr:y>0.09868</cdr:y>
    </cdr:from>
    <cdr:to>
      <cdr:x>0.97254</cdr:x>
      <cdr:y>0.13847</cdr:y>
    </cdr:to>
    <cdr:sp macro="" textlink="">
      <cdr:nvSpPr>
        <cdr:cNvPr id="88068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54300" y="541371"/>
          <a:ext cx="1027206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0.92272</cdr:x>
      <cdr:y>0.8997</cdr:y>
    </cdr:from>
    <cdr:ext cx="562098" cy="427281"/>
    <cdr:pic>
      <cdr:nvPicPr>
        <cdr:cNvPr id="88072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69277" y="4947862"/>
          <a:ext cx="562678" cy="428004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891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0.90658</cdr:y>
    </cdr:from>
    <cdr:to>
      <cdr:x>0.52299</cdr:x>
      <cdr:y>0.96382</cdr:y>
    </cdr:to>
    <cdr:sp macro="" textlink="'Electricity-M'!$A$534">
      <cdr:nvSpPr>
        <cdr:cNvPr id="90115" name="Text Box 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4985667"/>
          <a:ext cx="441080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1FAF5CA6-013A-4922-8BF9-139BF0E9C317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October 2015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0.84945</cdr:x>
      <cdr:y>0.10017</cdr:y>
    </cdr:from>
    <cdr:to>
      <cdr:x>0.96219</cdr:x>
      <cdr:y>0.13996</cdr:y>
    </cdr:to>
    <cdr:sp macro="" textlink="">
      <cdr:nvSpPr>
        <cdr:cNvPr id="9011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33388" y="549579"/>
          <a:ext cx="917955" cy="2183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0.91946</cdr:x>
      <cdr:y>0.8941</cdr:y>
    </cdr:from>
    <cdr:ext cx="557143" cy="428571"/>
    <cdr:pic>
      <cdr:nvPicPr>
        <cdr:cNvPr id="6" name="Picture 5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829551" y="4905375"/>
          <a:ext cx="557143" cy="428571"/>
        </a:xfrm>
        <a:prstGeom xmlns:a="http://schemas.openxmlformats.org/drawingml/2006/main" prst="rect">
          <a:avLst/>
        </a:prstGeom>
      </cdr:spPr>
    </cdr:pic>
  </cdr:absSizeAnchor>
</c:userShapes>
</file>

<file path=xl/drawings/drawing3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190500</xdr:colOff>
      <xdr:row>5</xdr:row>
      <xdr:rowOff>66675</xdr:rowOff>
    </xdr:from>
    <xdr:to>
      <xdr:col>1</xdr:col>
      <xdr:colOff>352425</xdr:colOff>
      <xdr:row>7</xdr:row>
      <xdr:rowOff>104775</xdr:rowOff>
    </xdr:to>
    <xdr:pic>
      <xdr:nvPicPr>
        <xdr:cNvPr id="1100" name="Picture 4" descr="STEO_logoS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90500" y="876300"/>
          <a:ext cx="428625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104775</xdr:colOff>
      <xdr:row>0</xdr:row>
      <xdr:rowOff>114300</xdr:rowOff>
    </xdr:from>
    <xdr:to>
      <xdr:col>6</xdr:col>
      <xdr:colOff>152400</xdr:colOff>
      <xdr:row>4</xdr:row>
      <xdr:rowOff>104775</xdr:rowOff>
    </xdr:to>
    <xdr:pic>
      <xdr:nvPicPr>
        <xdr:cNvPr id="1101" name="Picture 6" descr="eia_logo_tagline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04775" y="114300"/>
          <a:ext cx="3276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3280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0.92894</cdr:y>
    </cdr:from>
    <cdr:to>
      <cdr:x>0.52299</cdr:x>
      <cdr:y>0.97758</cdr:y>
    </cdr:to>
    <cdr:sp macro="" textlink="'Crude Oil-Q'!$A$214">
      <cdr:nvSpPr>
        <cdr:cNvPr id="33794" name="Text Box 2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108532"/>
          <a:ext cx="4410801" cy="2673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EDAF774A-DFE9-4433-A961-D6CD5E163738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October 2015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0.8404</cdr:x>
      <cdr:y>0.10388</cdr:y>
    </cdr:from>
    <cdr:to>
      <cdr:x>0.96104</cdr:x>
      <cdr:y>0.14368</cdr:y>
    </cdr:to>
    <cdr:sp macro="" textlink="">
      <cdr:nvSpPr>
        <cdr:cNvPr id="3379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56300" y="569946"/>
          <a:ext cx="1027292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0.92198</cdr:x>
      <cdr:y>0.8997</cdr:y>
    </cdr:from>
    <cdr:ext cx="562098" cy="427281"/>
    <cdr:pic>
      <cdr:nvPicPr>
        <cdr:cNvPr id="33800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62955" y="4947862"/>
          <a:ext cx="562677" cy="428004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3485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0.90658</cdr:y>
    </cdr:from>
    <cdr:to>
      <cdr:x>0.52299</cdr:x>
      <cdr:y>0.96382</cdr:y>
    </cdr:to>
    <cdr:sp macro="" textlink="'Crude Oil-M'!$A$558">
      <cdr:nvSpPr>
        <cdr:cNvPr id="35843" name="Text Box 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4985667"/>
          <a:ext cx="441080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DEAB357C-E474-460A-9B8F-322F936A1B11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October 2015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0.84573</cdr:x>
      <cdr:y>0.09645</cdr:y>
    </cdr:from>
    <cdr:to>
      <cdr:x>0.95178</cdr:x>
      <cdr:y>0.13649</cdr:y>
    </cdr:to>
    <cdr:sp macro="" textlink="">
      <cdr:nvSpPr>
        <cdr:cNvPr id="35845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01675" y="530529"/>
          <a:ext cx="911483" cy="2183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0.91611</cdr:x>
      <cdr:y>0.89757</cdr:y>
    </cdr:from>
    <cdr:ext cx="557143" cy="428571"/>
    <cdr:pic>
      <cdr:nvPicPr>
        <cdr:cNvPr id="6" name="Picture 5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800978" y="4924426"/>
          <a:ext cx="557143" cy="428571"/>
        </a:xfrm>
        <a:prstGeom xmlns:a="http://schemas.openxmlformats.org/drawingml/2006/main" prst="rect">
          <a:avLst/>
        </a:prstGeom>
      </cdr:spPr>
    </cdr:pic>
  </cdr:abs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31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0.84559</cdr:x>
      <cdr:y>0.10041</cdr:y>
    </cdr:from>
    <cdr:to>
      <cdr:x>0.96623</cdr:x>
      <cdr:y>0.14021</cdr:y>
    </cdr:to>
    <cdr:sp macro="" textlink="">
      <cdr:nvSpPr>
        <cdr:cNvPr id="4104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00495" y="550896"/>
          <a:ext cx="1027292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relSizeAnchor xmlns:cdr="http://schemas.openxmlformats.org/drawingml/2006/chartDrawing">
    <cdr:from>
      <cdr:x>0.00559</cdr:x>
      <cdr:y>0.91862</cdr:y>
    </cdr:from>
    <cdr:to>
      <cdr:x>0.43251</cdr:x>
      <cdr:y>0.97586</cdr:y>
    </cdr:to>
    <cdr:sp macro="" textlink="'Gasoline-A'!$A$83">
      <cdr:nvSpPr>
        <cdr:cNvPr id="4109" name="Text Box 1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051825"/>
          <a:ext cx="363949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2AA66A52-8CC6-4E32-9D01-6472108F825F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October 2015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absSizeAnchor xmlns:cdr="http://schemas.openxmlformats.org/drawingml/2006/chartDrawing">
    <cdr:from>
      <cdr:x>0.91728</cdr:x>
      <cdr:y>0.89774</cdr:y>
    </cdr:from>
    <cdr:ext cx="562098" cy="427226"/>
    <cdr:pic>
      <cdr:nvPicPr>
        <cdr:cNvPr id="4114" name="Picture 1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22914" y="4937061"/>
          <a:ext cx="562678" cy="428003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ia.doe.gov/emeu/aer/natgas.html" TargetMode="External"/><Relationship Id="rId13" Type="http://schemas.openxmlformats.org/officeDocument/2006/relationships/hyperlink" Target="http://www.eia.doe.gov/emeu/steo/pub/contents.html" TargetMode="External"/><Relationship Id="rId3" Type="http://schemas.openxmlformats.org/officeDocument/2006/relationships/hyperlink" Target="http://www.eia.gov/oil_gas/petroleum/data_publications/petroleum_marketing_monthly/pmm.html" TargetMode="External"/><Relationship Id="rId7" Type="http://schemas.openxmlformats.org/officeDocument/2006/relationships/hyperlink" Target="http://www.eia.gov/oil_gas/natural_gas/data_publications/natural_gas_monthly/ngm.html" TargetMode="External"/><Relationship Id="rId12" Type="http://schemas.openxmlformats.org/officeDocument/2006/relationships/hyperlink" Target="http://www.eia.gov/FTPROOT/multifuel/00357392.pdf" TargetMode="External"/><Relationship Id="rId2" Type="http://schemas.openxmlformats.org/officeDocument/2006/relationships/hyperlink" Target="http://www.bls.gov/cpi/" TargetMode="External"/><Relationship Id="rId16" Type="http://schemas.openxmlformats.org/officeDocument/2006/relationships/drawing" Target="../drawings/drawing38.xml"/><Relationship Id="rId1" Type="http://schemas.openxmlformats.org/officeDocument/2006/relationships/hyperlink" Target="http://www.eia.gov/steo/" TargetMode="External"/><Relationship Id="rId6" Type="http://schemas.openxmlformats.org/officeDocument/2006/relationships/hyperlink" Target="http://www.eia.gov/oil_gas/petroleum/data_publications/weekly_petroleum_status_report/wpsr.html" TargetMode="External"/><Relationship Id="rId11" Type="http://schemas.openxmlformats.org/officeDocument/2006/relationships/hyperlink" Target="http://www.eia.doe.gov/emeu/mer/prices.html" TargetMode="External"/><Relationship Id="rId5" Type="http://schemas.openxmlformats.org/officeDocument/2006/relationships/hyperlink" Target="http://www.eia.gov/oil_gas/petroleum/data_publications/weekly_petroleum_status_report/wpsr.html" TargetMode="External"/><Relationship Id="rId15" Type="http://schemas.openxmlformats.org/officeDocument/2006/relationships/printerSettings" Target="../printerSettings/printerSettings20.bin"/><Relationship Id="rId10" Type="http://schemas.openxmlformats.org/officeDocument/2006/relationships/hyperlink" Target="http://www.eia.doe.gov/emeu/aer/elect.html" TargetMode="External"/><Relationship Id="rId4" Type="http://schemas.openxmlformats.org/officeDocument/2006/relationships/hyperlink" Target="http://www.eia.doe.gov/emeu/mer/prices.html" TargetMode="External"/><Relationship Id="rId9" Type="http://schemas.openxmlformats.org/officeDocument/2006/relationships/hyperlink" Target="http://www.eia.doe.gov/emeu/mer/prices.html" TargetMode="External"/><Relationship Id="rId14" Type="http://schemas.openxmlformats.org/officeDocument/2006/relationships/hyperlink" Target="http://www.ihsglobalinsight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6:B26"/>
  <sheetViews>
    <sheetView tabSelected="1" workbookViewId="0">
      <selection activeCell="B6" sqref="B6"/>
    </sheetView>
  </sheetViews>
  <sheetFormatPr defaultColWidth="9.140625" defaultRowHeight="12.75" x14ac:dyDescent="0.2"/>
  <cols>
    <col min="1" max="1" width="8.5703125" style="24" customWidth="1"/>
    <col min="2" max="2" width="78" style="24" customWidth="1"/>
    <col min="3" max="16384" width="9.140625" style="24"/>
  </cols>
  <sheetData>
    <row r="6" spans="2:2" ht="15.75" x14ac:dyDescent="0.25">
      <c r="B6" s="23" t="str">
        <f>"Short-Term Energy Outlook Real and Nominal Prices, "&amp;TEXT('Notes and Sources'!$G$7,"Mmmm yyyy")</f>
        <v>Short-Term Energy Outlook Real and Nominal Prices, October 2015</v>
      </c>
    </row>
    <row r="8" spans="2:2" x14ac:dyDescent="0.2">
      <c r="B8" s="25" t="s">
        <v>193</v>
      </c>
    </row>
    <row r="9" spans="2:2" x14ac:dyDescent="0.2">
      <c r="B9" s="25" t="s">
        <v>194</v>
      </c>
    </row>
    <row r="10" spans="2:2" x14ac:dyDescent="0.2">
      <c r="B10" s="25" t="s">
        <v>195</v>
      </c>
    </row>
    <row r="11" spans="2:2" x14ac:dyDescent="0.2">
      <c r="B11" s="25" t="s">
        <v>217</v>
      </c>
    </row>
    <row r="12" spans="2:2" x14ac:dyDescent="0.2">
      <c r="B12" s="25" t="s">
        <v>218</v>
      </c>
    </row>
    <row r="13" spans="2:2" x14ac:dyDescent="0.2">
      <c r="B13" s="25" t="s">
        <v>219</v>
      </c>
    </row>
    <row r="14" spans="2:2" x14ac:dyDescent="0.2">
      <c r="B14" s="25" t="s">
        <v>225</v>
      </c>
    </row>
    <row r="15" spans="2:2" x14ac:dyDescent="0.2">
      <c r="B15" s="25" t="s">
        <v>226</v>
      </c>
    </row>
    <row r="16" spans="2:2" x14ac:dyDescent="0.2">
      <c r="B16" s="25" t="s">
        <v>227</v>
      </c>
    </row>
    <row r="17" spans="2:2" x14ac:dyDescent="0.2">
      <c r="B17" s="25" t="s">
        <v>228</v>
      </c>
    </row>
    <row r="18" spans="2:2" x14ac:dyDescent="0.2">
      <c r="B18" s="25" t="s">
        <v>229</v>
      </c>
    </row>
    <row r="19" spans="2:2" x14ac:dyDescent="0.2">
      <c r="B19" s="25" t="s">
        <v>230</v>
      </c>
    </row>
    <row r="20" spans="2:2" x14ac:dyDescent="0.2">
      <c r="B20" s="25" t="s">
        <v>231</v>
      </c>
    </row>
    <row r="21" spans="2:2" x14ac:dyDescent="0.2">
      <c r="B21" s="25" t="s">
        <v>232</v>
      </c>
    </row>
    <row r="22" spans="2:2" x14ac:dyDescent="0.2">
      <c r="B22" s="25" t="s">
        <v>233</v>
      </c>
    </row>
    <row r="23" spans="2:2" x14ac:dyDescent="0.2">
      <c r="B23" s="25" t="s">
        <v>234</v>
      </c>
    </row>
    <row r="24" spans="2:2" x14ac:dyDescent="0.2">
      <c r="B24" s="25" t="s">
        <v>235</v>
      </c>
    </row>
    <row r="25" spans="2:2" x14ac:dyDescent="0.2">
      <c r="B25" s="25" t="s">
        <v>236</v>
      </c>
    </row>
    <row r="26" spans="2:2" x14ac:dyDescent="0.2">
      <c r="B26" s="25" t="s">
        <v>196</v>
      </c>
    </row>
  </sheetData>
  <phoneticPr fontId="0" type="noConversion"/>
  <hyperlinks>
    <hyperlink ref="B13" location="'Gasoline-M'!A5" display="Motor Gasoline Regular Grade Retail Prices (Monthly)"/>
    <hyperlink ref="B17" location="'Heat Oil-A'!A5" display="Heating Oil Prices (Annual)"/>
    <hyperlink ref="B10" location="'Crude Oil-M'!A5" display="Imported Crude Oil Prices (Monthly)"/>
    <hyperlink ref="B19" location="'Heat Oil-M'!A5" display="Heating Oil Prices (Monthly)"/>
    <hyperlink ref="B15" location="'Diesel-Q'!A5" display="On-highway Diesel Prices (Quarterly)"/>
    <hyperlink ref="B20" location="'Natural Gas-A'!A5" display="Residential Natural Gas Prices (Annual)"/>
    <hyperlink ref="B21" location="'Natural Gas-Q'!A5" display="Residential Natural Gas Prices (Quarterly)"/>
    <hyperlink ref="B23" location="'Electricity-A'!A5" display="Residential Electricity Prices (Annual)"/>
    <hyperlink ref="B24" location="'Electricity-Q'!A5" display="Residential Electricity Prices (Quarterly)"/>
    <hyperlink ref="B25" location="'Electricity-M'!A5" display="Residential Electricity Prices (Monthly)"/>
    <hyperlink ref="B26" location="'Notes and Sources'!A8" display="Notes and Sources"/>
    <hyperlink ref="B14" location="'Diesel-A'!A5" display="On-highway Diesel Prices (Annual)"/>
    <hyperlink ref="B18" location="'Heat Oil-Q'!A5" display="Heating Oil Prices (Quarterly)"/>
    <hyperlink ref="B9" location="'Crude Oil-Q'!A5" display="Imported Crude Oil Prices (Quarterly)"/>
    <hyperlink ref="B11" location="'Gasoline-A'!A5" display="Motor Gasoline Retail Prices (Annual)"/>
    <hyperlink ref="B12" location="'Gasoline-Q'!A5" display="Motor Gasoline Retail Prices (Quarterly)"/>
    <hyperlink ref="B8" location="'Crude Oil-A'!A5" display="Imported Crude Oil Prices (Annual)"/>
    <hyperlink ref="B16" location="'Diesel-M'!A5" display="On-highway Diesel Prices (Monthly)"/>
    <hyperlink ref="B22" location="'Natural Gas-M'!A5" display="Residential Natural Gas Prices (Monthly)"/>
  </hyperlinks>
  <pageMargins left="0.75" right="0.75" top="1" bottom="1" header="0.5" footer="0.5"/>
  <pageSetup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1"/>
  <sheetViews>
    <sheetView showGridLines="0" workbookViewId="0">
      <pane ySplit="3" topLeftCell="A4" activePane="bottomLeft" state="frozen"/>
      <selection activeCell="A5" sqref="A5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0" t="s">
        <v>168</v>
      </c>
      <c r="B1" s="40"/>
      <c r="C1" s="41">
        <f>'Notes and Sources'!$G$7</f>
        <v>42283</v>
      </c>
      <c r="D1" s="41"/>
    </row>
    <row r="2" spans="1:4" ht="15.75" x14ac:dyDescent="0.25">
      <c r="A2" s="11" t="s">
        <v>181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9" t="s">
        <v>179</v>
      </c>
      <c r="D39" s="39"/>
    </row>
    <row r="40" spans="1:4" x14ac:dyDescent="0.2">
      <c r="A40" s="1" t="s">
        <v>0</v>
      </c>
      <c r="B40" s="1" t="s">
        <v>18</v>
      </c>
      <c r="C40" s="1" t="s">
        <v>1</v>
      </c>
      <c r="D40" s="1" t="s">
        <v>2</v>
      </c>
    </row>
    <row r="41" spans="1:4" x14ac:dyDescent="0.2">
      <c r="A41" s="13">
        <v>28856</v>
      </c>
      <c r="B41" s="26">
        <v>0.68500000000000005</v>
      </c>
      <c r="C41" s="12">
        <v>0.60499999999999998</v>
      </c>
      <c r="D41" s="12">
        <f t="shared" ref="D41:D104" si="0">C41*$B$497/B41</f>
        <v>2.1020632262773717</v>
      </c>
    </row>
    <row r="42" spans="1:4" x14ac:dyDescent="0.2">
      <c r="A42" s="13">
        <v>28887</v>
      </c>
      <c r="B42" s="26">
        <v>0.69199999999999995</v>
      </c>
      <c r="C42" s="12">
        <v>0.63</v>
      </c>
      <c r="D42" s="12">
        <f t="shared" si="0"/>
        <v>2.1667830346820809</v>
      </c>
    </row>
    <row r="43" spans="1:4" x14ac:dyDescent="0.2">
      <c r="A43" s="13">
        <v>28915</v>
      </c>
      <c r="B43" s="26">
        <v>0.69899999999999995</v>
      </c>
      <c r="C43" s="12">
        <v>0.64800000000000002</v>
      </c>
      <c r="D43" s="12">
        <f t="shared" si="0"/>
        <v>2.2063723261802575</v>
      </c>
    </row>
    <row r="44" spans="1:4" x14ac:dyDescent="0.2">
      <c r="A44" s="13">
        <v>28946</v>
      </c>
      <c r="B44" s="26">
        <v>0.70599999999999996</v>
      </c>
      <c r="C44" s="12">
        <v>0.67500000000000004</v>
      </c>
      <c r="D44" s="12">
        <f t="shared" si="0"/>
        <v>2.2755167847025497</v>
      </c>
    </row>
    <row r="45" spans="1:4" x14ac:dyDescent="0.2">
      <c r="A45" s="13">
        <v>28976</v>
      </c>
      <c r="B45" s="26">
        <v>0.71399999999999997</v>
      </c>
      <c r="C45" s="12">
        <v>0.73099999999999998</v>
      </c>
      <c r="D45" s="12">
        <f t="shared" si="0"/>
        <v>2.4366891904761903</v>
      </c>
    </row>
    <row r="46" spans="1:4" x14ac:dyDescent="0.2">
      <c r="A46" s="13">
        <v>29007</v>
      </c>
      <c r="B46" s="26">
        <v>0.72199999999999998</v>
      </c>
      <c r="C46" s="12">
        <v>0.81799999999999995</v>
      </c>
      <c r="D46" s="12">
        <f t="shared" si="0"/>
        <v>2.6964792188365649</v>
      </c>
    </row>
    <row r="47" spans="1:4" x14ac:dyDescent="0.2">
      <c r="A47" s="13">
        <v>29037</v>
      </c>
      <c r="B47" s="26">
        <v>0.73</v>
      </c>
      <c r="C47" s="12">
        <v>0.85599999999999998</v>
      </c>
      <c r="D47" s="12">
        <f t="shared" si="0"/>
        <v>2.7908203178082189</v>
      </c>
    </row>
    <row r="48" spans="1:4" x14ac:dyDescent="0.2">
      <c r="A48" s="13">
        <v>29068</v>
      </c>
      <c r="B48" s="26">
        <v>0.73699999999999999</v>
      </c>
      <c r="C48" s="12">
        <v>0.89</v>
      </c>
      <c r="D48" s="12">
        <f t="shared" si="0"/>
        <v>2.8741106919945723</v>
      </c>
    </row>
    <row r="49" spans="1:4" x14ac:dyDescent="0.2">
      <c r="A49" s="13">
        <v>29099</v>
      </c>
      <c r="B49" s="26">
        <v>0.74399999999999999</v>
      </c>
      <c r="C49" s="12">
        <v>0.89500000000000002</v>
      </c>
      <c r="D49" s="12">
        <f t="shared" si="0"/>
        <v>2.8630640994623655</v>
      </c>
    </row>
    <row r="50" spans="1:4" x14ac:dyDescent="0.2">
      <c r="A50" s="13">
        <v>29129</v>
      </c>
      <c r="B50" s="26">
        <v>0.752</v>
      </c>
      <c r="C50" s="12">
        <v>0.91900000000000004</v>
      </c>
      <c r="D50" s="12">
        <f t="shared" si="0"/>
        <v>2.9085641196808507</v>
      </c>
    </row>
    <row r="51" spans="1:4" x14ac:dyDescent="0.2">
      <c r="A51" s="13">
        <v>29160</v>
      </c>
      <c r="B51" s="26">
        <v>0.76</v>
      </c>
      <c r="C51" s="12">
        <v>0.93500000000000005</v>
      </c>
      <c r="D51" s="12">
        <f t="shared" si="0"/>
        <v>2.9280533815789473</v>
      </c>
    </row>
    <row r="52" spans="1:4" x14ac:dyDescent="0.2">
      <c r="A52" s="13">
        <v>29190</v>
      </c>
      <c r="B52" s="26">
        <v>0.76900000000000002</v>
      </c>
      <c r="C52" s="12">
        <v>0.98299999999999998</v>
      </c>
      <c r="D52" s="12">
        <f t="shared" si="0"/>
        <v>3.0423428166449931</v>
      </c>
    </row>
    <row r="53" spans="1:4" x14ac:dyDescent="0.2">
      <c r="A53" s="13">
        <v>29221</v>
      </c>
      <c r="B53" s="26">
        <v>0.78</v>
      </c>
      <c r="C53" s="12">
        <v>0.997</v>
      </c>
      <c r="D53" s="12">
        <f t="shared" si="0"/>
        <v>3.0421563256410256</v>
      </c>
    </row>
    <row r="54" spans="1:4" x14ac:dyDescent="0.2">
      <c r="A54" s="13">
        <v>29252</v>
      </c>
      <c r="B54" s="26">
        <v>0.79</v>
      </c>
      <c r="C54" s="12">
        <v>1.0189999999999999</v>
      </c>
      <c r="D54" s="12">
        <f t="shared" si="0"/>
        <v>3.0699271113924049</v>
      </c>
    </row>
    <row r="55" spans="1:4" x14ac:dyDescent="0.2">
      <c r="A55" s="13">
        <v>29281</v>
      </c>
      <c r="B55" s="26">
        <v>0.80100000000000005</v>
      </c>
      <c r="C55" s="12">
        <v>1.0469999999999999</v>
      </c>
      <c r="D55" s="12">
        <f t="shared" si="0"/>
        <v>3.1109650861423215</v>
      </c>
    </row>
    <row r="56" spans="1:4" x14ac:dyDescent="0.2">
      <c r="A56" s="13">
        <v>29312</v>
      </c>
      <c r="B56" s="26">
        <v>0.80900000000000005</v>
      </c>
      <c r="C56" s="12">
        <v>1.0489999999999999</v>
      </c>
      <c r="D56" s="12">
        <f t="shared" si="0"/>
        <v>3.0860853868974032</v>
      </c>
    </row>
    <row r="57" spans="1:4" x14ac:dyDescent="0.2">
      <c r="A57" s="13">
        <v>29342</v>
      </c>
      <c r="B57" s="26">
        <v>0.81699999999999995</v>
      </c>
      <c r="C57" s="12">
        <v>1.048</v>
      </c>
      <c r="D57" s="12">
        <f t="shared" si="0"/>
        <v>3.0529535569155448</v>
      </c>
    </row>
    <row r="58" spans="1:4" x14ac:dyDescent="0.2">
      <c r="A58" s="13">
        <v>29373</v>
      </c>
      <c r="B58" s="26">
        <v>0.82499999999999996</v>
      </c>
      <c r="C58" s="12">
        <v>1.054</v>
      </c>
      <c r="D58" s="12">
        <f t="shared" si="0"/>
        <v>3.0406584096969698</v>
      </c>
    </row>
    <row r="59" spans="1:4" x14ac:dyDescent="0.2">
      <c r="A59" s="13">
        <v>29403</v>
      </c>
      <c r="B59" s="26">
        <v>0.82599999999999996</v>
      </c>
      <c r="C59" s="12">
        <v>1.0429999999999999</v>
      </c>
      <c r="D59" s="12">
        <f t="shared" si="0"/>
        <v>3.0052820169491525</v>
      </c>
    </row>
    <row r="60" spans="1:4" x14ac:dyDescent="0.2">
      <c r="A60" s="13">
        <v>29434</v>
      </c>
      <c r="B60" s="26">
        <v>0.83199999999999996</v>
      </c>
      <c r="C60" s="12">
        <v>1.038</v>
      </c>
      <c r="D60" s="12">
        <f t="shared" si="0"/>
        <v>2.9693062932692307</v>
      </c>
    </row>
    <row r="61" spans="1:4" x14ac:dyDescent="0.2">
      <c r="A61" s="13">
        <v>29465</v>
      </c>
      <c r="B61" s="26">
        <v>0.83899999999999997</v>
      </c>
      <c r="C61" s="12">
        <v>1.0409999999999999</v>
      </c>
      <c r="D61" s="12">
        <f t="shared" si="0"/>
        <v>2.9530427914183548</v>
      </c>
    </row>
    <row r="62" spans="1:4" x14ac:dyDescent="0.2">
      <c r="A62" s="13">
        <v>29495</v>
      </c>
      <c r="B62" s="26">
        <v>0.84699999999999998</v>
      </c>
      <c r="C62" s="12">
        <v>1.03</v>
      </c>
      <c r="D62" s="12">
        <f t="shared" si="0"/>
        <v>2.894241629279811</v>
      </c>
    </row>
    <row r="63" spans="1:4" x14ac:dyDescent="0.2">
      <c r="A63" s="13">
        <v>29526</v>
      </c>
      <c r="B63" s="26">
        <v>0.85599999999999998</v>
      </c>
      <c r="C63" s="12">
        <v>1.0629999999999999</v>
      </c>
      <c r="D63" s="12">
        <f t="shared" si="0"/>
        <v>2.9555647032710279</v>
      </c>
    </row>
    <row r="64" spans="1:4" x14ac:dyDescent="0.2">
      <c r="A64" s="13">
        <v>29556</v>
      </c>
      <c r="B64" s="26">
        <v>0.86399999999999999</v>
      </c>
      <c r="C64" s="12">
        <v>1.1000000000000001</v>
      </c>
      <c r="D64" s="12">
        <f t="shared" si="0"/>
        <v>3.0301206018518521</v>
      </c>
    </row>
    <row r="65" spans="1:4" x14ac:dyDescent="0.2">
      <c r="A65" s="13">
        <v>29587</v>
      </c>
      <c r="B65" s="26">
        <v>0.872</v>
      </c>
      <c r="C65" s="12">
        <v>1.1439999999999999</v>
      </c>
      <c r="D65" s="12">
        <f t="shared" si="0"/>
        <v>3.1224141834862378</v>
      </c>
    </row>
    <row r="66" spans="1:4" x14ac:dyDescent="0.2">
      <c r="A66" s="13">
        <v>29618</v>
      </c>
      <c r="B66" s="26">
        <v>0.88</v>
      </c>
      <c r="C66" s="12">
        <v>1.19</v>
      </c>
      <c r="D66" s="12">
        <f t="shared" si="0"/>
        <v>3.2184388409090907</v>
      </c>
    </row>
    <row r="67" spans="1:4" x14ac:dyDescent="0.2">
      <c r="A67" s="13">
        <v>29646</v>
      </c>
      <c r="B67" s="26">
        <v>0.88600000000000001</v>
      </c>
      <c r="C67" s="12">
        <v>1.2170000000000001</v>
      </c>
      <c r="D67" s="12">
        <f t="shared" si="0"/>
        <v>3.2691724311512416</v>
      </c>
    </row>
    <row r="68" spans="1:4" x14ac:dyDescent="0.2">
      <c r="A68" s="13">
        <v>29677</v>
      </c>
      <c r="B68" s="26">
        <v>0.89100000000000001</v>
      </c>
      <c r="C68" s="12">
        <v>1.206</v>
      </c>
      <c r="D68" s="12">
        <f t="shared" si="0"/>
        <v>3.2214439191919189</v>
      </c>
    </row>
    <row r="69" spans="1:4" x14ac:dyDescent="0.2">
      <c r="A69" s="13">
        <v>29707</v>
      </c>
      <c r="B69" s="26">
        <v>0.89700000000000002</v>
      </c>
      <c r="C69" s="12">
        <v>1.198</v>
      </c>
      <c r="D69" s="12">
        <f t="shared" si="0"/>
        <v>3.1786692931995537</v>
      </c>
    </row>
    <row r="70" spans="1:4" x14ac:dyDescent="0.2">
      <c r="A70" s="13">
        <v>29738</v>
      </c>
      <c r="B70" s="26">
        <v>0.90500000000000003</v>
      </c>
      <c r="C70" s="12">
        <v>1.194</v>
      </c>
      <c r="D70" s="12">
        <f t="shared" si="0"/>
        <v>3.1400511248618779</v>
      </c>
    </row>
    <row r="71" spans="1:4" x14ac:dyDescent="0.2">
      <c r="A71" s="13">
        <v>29768</v>
      </c>
      <c r="B71" s="26">
        <v>0.91500000000000004</v>
      </c>
      <c r="C71" s="12">
        <v>1.165</v>
      </c>
      <c r="D71" s="12">
        <f t="shared" si="0"/>
        <v>3.0303012349726774</v>
      </c>
    </row>
    <row r="72" spans="1:4" x14ac:dyDescent="0.2">
      <c r="A72" s="13">
        <v>29799</v>
      </c>
      <c r="B72" s="26">
        <v>0.92200000000000004</v>
      </c>
      <c r="C72" s="12">
        <v>1.1879999999999999</v>
      </c>
      <c r="D72" s="12">
        <f t="shared" si="0"/>
        <v>3.0666660911062902</v>
      </c>
    </row>
    <row r="73" spans="1:4" x14ac:dyDescent="0.2">
      <c r="A73" s="13">
        <v>29830</v>
      </c>
      <c r="B73" s="26">
        <v>0.93100000000000005</v>
      </c>
      <c r="C73" s="12">
        <v>1.1830000000000001</v>
      </c>
      <c r="D73" s="12">
        <f t="shared" si="0"/>
        <v>3.0242384812030072</v>
      </c>
    </row>
    <row r="74" spans="1:4" x14ac:dyDescent="0.2">
      <c r="A74" s="13">
        <v>29860</v>
      </c>
      <c r="B74" s="26">
        <v>0.93400000000000005</v>
      </c>
      <c r="C74" s="12">
        <v>1.1839999999999999</v>
      </c>
      <c r="D74" s="12">
        <f t="shared" si="0"/>
        <v>3.0170728565310485</v>
      </c>
    </row>
    <row r="75" spans="1:4" x14ac:dyDescent="0.2">
      <c r="A75" s="13">
        <v>29891</v>
      </c>
      <c r="B75" s="26">
        <v>0.93799999999999994</v>
      </c>
      <c r="C75" s="12">
        <v>1.1859999999999999</v>
      </c>
      <c r="D75" s="12">
        <f t="shared" si="0"/>
        <v>3.0092815479744135</v>
      </c>
    </row>
    <row r="76" spans="1:4" x14ac:dyDescent="0.2">
      <c r="A76" s="13">
        <v>29921</v>
      </c>
      <c r="B76" s="26">
        <v>0.94099999999999995</v>
      </c>
      <c r="C76" s="12">
        <v>1.1950000000000001</v>
      </c>
      <c r="D76" s="12">
        <f t="shared" si="0"/>
        <v>3.0224508926673757</v>
      </c>
    </row>
    <row r="77" spans="1:4" x14ac:dyDescent="0.2">
      <c r="A77" s="13">
        <v>29952</v>
      </c>
      <c r="B77" s="26">
        <v>0.94399999999999995</v>
      </c>
      <c r="C77" s="12">
        <v>1.196</v>
      </c>
      <c r="D77" s="12">
        <f t="shared" si="0"/>
        <v>3.0153668559322035</v>
      </c>
    </row>
    <row r="78" spans="1:4" x14ac:dyDescent="0.2">
      <c r="A78" s="13">
        <v>29983</v>
      </c>
      <c r="B78" s="26">
        <v>0.94699999999999995</v>
      </c>
      <c r="C78" s="12">
        <v>1.169</v>
      </c>
      <c r="D78" s="12">
        <f t="shared" si="0"/>
        <v>2.9379574635691661</v>
      </c>
    </row>
    <row r="79" spans="1:4" x14ac:dyDescent="0.2">
      <c r="A79" s="13">
        <v>30011</v>
      </c>
      <c r="B79" s="26">
        <v>0.94699999999999995</v>
      </c>
      <c r="C79" s="12">
        <v>1.117</v>
      </c>
      <c r="D79" s="12">
        <f t="shared" si="0"/>
        <v>2.8072698775079199</v>
      </c>
    </row>
    <row r="80" spans="1:4" x14ac:dyDescent="0.2">
      <c r="A80" s="13">
        <v>30042</v>
      </c>
      <c r="B80" s="26">
        <v>0.95</v>
      </c>
      <c r="C80" s="12">
        <v>1.0980000000000001</v>
      </c>
      <c r="D80" s="12">
        <f t="shared" si="0"/>
        <v>2.7508043747368425</v>
      </c>
    </row>
    <row r="81" spans="1:4" x14ac:dyDescent="0.2">
      <c r="A81" s="13">
        <v>30072</v>
      </c>
      <c r="B81" s="26">
        <v>0.95899999999999996</v>
      </c>
      <c r="C81" s="12">
        <v>1.1140000000000001</v>
      </c>
      <c r="D81" s="12">
        <f t="shared" si="0"/>
        <v>2.7646970886339939</v>
      </c>
    </row>
    <row r="82" spans="1:4" x14ac:dyDescent="0.2">
      <c r="A82" s="13">
        <v>30103</v>
      </c>
      <c r="B82" s="26">
        <v>0.97</v>
      </c>
      <c r="C82" s="12">
        <v>1.165</v>
      </c>
      <c r="D82" s="12">
        <f t="shared" si="0"/>
        <v>2.8584800309278351</v>
      </c>
    </row>
    <row r="83" spans="1:4" x14ac:dyDescent="0.2">
      <c r="A83" s="13">
        <v>30133</v>
      </c>
      <c r="B83" s="26">
        <v>0.97499999999999998</v>
      </c>
      <c r="C83" s="12">
        <v>1.155</v>
      </c>
      <c r="D83" s="12">
        <f t="shared" si="0"/>
        <v>2.8194106769230771</v>
      </c>
    </row>
    <row r="84" spans="1:4" x14ac:dyDescent="0.2">
      <c r="A84" s="13">
        <v>30164</v>
      </c>
      <c r="B84" s="26">
        <v>0.97699999999999998</v>
      </c>
      <c r="C84" s="12">
        <v>1.139</v>
      </c>
      <c r="D84" s="12">
        <f t="shared" si="0"/>
        <v>2.7746622906857725</v>
      </c>
    </row>
    <row r="85" spans="1:4" x14ac:dyDescent="0.2">
      <c r="A85" s="13">
        <v>30195</v>
      </c>
      <c r="B85" s="26">
        <v>0.97699999999999998</v>
      </c>
      <c r="C85" s="12">
        <v>1.1499999999999999</v>
      </c>
      <c r="D85" s="12">
        <f t="shared" si="0"/>
        <v>2.8014588536335716</v>
      </c>
    </row>
    <row r="86" spans="1:4" x14ac:dyDescent="0.2">
      <c r="A86" s="13">
        <v>30225</v>
      </c>
      <c r="B86" s="26">
        <v>0.98099999999999998</v>
      </c>
      <c r="C86" s="12">
        <v>1.169</v>
      </c>
      <c r="D86" s="12">
        <f t="shared" si="0"/>
        <v>2.8361322303771663</v>
      </c>
    </row>
    <row r="87" spans="1:4" x14ac:dyDescent="0.2">
      <c r="A87" s="13">
        <v>30256</v>
      </c>
      <c r="B87" s="26">
        <v>0.98</v>
      </c>
      <c r="C87" s="12">
        <v>1.196</v>
      </c>
      <c r="D87" s="12">
        <f t="shared" si="0"/>
        <v>2.9045982775510204</v>
      </c>
    </row>
    <row r="88" spans="1:4" x14ac:dyDescent="0.2">
      <c r="A88" s="13">
        <v>30286</v>
      </c>
      <c r="B88" s="26">
        <v>0.97699999999999998</v>
      </c>
      <c r="C88" s="12">
        <v>1.153</v>
      </c>
      <c r="D88" s="12">
        <f t="shared" si="0"/>
        <v>2.8087670071647901</v>
      </c>
    </row>
    <row r="89" spans="1:4" x14ac:dyDescent="0.2">
      <c r="A89" s="13">
        <v>30317</v>
      </c>
      <c r="B89" s="26">
        <v>0.97899999999999998</v>
      </c>
      <c r="C89" s="12">
        <v>1.125</v>
      </c>
      <c r="D89" s="12">
        <f t="shared" si="0"/>
        <v>2.7349588866189989</v>
      </c>
    </row>
    <row r="90" spans="1:4" x14ac:dyDescent="0.2">
      <c r="A90" s="13">
        <v>30348</v>
      </c>
      <c r="B90" s="26">
        <v>0.98</v>
      </c>
      <c r="C90" s="12">
        <v>1.105</v>
      </c>
      <c r="D90" s="12">
        <f t="shared" si="0"/>
        <v>2.6835962346938773</v>
      </c>
    </row>
    <row r="91" spans="1:4" x14ac:dyDescent="0.2">
      <c r="A91" s="13">
        <v>30376</v>
      </c>
      <c r="B91" s="26">
        <v>0.98099999999999998</v>
      </c>
      <c r="C91" s="12">
        <v>1.0629999999999999</v>
      </c>
      <c r="D91" s="12">
        <f t="shared" si="0"/>
        <v>2.5789636962283384</v>
      </c>
    </row>
    <row r="92" spans="1:4" x14ac:dyDescent="0.2">
      <c r="A92" s="13">
        <v>30407</v>
      </c>
      <c r="B92" s="26">
        <v>0.98799999999999999</v>
      </c>
      <c r="C92" s="12">
        <v>1.1599999999999999</v>
      </c>
      <c r="D92" s="12">
        <f t="shared" si="0"/>
        <v>2.7943578137651817</v>
      </c>
    </row>
    <row r="93" spans="1:4" x14ac:dyDescent="0.2">
      <c r="A93" s="13">
        <v>30437</v>
      </c>
      <c r="B93" s="26">
        <v>0.99199999999999999</v>
      </c>
      <c r="C93" s="12">
        <v>1.147</v>
      </c>
      <c r="D93" s="12">
        <f t="shared" si="0"/>
        <v>2.7519004374999998</v>
      </c>
    </row>
    <row r="94" spans="1:4" x14ac:dyDescent="0.2">
      <c r="A94" s="13">
        <v>30468</v>
      </c>
      <c r="B94" s="26">
        <v>0.99399999999999999</v>
      </c>
      <c r="C94" s="12">
        <v>1.1539999999999999</v>
      </c>
      <c r="D94" s="12">
        <f t="shared" si="0"/>
        <v>2.7631241327967802</v>
      </c>
    </row>
    <row r="95" spans="1:4" x14ac:dyDescent="0.2">
      <c r="A95" s="13">
        <v>30498</v>
      </c>
      <c r="B95" s="26">
        <v>0.998</v>
      </c>
      <c r="C95" s="12">
        <v>1.1439999999999999</v>
      </c>
      <c r="D95" s="12">
        <f t="shared" si="0"/>
        <v>2.728201571142284</v>
      </c>
    </row>
    <row r="96" spans="1:4" x14ac:dyDescent="0.2">
      <c r="A96" s="13">
        <v>30529</v>
      </c>
      <c r="B96" s="26">
        <v>1.0009999999999999</v>
      </c>
      <c r="C96" s="12">
        <v>1.1499999999999999</v>
      </c>
      <c r="D96" s="12">
        <f t="shared" si="0"/>
        <v>2.7342910089910086</v>
      </c>
    </row>
    <row r="97" spans="1:4" x14ac:dyDescent="0.2">
      <c r="A97" s="13">
        <v>30560</v>
      </c>
      <c r="B97" s="26">
        <v>1.004</v>
      </c>
      <c r="C97" s="12">
        <v>1.1559999999999999</v>
      </c>
      <c r="D97" s="12">
        <f t="shared" si="0"/>
        <v>2.7403440557768919</v>
      </c>
    </row>
    <row r="98" spans="1:4" x14ac:dyDescent="0.2">
      <c r="A98" s="13">
        <v>30590</v>
      </c>
      <c r="B98" s="26">
        <v>1.008</v>
      </c>
      <c r="C98" s="12">
        <v>1.147</v>
      </c>
      <c r="D98" s="12">
        <f t="shared" si="0"/>
        <v>2.7082194781746027</v>
      </c>
    </row>
    <row r="99" spans="1:4" x14ac:dyDescent="0.2">
      <c r="A99" s="13">
        <v>30621</v>
      </c>
      <c r="B99" s="26">
        <v>1.0109999999999999</v>
      </c>
      <c r="C99" s="12">
        <v>1.1459999999999999</v>
      </c>
      <c r="D99" s="12">
        <f t="shared" si="0"/>
        <v>2.6978290919881305</v>
      </c>
    </row>
    <row r="100" spans="1:4" x14ac:dyDescent="0.2">
      <c r="A100" s="13">
        <v>30651</v>
      </c>
      <c r="B100" s="26">
        <v>1.014</v>
      </c>
      <c r="C100" s="12">
        <v>1.1379999999999999</v>
      </c>
      <c r="D100" s="12">
        <f t="shared" si="0"/>
        <v>2.6710700552268243</v>
      </c>
    </row>
    <row r="101" spans="1:4" x14ac:dyDescent="0.2">
      <c r="A101" s="13">
        <v>30682</v>
      </c>
      <c r="B101" s="26">
        <v>1.0209999999999999</v>
      </c>
      <c r="C101" s="12">
        <v>1.173</v>
      </c>
      <c r="D101" s="12">
        <f t="shared" si="0"/>
        <v>2.7343445700293829</v>
      </c>
    </row>
    <row r="102" spans="1:4" x14ac:dyDescent="0.2">
      <c r="A102" s="13">
        <v>30713</v>
      </c>
      <c r="B102" s="26">
        <v>1.026</v>
      </c>
      <c r="C102" s="12">
        <v>1.17</v>
      </c>
      <c r="D102" s="12">
        <f t="shared" si="0"/>
        <v>2.714060175438596</v>
      </c>
    </row>
    <row r="103" spans="1:4" x14ac:dyDescent="0.2">
      <c r="A103" s="13">
        <v>30742</v>
      </c>
      <c r="B103" s="26">
        <v>1.0289999999999999</v>
      </c>
      <c r="C103" s="12">
        <v>1.143</v>
      </c>
      <c r="D103" s="12">
        <f t="shared" si="0"/>
        <v>2.6436979067055395</v>
      </c>
    </row>
    <row r="104" spans="1:4" x14ac:dyDescent="0.2">
      <c r="A104" s="13">
        <v>30773</v>
      </c>
      <c r="B104" s="26">
        <v>1.0329999999999999</v>
      </c>
      <c r="C104" s="12">
        <v>1.141</v>
      </c>
      <c r="D104" s="12">
        <f t="shared" si="0"/>
        <v>2.6288529545014523</v>
      </c>
    </row>
    <row r="105" spans="1:4" x14ac:dyDescent="0.2">
      <c r="A105" s="13">
        <v>30803</v>
      </c>
      <c r="B105" s="26">
        <v>1.0349999999999999</v>
      </c>
      <c r="C105" s="12">
        <v>1.1419999999999999</v>
      </c>
      <c r="D105" s="12">
        <f t="shared" ref="D105:D168" si="1">C105*$B$497/B105</f>
        <v>2.6260725835748793</v>
      </c>
    </row>
    <row r="106" spans="1:4" x14ac:dyDescent="0.2">
      <c r="A106" s="13">
        <v>30834</v>
      </c>
      <c r="B106" s="26">
        <v>1.0369999999999999</v>
      </c>
      <c r="C106" s="12">
        <v>1.1379999999999999</v>
      </c>
      <c r="D106" s="12">
        <f t="shared" si="1"/>
        <v>2.6118274214079076</v>
      </c>
    </row>
    <row r="107" spans="1:4" x14ac:dyDescent="0.2">
      <c r="A107" s="13">
        <v>30864</v>
      </c>
      <c r="B107" s="26">
        <v>1.0409999999999999</v>
      </c>
      <c r="C107" s="12">
        <v>1.131</v>
      </c>
      <c r="D107" s="12">
        <f t="shared" si="1"/>
        <v>2.5857875907780983</v>
      </c>
    </row>
    <row r="108" spans="1:4" x14ac:dyDescent="0.2">
      <c r="A108" s="13">
        <v>30895</v>
      </c>
      <c r="B108" s="26">
        <v>1.044</v>
      </c>
      <c r="C108" s="12">
        <v>1.1859999999999999</v>
      </c>
      <c r="D108" s="12">
        <f t="shared" si="1"/>
        <v>2.7037414674329501</v>
      </c>
    </row>
    <row r="109" spans="1:4" x14ac:dyDescent="0.2">
      <c r="A109" s="13">
        <v>30926</v>
      </c>
      <c r="B109" s="26">
        <v>1.0469999999999999</v>
      </c>
      <c r="C109" s="12">
        <v>1.1910000000000001</v>
      </c>
      <c r="D109" s="12">
        <f t="shared" si="1"/>
        <v>2.7073602693409744</v>
      </c>
    </row>
    <row r="110" spans="1:4" x14ac:dyDescent="0.2">
      <c r="A110" s="13">
        <v>30956</v>
      </c>
      <c r="B110" s="26">
        <v>1.0509999999999999</v>
      </c>
      <c r="C110" s="12">
        <v>1.1850000000000001</v>
      </c>
      <c r="D110" s="12">
        <f t="shared" si="1"/>
        <v>2.683469143672693</v>
      </c>
    </row>
    <row r="111" spans="1:4" x14ac:dyDescent="0.2">
      <c r="A111" s="13">
        <v>30987</v>
      </c>
      <c r="B111" s="26">
        <v>1.0529999999999999</v>
      </c>
      <c r="C111" s="12">
        <v>1.181</v>
      </c>
      <c r="D111" s="12">
        <f t="shared" si="1"/>
        <v>2.6693314169040834</v>
      </c>
    </row>
    <row r="112" spans="1:4" x14ac:dyDescent="0.2">
      <c r="A112" s="13">
        <v>31017</v>
      </c>
      <c r="B112" s="26">
        <v>1.0549999999999999</v>
      </c>
      <c r="C112" s="12">
        <v>1.1759999999999999</v>
      </c>
      <c r="D112" s="12">
        <f t="shared" si="1"/>
        <v>2.6529913478672986</v>
      </c>
    </row>
    <row r="113" spans="1:4" x14ac:dyDescent="0.2">
      <c r="A113" s="13">
        <v>31048</v>
      </c>
      <c r="B113" s="26">
        <v>1.0569999999999999</v>
      </c>
      <c r="C113" s="12">
        <v>1.1679999999999999</v>
      </c>
      <c r="D113" s="12">
        <f t="shared" si="1"/>
        <v>2.6299580851466411</v>
      </c>
    </row>
    <row r="114" spans="1:4" x14ac:dyDescent="0.2">
      <c r="A114" s="13">
        <v>31079</v>
      </c>
      <c r="B114" s="26">
        <v>1.0629999999999999</v>
      </c>
      <c r="C114" s="12">
        <v>1.1479999999999999</v>
      </c>
      <c r="D114" s="12">
        <f t="shared" si="1"/>
        <v>2.5703342013170274</v>
      </c>
    </row>
    <row r="115" spans="1:4" x14ac:dyDescent="0.2">
      <c r="A115" s="13">
        <v>31107</v>
      </c>
      <c r="B115" s="26">
        <v>1.0680000000000001</v>
      </c>
      <c r="C115" s="12">
        <v>1.145</v>
      </c>
      <c r="D115" s="12">
        <f t="shared" si="1"/>
        <v>2.5516153464419475</v>
      </c>
    </row>
    <row r="116" spans="1:4" x14ac:dyDescent="0.2">
      <c r="A116" s="13">
        <v>31138</v>
      </c>
      <c r="B116" s="26">
        <v>1.07</v>
      </c>
      <c r="C116" s="12">
        <v>1.163</v>
      </c>
      <c r="D116" s="12">
        <f t="shared" si="1"/>
        <v>2.5868837252336445</v>
      </c>
    </row>
    <row r="117" spans="1:4" x14ac:dyDescent="0.2">
      <c r="A117" s="13">
        <v>31168</v>
      </c>
      <c r="B117" s="26">
        <v>1.0720000000000001</v>
      </c>
      <c r="C117" s="12">
        <v>1.167</v>
      </c>
      <c r="D117" s="12">
        <f t="shared" si="1"/>
        <v>2.5909381287313429</v>
      </c>
    </row>
    <row r="118" spans="1:4" x14ac:dyDescent="0.2">
      <c r="A118" s="13">
        <v>31199</v>
      </c>
      <c r="B118" s="26">
        <v>1.075</v>
      </c>
      <c r="C118" s="12">
        <v>1.1519999999999999</v>
      </c>
      <c r="D118" s="12">
        <f t="shared" si="1"/>
        <v>2.5504979944186044</v>
      </c>
    </row>
    <row r="119" spans="1:4" x14ac:dyDescent="0.2">
      <c r="A119" s="13">
        <v>31229</v>
      </c>
      <c r="B119" s="26">
        <v>1.077</v>
      </c>
      <c r="C119" s="12">
        <v>1.137</v>
      </c>
      <c r="D119" s="12">
        <f t="shared" si="1"/>
        <v>2.5126137548746517</v>
      </c>
    </row>
    <row r="120" spans="1:4" x14ac:dyDescent="0.2">
      <c r="A120" s="13">
        <v>31260</v>
      </c>
      <c r="B120" s="26">
        <v>1.079</v>
      </c>
      <c r="C120" s="12">
        <v>1.135</v>
      </c>
      <c r="D120" s="12">
        <f t="shared" si="1"/>
        <v>2.5035449212233551</v>
      </c>
    </row>
    <row r="121" spans="1:4" x14ac:dyDescent="0.2">
      <c r="A121" s="13">
        <v>31291</v>
      </c>
      <c r="B121" s="26">
        <v>1.081</v>
      </c>
      <c r="C121" s="12">
        <v>1.159</v>
      </c>
      <c r="D121" s="12">
        <f t="shared" si="1"/>
        <v>2.551753467160037</v>
      </c>
    </row>
    <row r="122" spans="1:4" x14ac:dyDescent="0.2">
      <c r="A122" s="13">
        <v>31321</v>
      </c>
      <c r="B122" s="26">
        <v>1.085</v>
      </c>
      <c r="C122" s="12">
        <v>1.1879999999999999</v>
      </c>
      <c r="D122" s="12">
        <f t="shared" si="1"/>
        <v>2.6059595723502302</v>
      </c>
    </row>
    <row r="123" spans="1:4" x14ac:dyDescent="0.2">
      <c r="A123" s="13">
        <v>31352</v>
      </c>
      <c r="B123" s="26">
        <v>1.0900000000000001</v>
      </c>
      <c r="C123" s="12">
        <v>1.224</v>
      </c>
      <c r="D123" s="12">
        <f t="shared" si="1"/>
        <v>2.6726118605504583</v>
      </c>
    </row>
    <row r="124" spans="1:4" x14ac:dyDescent="0.2">
      <c r="A124" s="13">
        <v>31382</v>
      </c>
      <c r="B124" s="26">
        <v>1.095</v>
      </c>
      <c r="C124" s="12">
        <v>1.2270000000000001</v>
      </c>
      <c r="D124" s="12">
        <f t="shared" si="1"/>
        <v>2.6669287616438355</v>
      </c>
    </row>
    <row r="125" spans="1:4" x14ac:dyDescent="0.2">
      <c r="A125" s="13">
        <v>31413</v>
      </c>
      <c r="B125" s="26">
        <v>1.099</v>
      </c>
      <c r="C125" s="12">
        <v>1.18</v>
      </c>
      <c r="D125" s="12">
        <f t="shared" si="1"/>
        <v>2.5554376342129208</v>
      </c>
    </row>
    <row r="126" spans="1:4" x14ac:dyDescent="0.2">
      <c r="A126" s="13">
        <v>31444</v>
      </c>
      <c r="B126" s="26">
        <v>1.097</v>
      </c>
      <c r="C126" s="12">
        <v>1.036</v>
      </c>
      <c r="D126" s="12">
        <f t="shared" si="1"/>
        <v>2.247678023701003</v>
      </c>
    </row>
    <row r="127" spans="1:4" x14ac:dyDescent="0.2">
      <c r="A127" s="13">
        <v>31472</v>
      </c>
      <c r="B127" s="26">
        <v>1.091</v>
      </c>
      <c r="C127" s="12">
        <v>0.92700000000000005</v>
      </c>
      <c r="D127" s="12">
        <f t="shared" si="1"/>
        <v>2.022255173235564</v>
      </c>
    </row>
    <row r="128" spans="1:4" x14ac:dyDescent="0.2">
      <c r="A128" s="13">
        <v>31503</v>
      </c>
      <c r="B128" s="26">
        <v>1.087</v>
      </c>
      <c r="C128" s="12">
        <v>0.89500000000000002</v>
      </c>
      <c r="D128" s="12">
        <f t="shared" si="1"/>
        <v>1.9596317295308188</v>
      </c>
    </row>
    <row r="129" spans="1:4" x14ac:dyDescent="0.2">
      <c r="A129" s="13">
        <v>31533</v>
      </c>
      <c r="B129" s="26">
        <v>1.0900000000000001</v>
      </c>
      <c r="C129" s="12">
        <v>0.88200000000000001</v>
      </c>
      <c r="D129" s="12">
        <f t="shared" si="1"/>
        <v>1.9258526642201834</v>
      </c>
    </row>
    <row r="130" spans="1:4" x14ac:dyDescent="0.2">
      <c r="A130" s="13">
        <v>31564</v>
      </c>
      <c r="B130" s="26">
        <v>1.0940000000000001</v>
      </c>
      <c r="C130" s="12">
        <v>0.84399999999999997</v>
      </c>
      <c r="D130" s="12">
        <f t="shared" si="1"/>
        <v>1.8361412870201093</v>
      </c>
    </row>
    <row r="131" spans="1:4" x14ac:dyDescent="0.2">
      <c r="A131" s="13">
        <v>31594</v>
      </c>
      <c r="B131" s="26">
        <v>1.095</v>
      </c>
      <c r="C131" s="12">
        <v>0.78200000000000003</v>
      </c>
      <c r="D131" s="12">
        <f t="shared" si="1"/>
        <v>1.6997052091324201</v>
      </c>
    </row>
    <row r="132" spans="1:4" x14ac:dyDescent="0.2">
      <c r="A132" s="13">
        <v>31625</v>
      </c>
      <c r="B132" s="26">
        <v>1.0960000000000001</v>
      </c>
      <c r="C132" s="12">
        <v>0.81</v>
      </c>
      <c r="D132" s="12">
        <f t="shared" si="1"/>
        <v>1.7589578649635036</v>
      </c>
    </row>
    <row r="133" spans="1:4" x14ac:dyDescent="0.2">
      <c r="A133" s="13">
        <v>31656</v>
      </c>
      <c r="B133" s="26">
        <v>1.1000000000000001</v>
      </c>
      <c r="C133" s="12">
        <v>0.82699999999999996</v>
      </c>
      <c r="D133" s="12">
        <f t="shared" si="1"/>
        <v>1.7893438127272725</v>
      </c>
    </row>
    <row r="134" spans="1:4" x14ac:dyDescent="0.2">
      <c r="A134" s="13">
        <v>31686</v>
      </c>
      <c r="B134" s="26">
        <v>1.1020000000000001</v>
      </c>
      <c r="C134" s="12">
        <v>0.81299999999999994</v>
      </c>
      <c r="D134" s="12">
        <f t="shared" si="1"/>
        <v>1.7558601506352085</v>
      </c>
    </row>
    <row r="135" spans="1:4" x14ac:dyDescent="0.2">
      <c r="A135" s="13">
        <v>31717</v>
      </c>
      <c r="B135" s="26">
        <v>1.1040000000000001</v>
      </c>
      <c r="C135" s="12">
        <v>0.82899999999999996</v>
      </c>
      <c r="D135" s="12">
        <f t="shared" si="1"/>
        <v>1.787172317028985</v>
      </c>
    </row>
    <row r="136" spans="1:4" x14ac:dyDescent="0.2">
      <c r="A136" s="13">
        <v>31747</v>
      </c>
      <c r="B136" s="26">
        <v>1.1080000000000001</v>
      </c>
      <c r="C136" s="12">
        <v>0.84099999999999997</v>
      </c>
      <c r="D136" s="12">
        <f t="shared" si="1"/>
        <v>1.8064968429602886</v>
      </c>
    </row>
    <row r="137" spans="1:4" x14ac:dyDescent="0.2">
      <c r="A137" s="13">
        <v>31778</v>
      </c>
      <c r="B137" s="26">
        <v>1.1140000000000001</v>
      </c>
      <c r="C137" s="12">
        <v>0.89600000000000002</v>
      </c>
      <c r="D137" s="12">
        <f t="shared" si="1"/>
        <v>1.9142726319569119</v>
      </c>
    </row>
    <row r="138" spans="1:4" x14ac:dyDescent="0.2">
      <c r="A138" s="13">
        <v>31809</v>
      </c>
      <c r="B138" s="26">
        <v>1.1180000000000001</v>
      </c>
      <c r="C138" s="12">
        <v>0.90100000000000002</v>
      </c>
      <c r="D138" s="12">
        <f t="shared" si="1"/>
        <v>1.9180678193202145</v>
      </c>
    </row>
    <row r="139" spans="1:4" x14ac:dyDescent="0.2">
      <c r="A139" s="13">
        <v>31837</v>
      </c>
      <c r="B139" s="26">
        <v>1.1220000000000001</v>
      </c>
      <c r="C139" s="12">
        <v>0.89600000000000002</v>
      </c>
      <c r="D139" s="12">
        <f t="shared" si="1"/>
        <v>1.9006236292335115</v>
      </c>
    </row>
    <row r="140" spans="1:4" x14ac:dyDescent="0.2">
      <c r="A140" s="13">
        <v>31868</v>
      </c>
      <c r="B140" s="26">
        <v>1.127</v>
      </c>
      <c r="C140" s="12">
        <v>0.90100000000000002</v>
      </c>
      <c r="D140" s="12">
        <f t="shared" si="1"/>
        <v>1.9027505075421474</v>
      </c>
    </row>
    <row r="141" spans="1:4" x14ac:dyDescent="0.2">
      <c r="A141" s="13">
        <v>31898</v>
      </c>
      <c r="B141" s="26">
        <v>1.1299999999999999</v>
      </c>
      <c r="C141" s="12">
        <v>0.91200000000000003</v>
      </c>
      <c r="D141" s="12">
        <f t="shared" si="1"/>
        <v>1.9208673132743366</v>
      </c>
    </row>
    <row r="142" spans="1:4" x14ac:dyDescent="0.2">
      <c r="A142" s="13">
        <v>31929</v>
      </c>
      <c r="B142" s="26">
        <v>1.135</v>
      </c>
      <c r="C142" s="12">
        <v>0.92200000000000004</v>
      </c>
      <c r="D142" s="12">
        <f t="shared" si="1"/>
        <v>1.9333746995594716</v>
      </c>
    </row>
    <row r="143" spans="1:4" x14ac:dyDescent="0.2">
      <c r="A143" s="13">
        <v>31959</v>
      </c>
      <c r="B143" s="26">
        <v>1.1379999999999999</v>
      </c>
      <c r="C143" s="12">
        <v>0.94599999999999995</v>
      </c>
      <c r="D143" s="12">
        <f t="shared" si="1"/>
        <v>1.9784717152899824</v>
      </c>
    </row>
    <row r="144" spans="1:4" x14ac:dyDescent="0.2">
      <c r="A144" s="13">
        <v>31990</v>
      </c>
      <c r="B144" s="26">
        <v>1.143</v>
      </c>
      <c r="C144" s="12">
        <v>0.95899999999999996</v>
      </c>
      <c r="D144" s="12">
        <f t="shared" si="1"/>
        <v>1.996886349956255</v>
      </c>
    </row>
    <row r="145" spans="1:4" x14ac:dyDescent="0.2">
      <c r="A145" s="13">
        <v>32021</v>
      </c>
      <c r="B145" s="26">
        <v>1.147</v>
      </c>
      <c r="C145" s="12">
        <v>0.97</v>
      </c>
      <c r="D145" s="12">
        <f t="shared" si="1"/>
        <v>2.0127474629468174</v>
      </c>
    </row>
    <row r="146" spans="1:4" x14ac:dyDescent="0.2">
      <c r="A146" s="13">
        <v>32051</v>
      </c>
      <c r="B146" s="26">
        <v>1.1499999999999999</v>
      </c>
      <c r="C146" s="12">
        <v>0.97299999999999998</v>
      </c>
      <c r="D146" s="12">
        <f t="shared" si="1"/>
        <v>2.0137055704347828</v>
      </c>
    </row>
    <row r="147" spans="1:4" x14ac:dyDescent="0.2">
      <c r="A147" s="13">
        <v>32082</v>
      </c>
      <c r="B147" s="26">
        <v>1.1539999999999999</v>
      </c>
      <c r="C147" s="12">
        <v>0.98499999999999999</v>
      </c>
      <c r="D147" s="12">
        <f t="shared" si="1"/>
        <v>2.0314745840554593</v>
      </c>
    </row>
    <row r="148" spans="1:4" x14ac:dyDescent="0.2">
      <c r="A148" s="13">
        <v>32112</v>
      </c>
      <c r="B148" s="26">
        <v>1.1559999999999999</v>
      </c>
      <c r="C148" s="12">
        <v>0.97699999999999998</v>
      </c>
      <c r="D148" s="12">
        <f t="shared" si="1"/>
        <v>2.0114891816608997</v>
      </c>
    </row>
    <row r="149" spans="1:4" x14ac:dyDescent="0.2">
      <c r="A149" s="13">
        <v>32143</v>
      </c>
      <c r="B149" s="26">
        <v>1.1599999999999999</v>
      </c>
      <c r="C149" s="12">
        <v>0.95499999999999996</v>
      </c>
      <c r="D149" s="12">
        <f t="shared" si="1"/>
        <v>1.9594146637931034</v>
      </c>
    </row>
    <row r="150" spans="1:4" x14ac:dyDescent="0.2">
      <c r="A150" s="13">
        <v>32174</v>
      </c>
      <c r="B150" s="26">
        <v>1.1619999999999999</v>
      </c>
      <c r="C150" s="12">
        <v>0.93200000000000005</v>
      </c>
      <c r="D150" s="12">
        <f t="shared" si="1"/>
        <v>1.9089333080895008</v>
      </c>
    </row>
    <row r="151" spans="1:4" x14ac:dyDescent="0.2">
      <c r="A151" s="13">
        <v>32203</v>
      </c>
      <c r="B151" s="26">
        <v>1.165</v>
      </c>
      <c r="C151" s="12">
        <v>0.92200000000000004</v>
      </c>
      <c r="D151" s="12">
        <f t="shared" si="1"/>
        <v>1.8835882266094421</v>
      </c>
    </row>
    <row r="152" spans="1:4" x14ac:dyDescent="0.2">
      <c r="A152" s="13">
        <v>32234</v>
      </c>
      <c r="B152" s="26">
        <v>1.1719999999999999</v>
      </c>
      <c r="C152" s="12">
        <v>0.93400000000000005</v>
      </c>
      <c r="D152" s="12">
        <f t="shared" si="1"/>
        <v>1.8967069522184301</v>
      </c>
    </row>
    <row r="153" spans="1:4" x14ac:dyDescent="0.2">
      <c r="A153" s="13">
        <v>32264</v>
      </c>
      <c r="B153" s="26">
        <v>1.175</v>
      </c>
      <c r="C153" s="12">
        <v>0.93799999999999994</v>
      </c>
      <c r="D153" s="12">
        <f t="shared" si="1"/>
        <v>1.8999664987234042</v>
      </c>
    </row>
    <row r="154" spans="1:4" x14ac:dyDescent="0.2">
      <c r="A154" s="13">
        <v>32295</v>
      </c>
      <c r="B154" s="26">
        <v>1.18</v>
      </c>
      <c r="C154" s="12">
        <v>0.91900000000000004</v>
      </c>
      <c r="D154" s="12">
        <f t="shared" si="1"/>
        <v>1.8535934050847458</v>
      </c>
    </row>
    <row r="155" spans="1:4" x14ac:dyDescent="0.2">
      <c r="A155" s="13">
        <v>32325</v>
      </c>
      <c r="B155" s="26">
        <v>1.1850000000000001</v>
      </c>
      <c r="C155" s="12">
        <v>0.90500000000000003</v>
      </c>
      <c r="D155" s="12">
        <f t="shared" si="1"/>
        <v>1.8176539324894514</v>
      </c>
    </row>
    <row r="156" spans="1:4" x14ac:dyDescent="0.2">
      <c r="A156" s="13">
        <v>32356</v>
      </c>
      <c r="B156" s="26">
        <v>1.19</v>
      </c>
      <c r="C156" s="12">
        <v>0.89900000000000002</v>
      </c>
      <c r="D156" s="12">
        <f t="shared" si="1"/>
        <v>1.7980166201680672</v>
      </c>
    </row>
    <row r="157" spans="1:4" x14ac:dyDescent="0.2">
      <c r="A157" s="13">
        <v>32387</v>
      </c>
      <c r="B157" s="26">
        <v>1.1950000000000001</v>
      </c>
      <c r="C157" s="12">
        <v>0.89700000000000002</v>
      </c>
      <c r="D157" s="12">
        <f t="shared" si="1"/>
        <v>1.7865102376569038</v>
      </c>
    </row>
    <row r="158" spans="1:4" x14ac:dyDescent="0.2">
      <c r="A158" s="13">
        <v>32417</v>
      </c>
      <c r="B158" s="26">
        <v>1.1990000000000001</v>
      </c>
      <c r="C158" s="12">
        <v>0.88500000000000001</v>
      </c>
      <c r="D158" s="12">
        <f t="shared" si="1"/>
        <v>1.7567301668056712</v>
      </c>
    </row>
    <row r="159" spans="1:4" x14ac:dyDescent="0.2">
      <c r="A159" s="13">
        <v>32448</v>
      </c>
      <c r="B159" s="26">
        <v>1.2030000000000001</v>
      </c>
      <c r="C159" s="12">
        <v>0.89300000000000002</v>
      </c>
      <c r="D159" s="12">
        <f t="shared" si="1"/>
        <v>1.7667162477140479</v>
      </c>
    </row>
    <row r="160" spans="1:4" x14ac:dyDescent="0.2">
      <c r="A160" s="13">
        <v>32478</v>
      </c>
      <c r="B160" s="26">
        <v>1.2070000000000001</v>
      </c>
      <c r="C160" s="12">
        <v>0.91800000000000004</v>
      </c>
      <c r="D160" s="12">
        <f t="shared" si="1"/>
        <v>1.8101575774647884</v>
      </c>
    </row>
    <row r="161" spans="1:4" x14ac:dyDescent="0.2">
      <c r="A161" s="13">
        <v>32509</v>
      </c>
      <c r="B161" s="26">
        <v>1.212</v>
      </c>
      <c r="C161" s="12">
        <v>0.94199999999999995</v>
      </c>
      <c r="D161" s="12">
        <f t="shared" si="1"/>
        <v>1.8498190792079208</v>
      </c>
    </row>
    <row r="162" spans="1:4" x14ac:dyDescent="0.2">
      <c r="A162" s="13">
        <v>32540</v>
      </c>
      <c r="B162" s="26">
        <v>1.216</v>
      </c>
      <c r="C162" s="12">
        <v>0.94399999999999995</v>
      </c>
      <c r="D162" s="12">
        <f t="shared" si="1"/>
        <v>1.8476486578947364</v>
      </c>
    </row>
    <row r="163" spans="1:4" x14ac:dyDescent="0.2">
      <c r="A163" s="13">
        <v>32568</v>
      </c>
      <c r="B163" s="26">
        <v>1.222</v>
      </c>
      <c r="C163" s="12">
        <v>0.96199999999999997</v>
      </c>
      <c r="D163" s="12">
        <f t="shared" si="1"/>
        <v>1.8736343404255318</v>
      </c>
    </row>
    <row r="164" spans="1:4" x14ac:dyDescent="0.2">
      <c r="A164" s="13">
        <v>32599</v>
      </c>
      <c r="B164" s="26">
        <v>1.2310000000000001</v>
      </c>
      <c r="C164" s="12">
        <v>1.008</v>
      </c>
      <c r="D164" s="12">
        <f t="shared" si="1"/>
        <v>1.9488726043866771</v>
      </c>
    </row>
    <row r="165" spans="1:4" x14ac:dyDescent="0.2">
      <c r="A165" s="13">
        <v>32629</v>
      </c>
      <c r="B165" s="26">
        <v>1.2370000000000001</v>
      </c>
      <c r="C165" s="12">
        <v>0.99399999999999999</v>
      </c>
      <c r="D165" s="12">
        <f t="shared" si="1"/>
        <v>1.9124833209377523</v>
      </c>
    </row>
    <row r="166" spans="1:4" x14ac:dyDescent="0.2">
      <c r="A166" s="13">
        <v>32660</v>
      </c>
      <c r="B166" s="26">
        <v>1.2410000000000001</v>
      </c>
      <c r="C166" s="12">
        <v>0.96599999999999997</v>
      </c>
      <c r="D166" s="12">
        <f t="shared" si="1"/>
        <v>1.8526198646253018</v>
      </c>
    </row>
    <row r="167" spans="1:4" x14ac:dyDescent="0.2">
      <c r="A167" s="13">
        <v>32690</v>
      </c>
      <c r="B167" s="26">
        <v>1.2450000000000001</v>
      </c>
      <c r="C167" s="12">
        <v>0.95799999999999996</v>
      </c>
      <c r="D167" s="12">
        <f t="shared" si="1"/>
        <v>1.8313743582329316</v>
      </c>
    </row>
    <row r="168" spans="1:4" x14ac:dyDescent="0.2">
      <c r="A168" s="13">
        <v>32721</v>
      </c>
      <c r="B168" s="26">
        <v>1.2450000000000001</v>
      </c>
      <c r="C168" s="12">
        <v>0.95399999999999996</v>
      </c>
      <c r="D168" s="12">
        <f t="shared" si="1"/>
        <v>1.8237277012048188</v>
      </c>
    </row>
    <row r="169" spans="1:4" x14ac:dyDescent="0.2">
      <c r="A169" s="13">
        <v>32752</v>
      </c>
      <c r="B169" s="26">
        <v>1.248</v>
      </c>
      <c r="C169" s="12">
        <v>0.999</v>
      </c>
      <c r="D169" s="12">
        <f t="shared" ref="D169:D232" si="2">C169*$B$497/B169</f>
        <v>1.9051618413461537</v>
      </c>
    </row>
    <row r="170" spans="1:4" x14ac:dyDescent="0.2">
      <c r="A170" s="13">
        <v>32782</v>
      </c>
      <c r="B170" s="26">
        <v>1.254</v>
      </c>
      <c r="C170" s="12">
        <v>1.026</v>
      </c>
      <c r="D170" s="12">
        <f t="shared" si="2"/>
        <v>1.9472907272727273</v>
      </c>
    </row>
    <row r="171" spans="1:4" x14ac:dyDescent="0.2">
      <c r="A171" s="13">
        <v>32813</v>
      </c>
      <c r="B171" s="26">
        <v>1.2589999999999999</v>
      </c>
      <c r="C171" s="12">
        <v>1.04</v>
      </c>
      <c r="D171" s="12">
        <f t="shared" si="2"/>
        <v>1.9660229388403496</v>
      </c>
    </row>
    <row r="172" spans="1:4" x14ac:dyDescent="0.2">
      <c r="A172" s="13">
        <v>32843</v>
      </c>
      <c r="B172" s="26">
        <v>1.2629999999999999</v>
      </c>
      <c r="C172" s="12">
        <v>1.131</v>
      </c>
      <c r="D172" s="12">
        <f t="shared" si="2"/>
        <v>2.1312786080760096</v>
      </c>
    </row>
    <row r="173" spans="1:4" x14ac:dyDescent="0.2">
      <c r="A173" s="13">
        <v>32874</v>
      </c>
      <c r="B173" s="26">
        <v>1.2749999999999999</v>
      </c>
      <c r="C173" s="12">
        <v>1.214</v>
      </c>
      <c r="D173" s="12">
        <f t="shared" si="2"/>
        <v>2.2661542807843138</v>
      </c>
    </row>
    <row r="174" spans="1:4" x14ac:dyDescent="0.2">
      <c r="A174" s="13">
        <v>32905</v>
      </c>
      <c r="B174" s="26">
        <v>1.28</v>
      </c>
      <c r="C174" s="12">
        <v>1.0680000000000001</v>
      </c>
      <c r="D174" s="12">
        <f t="shared" si="2"/>
        <v>1.98583085625</v>
      </c>
    </row>
    <row r="175" spans="1:4" x14ac:dyDescent="0.2">
      <c r="A175" s="13">
        <v>32933</v>
      </c>
      <c r="B175" s="26">
        <v>1.286</v>
      </c>
      <c r="C175" s="12">
        <v>1.0269999999999999</v>
      </c>
      <c r="D175" s="12">
        <f t="shared" si="2"/>
        <v>1.9006863094867805</v>
      </c>
    </row>
    <row r="176" spans="1:4" x14ac:dyDescent="0.2">
      <c r="A176" s="13">
        <v>32964</v>
      </c>
      <c r="B176" s="26">
        <v>1.2889999999999999</v>
      </c>
      <c r="C176" s="12">
        <v>1.02</v>
      </c>
      <c r="D176" s="12">
        <f t="shared" si="2"/>
        <v>1.8833378122575641</v>
      </c>
    </row>
    <row r="177" spans="1:4" x14ac:dyDescent="0.2">
      <c r="A177" s="13">
        <v>32994</v>
      </c>
      <c r="B177" s="26">
        <v>1.2909999999999999</v>
      </c>
      <c r="C177" s="12">
        <v>1.004</v>
      </c>
      <c r="D177" s="12">
        <f t="shared" si="2"/>
        <v>1.8509233834237024</v>
      </c>
    </row>
    <row r="178" spans="1:4" x14ac:dyDescent="0.2">
      <c r="A178" s="13">
        <v>33025</v>
      </c>
      <c r="B178" s="26">
        <v>1.2989999999999999</v>
      </c>
      <c r="C178" s="12">
        <v>0.97499999999999998</v>
      </c>
      <c r="D178" s="12">
        <f t="shared" si="2"/>
        <v>1.78639064665127</v>
      </c>
    </row>
    <row r="179" spans="1:4" x14ac:dyDescent="0.2">
      <c r="A179" s="13">
        <v>33055</v>
      </c>
      <c r="B179" s="26">
        <v>1.3049999999999999</v>
      </c>
      <c r="C179" s="12">
        <v>0.98499999999999999</v>
      </c>
      <c r="D179" s="12">
        <f t="shared" si="2"/>
        <v>1.7964150727969348</v>
      </c>
    </row>
    <row r="180" spans="1:4" x14ac:dyDescent="0.2">
      <c r="A180" s="13">
        <v>33086</v>
      </c>
      <c r="B180" s="26">
        <v>1.3160000000000001</v>
      </c>
      <c r="C180" s="12">
        <v>1.2050000000000001</v>
      </c>
      <c r="D180" s="12">
        <f t="shared" si="2"/>
        <v>2.179275463525836</v>
      </c>
    </row>
    <row r="181" spans="1:4" x14ac:dyDescent="0.2">
      <c r="A181" s="13">
        <v>33117</v>
      </c>
      <c r="B181" s="26">
        <v>1.325</v>
      </c>
      <c r="C181" s="12">
        <v>1.331</v>
      </c>
      <c r="D181" s="12">
        <f t="shared" si="2"/>
        <v>2.3907994581132077</v>
      </c>
    </row>
    <row r="182" spans="1:4" x14ac:dyDescent="0.2">
      <c r="A182" s="13">
        <v>33147</v>
      </c>
      <c r="B182" s="26">
        <v>1.3340000000000001</v>
      </c>
      <c r="C182" s="12">
        <v>1.4359999999999999</v>
      </c>
      <c r="D182" s="12">
        <f t="shared" si="2"/>
        <v>2.5620026926536728</v>
      </c>
    </row>
    <row r="183" spans="1:4" x14ac:dyDescent="0.2">
      <c r="A183" s="13">
        <v>33178</v>
      </c>
      <c r="B183" s="26">
        <v>1.337</v>
      </c>
      <c r="C183" s="12">
        <v>1.405</v>
      </c>
      <c r="D183" s="12">
        <f t="shared" si="2"/>
        <v>2.5010702393418098</v>
      </c>
    </row>
    <row r="184" spans="1:4" x14ac:dyDescent="0.2">
      <c r="A184" s="13">
        <v>33208</v>
      </c>
      <c r="B184" s="26">
        <v>1.3420000000000001</v>
      </c>
      <c r="C184" s="12">
        <v>1.361</v>
      </c>
      <c r="D184" s="12">
        <f t="shared" si="2"/>
        <v>2.413718287630402</v>
      </c>
    </row>
    <row r="185" spans="1:4" x14ac:dyDescent="0.2">
      <c r="A185" s="13">
        <v>33239</v>
      </c>
      <c r="B185" s="26">
        <v>1.347</v>
      </c>
      <c r="C185" s="12">
        <v>1.2869999999999999</v>
      </c>
      <c r="D185" s="12">
        <f t="shared" si="2"/>
        <v>2.27400765701559</v>
      </c>
    </row>
    <row r="186" spans="1:4" x14ac:dyDescent="0.2">
      <c r="A186" s="13">
        <v>33270</v>
      </c>
      <c r="B186" s="26">
        <v>1.3480000000000001</v>
      </c>
      <c r="C186" s="12">
        <v>1.1850000000000001</v>
      </c>
      <c r="D186" s="12">
        <f t="shared" si="2"/>
        <v>2.0922300222551931</v>
      </c>
    </row>
    <row r="187" spans="1:4" x14ac:dyDescent="0.2">
      <c r="A187" s="13">
        <v>33298</v>
      </c>
      <c r="B187" s="26">
        <v>1.3480000000000001</v>
      </c>
      <c r="C187" s="12">
        <v>1.0920000000000001</v>
      </c>
      <c r="D187" s="12">
        <f t="shared" si="2"/>
        <v>1.9280296913946586</v>
      </c>
    </row>
    <row r="188" spans="1:4" x14ac:dyDescent="0.2">
      <c r="A188" s="13">
        <v>33329</v>
      </c>
      <c r="B188" s="26">
        <v>1.351</v>
      </c>
      <c r="C188" s="12">
        <v>1.077</v>
      </c>
      <c r="D188" s="12">
        <f t="shared" si="2"/>
        <v>1.8973232376017763</v>
      </c>
    </row>
    <row r="189" spans="1:4" x14ac:dyDescent="0.2">
      <c r="A189" s="13">
        <v>33359</v>
      </c>
      <c r="B189" s="26">
        <v>1.3560000000000001</v>
      </c>
      <c r="C189" s="12">
        <v>1.073</v>
      </c>
      <c r="D189" s="12">
        <f t="shared" si="2"/>
        <v>1.8833064941002946</v>
      </c>
    </row>
    <row r="190" spans="1:4" x14ac:dyDescent="0.2">
      <c r="A190" s="13">
        <v>33390</v>
      </c>
      <c r="B190" s="26">
        <v>1.36</v>
      </c>
      <c r="C190" s="12">
        <v>1.117</v>
      </c>
      <c r="D190" s="12">
        <f t="shared" si="2"/>
        <v>1.954768069117647</v>
      </c>
    </row>
    <row r="191" spans="1:4" x14ac:dyDescent="0.2">
      <c r="A191" s="13">
        <v>33420</v>
      </c>
      <c r="B191" s="26">
        <v>1.3620000000000001</v>
      </c>
      <c r="C191" s="12">
        <v>1.0589999999999999</v>
      </c>
      <c r="D191" s="12">
        <f t="shared" si="2"/>
        <v>1.8505457400881054</v>
      </c>
    </row>
    <row r="192" spans="1:4" x14ac:dyDescent="0.2">
      <c r="A192" s="13">
        <v>33451</v>
      </c>
      <c r="B192" s="26">
        <v>1.3660000000000001</v>
      </c>
      <c r="C192" s="12">
        <v>1.0960000000000001</v>
      </c>
      <c r="D192" s="12">
        <f t="shared" si="2"/>
        <v>1.909593054172767</v>
      </c>
    </row>
    <row r="193" spans="1:4" x14ac:dyDescent="0.2">
      <c r="A193" s="13">
        <v>33482</v>
      </c>
      <c r="B193" s="26">
        <v>1.37</v>
      </c>
      <c r="C193" s="12">
        <v>1.1220000000000001</v>
      </c>
      <c r="D193" s="12">
        <f t="shared" si="2"/>
        <v>1.9491859007299268</v>
      </c>
    </row>
    <row r="194" spans="1:4" x14ac:dyDescent="0.2">
      <c r="A194" s="13">
        <v>33512</v>
      </c>
      <c r="B194" s="26">
        <v>1.3720000000000001</v>
      </c>
      <c r="C194" s="12">
        <v>1.1419999999999999</v>
      </c>
      <c r="D194" s="12">
        <f t="shared" si="2"/>
        <v>1.9810387201166177</v>
      </c>
    </row>
    <row r="195" spans="1:4" x14ac:dyDescent="0.2">
      <c r="A195" s="13">
        <v>33543</v>
      </c>
      <c r="B195" s="26">
        <v>1.3779999999999999</v>
      </c>
      <c r="C195" s="12">
        <v>1.1719999999999999</v>
      </c>
      <c r="D195" s="12">
        <f t="shared" si="2"/>
        <v>2.0242277097242383</v>
      </c>
    </row>
    <row r="196" spans="1:4" x14ac:dyDescent="0.2">
      <c r="A196" s="13">
        <v>33573</v>
      </c>
      <c r="B196" s="26">
        <v>1.3819999999999999</v>
      </c>
      <c r="C196" s="12">
        <v>1.1240000000000001</v>
      </c>
      <c r="D196" s="12">
        <f t="shared" si="2"/>
        <v>1.9357053024602029</v>
      </c>
    </row>
    <row r="197" spans="1:4" x14ac:dyDescent="0.2">
      <c r="A197" s="13">
        <v>33604</v>
      </c>
      <c r="B197" s="26">
        <v>1.383</v>
      </c>
      <c r="C197" s="12">
        <v>1.07</v>
      </c>
      <c r="D197" s="12">
        <f t="shared" si="2"/>
        <v>1.8413763846710052</v>
      </c>
    </row>
    <row r="198" spans="1:4" x14ac:dyDescent="0.2">
      <c r="A198" s="13">
        <v>33635</v>
      </c>
      <c r="B198" s="26">
        <v>1.3859999999999999</v>
      </c>
      <c r="C198" s="12">
        <v>1.0580000000000001</v>
      </c>
      <c r="D198" s="12">
        <f t="shared" si="2"/>
        <v>1.8167844704184706</v>
      </c>
    </row>
    <row r="199" spans="1:4" x14ac:dyDescent="0.2">
      <c r="A199" s="13">
        <v>33664</v>
      </c>
      <c r="B199" s="26">
        <v>1.391</v>
      </c>
      <c r="C199" s="12">
        <v>1.0589999999999999</v>
      </c>
      <c r="D199" s="12">
        <f t="shared" si="2"/>
        <v>1.8119649877785762</v>
      </c>
    </row>
    <row r="200" spans="1:4" x14ac:dyDescent="0.2">
      <c r="A200" s="13">
        <v>33695</v>
      </c>
      <c r="B200" s="26">
        <v>1.3939999999999999</v>
      </c>
      <c r="C200" s="12">
        <v>1.08</v>
      </c>
      <c r="D200" s="12">
        <f t="shared" si="2"/>
        <v>1.8439194835007175</v>
      </c>
    </row>
    <row r="201" spans="1:4" x14ac:dyDescent="0.2">
      <c r="A201" s="13">
        <v>33725</v>
      </c>
      <c r="B201" s="26">
        <v>1.397</v>
      </c>
      <c r="C201" s="12">
        <v>1.107</v>
      </c>
      <c r="D201" s="12">
        <f t="shared" si="2"/>
        <v>1.8859587358625627</v>
      </c>
    </row>
    <row r="202" spans="1:4" x14ac:dyDescent="0.2">
      <c r="A202" s="13">
        <v>33756</v>
      </c>
      <c r="B202" s="26">
        <v>1.401</v>
      </c>
      <c r="C202" s="12">
        <v>1.127</v>
      </c>
      <c r="D202" s="12">
        <f t="shared" si="2"/>
        <v>1.9145501741613131</v>
      </c>
    </row>
    <row r="203" spans="1:4" x14ac:dyDescent="0.2">
      <c r="A203" s="13">
        <v>33786</v>
      </c>
      <c r="B203" s="26">
        <v>1.405</v>
      </c>
      <c r="C203" s="12">
        <v>1.129</v>
      </c>
      <c r="D203" s="12">
        <f t="shared" si="2"/>
        <v>1.9124874291814944</v>
      </c>
    </row>
    <row r="204" spans="1:4" x14ac:dyDescent="0.2">
      <c r="A204" s="13">
        <v>33817</v>
      </c>
      <c r="B204" s="26">
        <v>1.4079999999999999</v>
      </c>
      <c r="C204" s="12">
        <v>1.123</v>
      </c>
      <c r="D204" s="12">
        <f t="shared" si="2"/>
        <v>1.8982703877840907</v>
      </c>
    </row>
    <row r="205" spans="1:4" x14ac:dyDescent="0.2">
      <c r="A205" s="13">
        <v>33848</v>
      </c>
      <c r="B205" s="26">
        <v>1.411</v>
      </c>
      <c r="C205" s="12">
        <v>1.133</v>
      </c>
      <c r="D205" s="12">
        <f t="shared" si="2"/>
        <v>1.9111020028348686</v>
      </c>
    </row>
    <row r="206" spans="1:4" x14ac:dyDescent="0.2">
      <c r="A206" s="13">
        <v>33878</v>
      </c>
      <c r="B206" s="26">
        <v>1.417</v>
      </c>
      <c r="C206" s="12">
        <v>1.1499999999999999</v>
      </c>
      <c r="D206" s="12">
        <f t="shared" si="2"/>
        <v>1.9315633733239235</v>
      </c>
    </row>
    <row r="207" spans="1:4" x14ac:dyDescent="0.2">
      <c r="A207" s="13">
        <v>33909</v>
      </c>
      <c r="B207" s="26">
        <v>1.421</v>
      </c>
      <c r="C207" s="12">
        <v>1.139</v>
      </c>
      <c r="D207" s="12">
        <f t="shared" si="2"/>
        <v>1.90770236312456</v>
      </c>
    </row>
    <row r="208" spans="1:4" x14ac:dyDescent="0.2">
      <c r="A208" s="13">
        <v>33939</v>
      </c>
      <c r="B208" s="26">
        <v>1.423</v>
      </c>
      <c r="C208" s="12">
        <v>1.1120000000000001</v>
      </c>
      <c r="D208" s="12">
        <f t="shared" si="2"/>
        <v>1.8598625888966971</v>
      </c>
    </row>
    <row r="209" spans="1:4" x14ac:dyDescent="0.2">
      <c r="A209" s="13">
        <v>33970</v>
      </c>
      <c r="B209" s="26">
        <v>1.4279999999999999</v>
      </c>
      <c r="C209" s="12">
        <v>1.0920000000000001</v>
      </c>
      <c r="D209" s="12">
        <f t="shared" si="2"/>
        <v>1.8200168235294119</v>
      </c>
    </row>
    <row r="210" spans="1:4" x14ac:dyDescent="0.2">
      <c r="A210" s="13">
        <v>34001</v>
      </c>
      <c r="B210" s="26">
        <v>1.431</v>
      </c>
      <c r="C210" s="12">
        <v>1.087</v>
      </c>
      <c r="D210" s="12">
        <f t="shared" si="2"/>
        <v>1.8078853347309574</v>
      </c>
    </row>
    <row r="211" spans="1:4" x14ac:dyDescent="0.2">
      <c r="A211" s="13">
        <v>34029</v>
      </c>
      <c r="B211" s="26">
        <v>1.4330000000000001</v>
      </c>
      <c r="C211" s="12">
        <v>1.107</v>
      </c>
      <c r="D211" s="12">
        <f t="shared" si="2"/>
        <v>1.8385794515003488</v>
      </c>
    </row>
    <row r="212" spans="1:4" x14ac:dyDescent="0.2">
      <c r="A212" s="13">
        <v>34060</v>
      </c>
      <c r="B212" s="26">
        <v>1.4379999999999999</v>
      </c>
      <c r="C212" s="12">
        <v>1.1040000000000001</v>
      </c>
      <c r="D212" s="12">
        <f t="shared" si="2"/>
        <v>1.8272213407510434</v>
      </c>
    </row>
    <row r="213" spans="1:4" x14ac:dyDescent="0.2">
      <c r="A213" s="13">
        <v>34090</v>
      </c>
      <c r="B213" s="26">
        <v>1.4419999999999999</v>
      </c>
      <c r="C213" s="12">
        <v>1.103</v>
      </c>
      <c r="D213" s="12">
        <f t="shared" si="2"/>
        <v>1.8205022649098472</v>
      </c>
    </row>
    <row r="214" spans="1:4" x14ac:dyDescent="0.2">
      <c r="A214" s="13">
        <v>34121</v>
      </c>
      <c r="B214" s="26">
        <v>1.4430000000000001</v>
      </c>
      <c r="C214" s="12">
        <v>1.0940000000000001</v>
      </c>
      <c r="D214" s="12">
        <f t="shared" si="2"/>
        <v>1.8043964435204436</v>
      </c>
    </row>
    <row r="215" spans="1:4" x14ac:dyDescent="0.2">
      <c r="A215" s="13">
        <v>34151</v>
      </c>
      <c r="B215" s="26">
        <v>1.4450000000000001</v>
      </c>
      <c r="C215" s="12">
        <v>1.075</v>
      </c>
      <c r="D215" s="12">
        <f t="shared" si="2"/>
        <v>1.7706046020761244</v>
      </c>
    </row>
    <row r="216" spans="1:4" x14ac:dyDescent="0.2">
      <c r="A216" s="13">
        <v>34182</v>
      </c>
      <c r="B216" s="26">
        <v>1.448</v>
      </c>
      <c r="C216" s="12">
        <v>1.0640000000000001</v>
      </c>
      <c r="D216" s="12">
        <f t="shared" si="2"/>
        <v>1.7488559447513812</v>
      </c>
    </row>
    <row r="217" spans="1:4" x14ac:dyDescent="0.2">
      <c r="A217" s="13">
        <v>34213</v>
      </c>
      <c r="B217" s="26">
        <v>1.45</v>
      </c>
      <c r="C217" s="12">
        <v>1.103</v>
      </c>
      <c r="D217" s="12">
        <f t="shared" si="2"/>
        <v>1.8104581144827585</v>
      </c>
    </row>
    <row r="218" spans="1:4" x14ac:dyDescent="0.2">
      <c r="A218" s="13">
        <v>34243</v>
      </c>
      <c r="B218" s="26">
        <v>1.456</v>
      </c>
      <c r="C218" s="12">
        <v>1.2170000000000001</v>
      </c>
      <c r="D218" s="12">
        <f t="shared" si="2"/>
        <v>1.989345311813187</v>
      </c>
    </row>
    <row r="219" spans="1:4" x14ac:dyDescent="0.2">
      <c r="A219" s="13">
        <v>34274</v>
      </c>
      <c r="B219" s="26">
        <v>1.46</v>
      </c>
      <c r="C219" s="12">
        <v>1.19</v>
      </c>
      <c r="D219" s="12">
        <f t="shared" si="2"/>
        <v>1.9398809452054793</v>
      </c>
    </row>
    <row r="220" spans="1:4" x14ac:dyDescent="0.2">
      <c r="A220" s="13">
        <v>34304</v>
      </c>
      <c r="B220" s="26">
        <v>1.4630000000000001</v>
      </c>
      <c r="C220" s="12">
        <v>1.0960000000000001</v>
      </c>
      <c r="D220" s="12">
        <f t="shared" si="2"/>
        <v>1.7829829883800408</v>
      </c>
    </row>
    <row r="221" spans="1:4" x14ac:dyDescent="0.2">
      <c r="A221" s="13">
        <v>34335</v>
      </c>
      <c r="B221" s="26">
        <v>1.4630000000000001</v>
      </c>
      <c r="C221" s="12">
        <v>1.0840000000000001</v>
      </c>
      <c r="D221" s="12">
        <f t="shared" si="2"/>
        <v>1.7634612768284348</v>
      </c>
    </row>
    <row r="222" spans="1:4" x14ac:dyDescent="0.2">
      <c r="A222" s="13">
        <v>34366</v>
      </c>
      <c r="B222" s="26">
        <v>1.4670000000000001</v>
      </c>
      <c r="C222" s="12">
        <v>1.1120000000000001</v>
      </c>
      <c r="D222" s="12">
        <f t="shared" si="2"/>
        <v>1.8040793892297204</v>
      </c>
    </row>
    <row r="223" spans="1:4" x14ac:dyDescent="0.2">
      <c r="A223" s="13">
        <v>34394</v>
      </c>
      <c r="B223" s="26">
        <v>1.4710000000000001</v>
      </c>
      <c r="C223" s="12">
        <v>1.1100000000000001</v>
      </c>
      <c r="D223" s="12">
        <f t="shared" si="2"/>
        <v>1.7959377430319512</v>
      </c>
    </row>
    <row r="224" spans="1:4" x14ac:dyDescent="0.2">
      <c r="A224" s="13">
        <v>34425</v>
      </c>
      <c r="B224" s="26">
        <v>1.472</v>
      </c>
      <c r="C224" s="12">
        <v>1.107</v>
      </c>
      <c r="D224" s="12">
        <f t="shared" si="2"/>
        <v>1.7898670883152175</v>
      </c>
    </row>
    <row r="225" spans="1:4" x14ac:dyDescent="0.2">
      <c r="A225" s="13">
        <v>34455</v>
      </c>
      <c r="B225" s="26">
        <v>1.4750000000000001</v>
      </c>
      <c r="C225" s="12">
        <v>1.1000000000000001</v>
      </c>
      <c r="D225" s="12">
        <f t="shared" si="2"/>
        <v>1.7749316610169492</v>
      </c>
    </row>
    <row r="226" spans="1:4" x14ac:dyDescent="0.2">
      <c r="A226" s="13">
        <v>34486</v>
      </c>
      <c r="B226" s="26">
        <v>1.4790000000000001</v>
      </c>
      <c r="C226" s="12">
        <v>1.103</v>
      </c>
      <c r="D226" s="12">
        <f t="shared" si="2"/>
        <v>1.77495893576741</v>
      </c>
    </row>
    <row r="227" spans="1:4" x14ac:dyDescent="0.2">
      <c r="A227" s="13">
        <v>34516</v>
      </c>
      <c r="B227" s="26">
        <v>1.484</v>
      </c>
      <c r="C227" s="12">
        <v>1.1100000000000001</v>
      </c>
      <c r="D227" s="12">
        <f t="shared" si="2"/>
        <v>1.7802051347708896</v>
      </c>
    </row>
    <row r="228" spans="1:4" x14ac:dyDescent="0.2">
      <c r="A228" s="13">
        <v>34547</v>
      </c>
      <c r="B228" s="26">
        <v>1.49</v>
      </c>
      <c r="C228" s="12">
        <v>1.123</v>
      </c>
      <c r="D228" s="12">
        <f t="shared" si="2"/>
        <v>1.7938018161073823</v>
      </c>
    </row>
    <row r="229" spans="1:4" x14ac:dyDescent="0.2">
      <c r="A229" s="13">
        <v>34578</v>
      </c>
      <c r="B229" s="26">
        <v>1.4930000000000001</v>
      </c>
      <c r="C229" s="12">
        <v>1.125</v>
      </c>
      <c r="D229" s="12">
        <f t="shared" si="2"/>
        <v>1.7933856329537841</v>
      </c>
    </row>
    <row r="230" spans="1:4" x14ac:dyDescent="0.2">
      <c r="A230" s="13">
        <v>34608</v>
      </c>
      <c r="B230" s="26">
        <v>1.494</v>
      </c>
      <c r="C230" s="12">
        <v>1.1220000000000001</v>
      </c>
      <c r="D230" s="12">
        <f t="shared" si="2"/>
        <v>1.7874060803212852</v>
      </c>
    </row>
    <row r="231" spans="1:4" x14ac:dyDescent="0.2">
      <c r="A231" s="13">
        <v>34639</v>
      </c>
      <c r="B231" s="26">
        <v>1.498</v>
      </c>
      <c r="C231" s="12">
        <v>1.131</v>
      </c>
      <c r="D231" s="12">
        <f t="shared" si="2"/>
        <v>1.7969324979973298</v>
      </c>
    </row>
    <row r="232" spans="1:4" x14ac:dyDescent="0.2">
      <c r="A232" s="13">
        <v>34669</v>
      </c>
      <c r="B232" s="26">
        <v>1.5009999999999999</v>
      </c>
      <c r="C232" s="12">
        <v>1.113</v>
      </c>
      <c r="D232" s="12">
        <f t="shared" si="2"/>
        <v>1.7647997908061293</v>
      </c>
    </row>
    <row r="233" spans="1:4" x14ac:dyDescent="0.2">
      <c r="A233" s="13">
        <v>34700</v>
      </c>
      <c r="B233" s="26">
        <v>1.5049999999999999</v>
      </c>
      <c r="C233" s="12">
        <v>1.0980000000000001</v>
      </c>
      <c r="D233" s="12">
        <f t="shared" ref="D233:D296" si="3">C233*$B$497/B233</f>
        <v>1.7363881435215949</v>
      </c>
    </row>
    <row r="234" spans="1:4" x14ac:dyDescent="0.2">
      <c r="A234" s="13">
        <v>34731</v>
      </c>
      <c r="B234" s="26">
        <v>1.5089999999999999</v>
      </c>
      <c r="C234" s="12">
        <v>1.0880000000000001</v>
      </c>
      <c r="D234" s="12">
        <f t="shared" si="3"/>
        <v>1.7160132113982771</v>
      </c>
    </row>
    <row r="235" spans="1:4" x14ac:dyDescent="0.2">
      <c r="A235" s="13">
        <v>34759</v>
      </c>
      <c r="B235" s="26">
        <v>1.512</v>
      </c>
      <c r="C235" s="12">
        <v>1.0880000000000001</v>
      </c>
      <c r="D235" s="12">
        <f t="shared" si="3"/>
        <v>1.7126084232804233</v>
      </c>
    </row>
    <row r="236" spans="1:4" x14ac:dyDescent="0.2">
      <c r="A236" s="13">
        <v>34790</v>
      </c>
      <c r="B236" s="26">
        <v>1.518</v>
      </c>
      <c r="C236" s="12">
        <v>1.1040000000000001</v>
      </c>
      <c r="D236" s="12">
        <f t="shared" si="3"/>
        <v>1.730925090909091</v>
      </c>
    </row>
    <row r="237" spans="1:4" x14ac:dyDescent="0.2">
      <c r="A237" s="13">
        <v>34820</v>
      </c>
      <c r="B237" s="26">
        <v>1.5209999999999999</v>
      </c>
      <c r="C237" s="12">
        <v>1.1259999999999999</v>
      </c>
      <c r="D237" s="12">
        <f t="shared" si="3"/>
        <v>1.7619360762656144</v>
      </c>
    </row>
    <row r="238" spans="1:4" x14ac:dyDescent="0.2">
      <c r="A238" s="13">
        <v>34851</v>
      </c>
      <c r="B238" s="26">
        <v>1.524</v>
      </c>
      <c r="C238" s="12">
        <v>1.1200000000000001</v>
      </c>
      <c r="D238" s="12">
        <f t="shared" si="3"/>
        <v>1.7490975328083989</v>
      </c>
    </row>
    <row r="239" spans="1:4" x14ac:dyDescent="0.2">
      <c r="A239" s="13">
        <v>34881</v>
      </c>
      <c r="B239" s="26">
        <v>1.526</v>
      </c>
      <c r="C239" s="12">
        <v>1.1000000000000001</v>
      </c>
      <c r="D239" s="12">
        <f t="shared" si="3"/>
        <v>1.7156121887287026</v>
      </c>
    </row>
    <row r="240" spans="1:4" x14ac:dyDescent="0.2">
      <c r="A240" s="13">
        <v>34912</v>
      </c>
      <c r="B240" s="26">
        <v>1.5289999999999999</v>
      </c>
      <c r="C240" s="12">
        <v>1.105</v>
      </c>
      <c r="D240" s="12">
        <f t="shared" si="3"/>
        <v>1.7200289797253105</v>
      </c>
    </row>
    <row r="241" spans="1:4" x14ac:dyDescent="0.2">
      <c r="A241" s="13">
        <v>34943</v>
      </c>
      <c r="B241" s="26">
        <v>1.5309999999999999</v>
      </c>
      <c r="C241" s="12">
        <v>1.119</v>
      </c>
      <c r="D241" s="12">
        <f t="shared" si="3"/>
        <v>1.7395457988242977</v>
      </c>
    </row>
    <row r="242" spans="1:4" x14ac:dyDescent="0.2">
      <c r="A242" s="13">
        <v>34973</v>
      </c>
      <c r="B242" s="26">
        <v>1.5349999999999999</v>
      </c>
      <c r="C242" s="12">
        <v>1.115</v>
      </c>
      <c r="D242" s="12">
        <f t="shared" si="3"/>
        <v>1.7288107687296417</v>
      </c>
    </row>
    <row r="243" spans="1:4" x14ac:dyDescent="0.2">
      <c r="A243" s="13">
        <v>35004</v>
      </c>
      <c r="B243" s="26">
        <v>1.5369999999999999</v>
      </c>
      <c r="C243" s="12">
        <v>1.1200000000000001</v>
      </c>
      <c r="D243" s="12">
        <f t="shared" si="3"/>
        <v>1.7343036044242031</v>
      </c>
    </row>
    <row r="244" spans="1:4" x14ac:dyDescent="0.2">
      <c r="A244" s="13">
        <v>35034</v>
      </c>
      <c r="B244" s="26">
        <v>1.5389999999999999</v>
      </c>
      <c r="C244" s="12">
        <v>1.1299999999999999</v>
      </c>
      <c r="D244" s="12">
        <f t="shared" si="3"/>
        <v>1.7475145289148795</v>
      </c>
    </row>
    <row r="245" spans="1:4" x14ac:dyDescent="0.2">
      <c r="A245" s="13">
        <v>35065</v>
      </c>
      <c r="B245" s="26">
        <v>1.5469999999999999</v>
      </c>
      <c r="C245" s="12">
        <v>1.145</v>
      </c>
      <c r="D245" s="12">
        <f t="shared" si="3"/>
        <v>1.7615547446670976</v>
      </c>
    </row>
    <row r="246" spans="1:4" x14ac:dyDescent="0.2">
      <c r="A246" s="13">
        <v>35096</v>
      </c>
      <c r="B246" s="26">
        <v>1.55</v>
      </c>
      <c r="C246" s="12">
        <v>1.145</v>
      </c>
      <c r="D246" s="12">
        <f t="shared" si="3"/>
        <v>1.7581452838709677</v>
      </c>
    </row>
    <row r="247" spans="1:4" x14ac:dyDescent="0.2">
      <c r="A247" s="13">
        <v>35125</v>
      </c>
      <c r="B247" s="26">
        <v>1.5549999999999999</v>
      </c>
      <c r="C247" s="12">
        <v>1.1830000000000001</v>
      </c>
      <c r="D247" s="12">
        <f t="shared" si="3"/>
        <v>1.8106533929260451</v>
      </c>
    </row>
    <row r="248" spans="1:4" x14ac:dyDescent="0.2">
      <c r="A248" s="13">
        <v>35156</v>
      </c>
      <c r="B248" s="26">
        <v>1.5609999999999999</v>
      </c>
      <c r="C248" s="12">
        <v>1.2749999999999999</v>
      </c>
      <c r="D248" s="12">
        <f t="shared" si="3"/>
        <v>1.9439641575912874</v>
      </c>
    </row>
    <row r="249" spans="1:4" x14ac:dyDescent="0.2">
      <c r="A249" s="13">
        <v>35186</v>
      </c>
      <c r="B249" s="26">
        <v>1.5640000000000001</v>
      </c>
      <c r="C249" s="12">
        <v>1.2729999999999999</v>
      </c>
      <c r="D249" s="12">
        <f t="shared" si="3"/>
        <v>1.9371918196930942</v>
      </c>
    </row>
    <row r="250" spans="1:4" x14ac:dyDescent="0.2">
      <c r="A250" s="13">
        <v>35217</v>
      </c>
      <c r="B250" s="26">
        <v>1.5669999999999999</v>
      </c>
      <c r="C250" s="12">
        <v>1.2010000000000001</v>
      </c>
      <c r="D250" s="12">
        <f t="shared" si="3"/>
        <v>1.8241266253988513</v>
      </c>
    </row>
    <row r="251" spans="1:4" x14ac:dyDescent="0.2">
      <c r="A251" s="13">
        <v>35247</v>
      </c>
      <c r="B251" s="26">
        <v>1.57</v>
      </c>
      <c r="C251" s="12">
        <v>1.1759999999999999</v>
      </c>
      <c r="D251" s="12">
        <f t="shared" si="3"/>
        <v>1.782742593630573</v>
      </c>
    </row>
    <row r="252" spans="1:4" x14ac:dyDescent="0.2">
      <c r="A252" s="13">
        <v>35278</v>
      </c>
      <c r="B252" s="26">
        <v>1.5720000000000001</v>
      </c>
      <c r="C252" s="12">
        <v>1.2010000000000001</v>
      </c>
      <c r="D252" s="12">
        <f t="shared" si="3"/>
        <v>1.8183246959287529</v>
      </c>
    </row>
    <row r="253" spans="1:4" x14ac:dyDescent="0.2">
      <c r="A253" s="13">
        <v>35309</v>
      </c>
      <c r="B253" s="26">
        <v>1.577</v>
      </c>
      <c r="C253" s="12">
        <v>1.2649999999999999</v>
      </c>
      <c r="D253" s="12">
        <f t="shared" si="3"/>
        <v>1.9091489093214962</v>
      </c>
    </row>
    <row r="254" spans="1:4" x14ac:dyDescent="0.2">
      <c r="A254" s="13">
        <v>35339</v>
      </c>
      <c r="B254" s="26">
        <v>1.5820000000000001</v>
      </c>
      <c r="C254" s="12">
        <v>1.323</v>
      </c>
      <c r="D254" s="12">
        <f t="shared" si="3"/>
        <v>1.9903723805309732</v>
      </c>
    </row>
    <row r="255" spans="1:4" x14ac:dyDescent="0.2">
      <c r="A255" s="13">
        <v>35370</v>
      </c>
      <c r="B255" s="26">
        <v>1.587</v>
      </c>
      <c r="C255" s="12">
        <v>1.323</v>
      </c>
      <c r="D255" s="12">
        <f t="shared" si="3"/>
        <v>1.9841015160680526</v>
      </c>
    </row>
    <row r="256" spans="1:4" x14ac:dyDescent="0.2">
      <c r="A256" s="13">
        <v>35400</v>
      </c>
      <c r="B256" s="26">
        <v>1.591</v>
      </c>
      <c r="C256" s="12">
        <v>1.3089999999999999</v>
      </c>
      <c r="D256" s="12">
        <f t="shared" si="3"/>
        <v>1.9581702061596478</v>
      </c>
    </row>
    <row r="257" spans="1:4" x14ac:dyDescent="0.2">
      <c r="A257" s="13">
        <v>35431</v>
      </c>
      <c r="B257" s="26">
        <v>1.5940000000000001</v>
      </c>
      <c r="C257" s="12">
        <v>1.2909999999999999</v>
      </c>
      <c r="D257" s="12">
        <f t="shared" si="3"/>
        <v>1.927608784190715</v>
      </c>
    </row>
    <row r="258" spans="1:4" x14ac:dyDescent="0.2">
      <c r="A258" s="13">
        <v>35462</v>
      </c>
      <c r="B258" s="26">
        <v>1.597</v>
      </c>
      <c r="C258" s="12">
        <v>1.28</v>
      </c>
      <c r="D258" s="12">
        <f t="shared" si="3"/>
        <v>1.9075943393863495</v>
      </c>
    </row>
    <row r="259" spans="1:4" x14ac:dyDescent="0.2">
      <c r="A259" s="13">
        <v>35490</v>
      </c>
      <c r="B259" s="26">
        <v>1.5980000000000001</v>
      </c>
      <c r="C259" s="12">
        <v>1.2290000000000001</v>
      </c>
      <c r="D259" s="12">
        <f t="shared" si="3"/>
        <v>1.8304424518147684</v>
      </c>
    </row>
    <row r="260" spans="1:4" x14ac:dyDescent="0.2">
      <c r="A260" s="13">
        <v>35521</v>
      </c>
      <c r="B260" s="26">
        <v>1.599</v>
      </c>
      <c r="C260" s="12">
        <v>1.212</v>
      </c>
      <c r="D260" s="12">
        <f t="shared" si="3"/>
        <v>1.8039941613508443</v>
      </c>
    </row>
    <row r="261" spans="1:4" x14ac:dyDescent="0.2">
      <c r="A261" s="13">
        <v>35551</v>
      </c>
      <c r="B261" s="26">
        <v>1.599</v>
      </c>
      <c r="C261" s="12">
        <v>1.196</v>
      </c>
      <c r="D261" s="12">
        <f t="shared" si="3"/>
        <v>1.7801790569105691</v>
      </c>
    </row>
    <row r="262" spans="1:4" x14ac:dyDescent="0.2">
      <c r="A262" s="13">
        <v>35582</v>
      </c>
      <c r="B262" s="26">
        <v>1.6020000000000001</v>
      </c>
      <c r="C262" s="12">
        <v>1.173</v>
      </c>
      <c r="D262" s="12">
        <f t="shared" si="3"/>
        <v>1.7426752846441946</v>
      </c>
    </row>
    <row r="263" spans="1:4" x14ac:dyDescent="0.2">
      <c r="A263" s="13">
        <v>35612</v>
      </c>
      <c r="B263" s="26">
        <v>1.6040000000000001</v>
      </c>
      <c r="C263" s="12">
        <v>1.151</v>
      </c>
      <c r="D263" s="12">
        <f t="shared" si="3"/>
        <v>1.7078586795511221</v>
      </c>
    </row>
    <row r="264" spans="1:4" x14ac:dyDescent="0.2">
      <c r="A264" s="13">
        <v>35643</v>
      </c>
      <c r="B264" s="26">
        <v>1.6080000000000001</v>
      </c>
      <c r="C264" s="12">
        <v>1.165</v>
      </c>
      <c r="D264" s="12">
        <f t="shared" si="3"/>
        <v>1.7243318594527361</v>
      </c>
    </row>
    <row r="265" spans="1:4" x14ac:dyDescent="0.2">
      <c r="A265" s="13">
        <v>35674</v>
      </c>
      <c r="B265" s="26">
        <v>1.6120000000000001</v>
      </c>
      <c r="C265" s="12">
        <v>1.1599999999999999</v>
      </c>
      <c r="D265" s="12">
        <f t="shared" si="3"/>
        <v>1.7126709181141435</v>
      </c>
    </row>
    <row r="266" spans="1:4" x14ac:dyDescent="0.2">
      <c r="A266" s="13">
        <v>35704</v>
      </c>
      <c r="B266" s="26">
        <v>1.615</v>
      </c>
      <c r="C266" s="12">
        <v>1.1830000000000001</v>
      </c>
      <c r="D266" s="12">
        <f t="shared" si="3"/>
        <v>1.7433845362229101</v>
      </c>
    </row>
    <row r="267" spans="1:4" x14ac:dyDescent="0.2">
      <c r="A267" s="13">
        <v>35735</v>
      </c>
      <c r="B267" s="26">
        <v>1.617</v>
      </c>
      <c r="C267" s="12">
        <v>1.1919999999999999</v>
      </c>
      <c r="D267" s="12">
        <f t="shared" si="3"/>
        <v>1.7544750921459493</v>
      </c>
    </row>
    <row r="268" spans="1:4" x14ac:dyDescent="0.2">
      <c r="A268" s="13">
        <v>35765</v>
      </c>
      <c r="B268" s="26">
        <v>1.6180000000000001</v>
      </c>
      <c r="C268" s="12">
        <v>1.1100000000000001</v>
      </c>
      <c r="D268" s="12">
        <f t="shared" si="3"/>
        <v>1.6327715822002473</v>
      </c>
    </row>
    <row r="269" spans="1:4" x14ac:dyDescent="0.2">
      <c r="A269" s="13">
        <v>35796</v>
      </c>
      <c r="B269" s="26">
        <v>1.62</v>
      </c>
      <c r="C269" s="12">
        <v>1.1200000000000001</v>
      </c>
      <c r="D269" s="12">
        <f t="shared" si="3"/>
        <v>1.6454473086419752</v>
      </c>
    </row>
    <row r="270" spans="1:4" x14ac:dyDescent="0.2">
      <c r="A270" s="13">
        <v>35827</v>
      </c>
      <c r="B270" s="26">
        <v>1.62</v>
      </c>
      <c r="C270" s="12">
        <v>1.0840000000000001</v>
      </c>
      <c r="D270" s="12">
        <f t="shared" si="3"/>
        <v>1.5925579308641975</v>
      </c>
    </row>
    <row r="271" spans="1:4" x14ac:dyDescent="0.2">
      <c r="A271" s="13">
        <v>35855</v>
      </c>
      <c r="B271" s="26">
        <v>1.62</v>
      </c>
      <c r="C271" s="12">
        <v>1.0629999999999999</v>
      </c>
      <c r="D271" s="12">
        <f t="shared" si="3"/>
        <v>1.5617057938271603</v>
      </c>
    </row>
    <row r="272" spans="1:4" x14ac:dyDescent="0.2">
      <c r="A272" s="13">
        <v>35886</v>
      </c>
      <c r="B272" s="26">
        <v>1.6220000000000001</v>
      </c>
      <c r="C272" s="12">
        <v>1.0669999999999999</v>
      </c>
      <c r="D272" s="12">
        <f t="shared" si="3"/>
        <v>1.5656494907521576</v>
      </c>
    </row>
    <row r="273" spans="1:4" x14ac:dyDescent="0.2">
      <c r="A273" s="13">
        <v>35916</v>
      </c>
      <c r="B273" s="26">
        <v>1.6259999999999999</v>
      </c>
      <c r="C273" s="12">
        <v>1.069</v>
      </c>
      <c r="D273" s="12">
        <f t="shared" si="3"/>
        <v>1.564725410824108</v>
      </c>
    </row>
    <row r="274" spans="1:4" x14ac:dyDescent="0.2">
      <c r="A274" s="13">
        <v>35947</v>
      </c>
      <c r="B274" s="26">
        <v>1.6279999999999999</v>
      </c>
      <c r="C274" s="12">
        <v>1.0409999999999999</v>
      </c>
      <c r="D274" s="12">
        <f t="shared" si="3"/>
        <v>1.5218691044226043</v>
      </c>
    </row>
    <row r="275" spans="1:4" x14ac:dyDescent="0.2">
      <c r="A275" s="13">
        <v>35977</v>
      </c>
      <c r="B275" s="26">
        <v>1.6319999999999999</v>
      </c>
      <c r="C275" s="12">
        <v>1.0289999999999999</v>
      </c>
      <c r="D275" s="12">
        <f t="shared" si="3"/>
        <v>1.5006388713235292</v>
      </c>
    </row>
    <row r="276" spans="1:4" x14ac:dyDescent="0.2">
      <c r="A276" s="13">
        <v>36008</v>
      </c>
      <c r="B276" s="26">
        <v>1.6339999999999999</v>
      </c>
      <c r="C276" s="12">
        <v>1.0069999999999999</v>
      </c>
      <c r="D276" s="12">
        <f t="shared" si="3"/>
        <v>1.4667577441860464</v>
      </c>
    </row>
    <row r="277" spans="1:4" x14ac:dyDescent="0.2">
      <c r="A277" s="13">
        <v>36039</v>
      </c>
      <c r="B277" s="26">
        <v>1.635</v>
      </c>
      <c r="C277" s="12">
        <v>1.024</v>
      </c>
      <c r="D277" s="12">
        <f t="shared" si="3"/>
        <v>1.4906070507645259</v>
      </c>
    </row>
    <row r="278" spans="1:4" x14ac:dyDescent="0.2">
      <c r="A278" s="13">
        <v>36069</v>
      </c>
      <c r="B278" s="26">
        <v>1.639</v>
      </c>
      <c r="C278" s="12">
        <v>1.0389999999999999</v>
      </c>
      <c r="D278" s="12">
        <f t="shared" si="3"/>
        <v>1.5087509810860278</v>
      </c>
    </row>
    <row r="279" spans="1:4" x14ac:dyDescent="0.2">
      <c r="A279" s="13">
        <v>36100</v>
      </c>
      <c r="B279" s="26">
        <v>1.641</v>
      </c>
      <c r="C279" s="12">
        <v>1.022</v>
      </c>
      <c r="D279" s="12">
        <f t="shared" si="3"/>
        <v>1.4822562364411944</v>
      </c>
    </row>
    <row r="280" spans="1:4" x14ac:dyDescent="0.2">
      <c r="A280" s="13">
        <v>36130</v>
      </c>
      <c r="B280" s="26">
        <v>1.6439999999999999</v>
      </c>
      <c r="C280" s="12">
        <v>0.97299999999999998</v>
      </c>
      <c r="D280" s="12">
        <f t="shared" si="3"/>
        <v>1.408613993917275</v>
      </c>
    </row>
    <row r="281" spans="1:4" x14ac:dyDescent="0.2">
      <c r="A281" s="13">
        <v>36161</v>
      </c>
      <c r="B281" s="26">
        <v>1.647</v>
      </c>
      <c r="C281" s="12">
        <v>0.96699999999999997</v>
      </c>
      <c r="D281" s="12">
        <f t="shared" si="3"/>
        <v>1.3973778227079539</v>
      </c>
    </row>
    <row r="282" spans="1:4" x14ac:dyDescent="0.2">
      <c r="A282" s="13">
        <v>36192</v>
      </c>
      <c r="B282" s="26">
        <v>1.647</v>
      </c>
      <c r="C282" s="12">
        <v>0.95899999999999996</v>
      </c>
      <c r="D282" s="12">
        <f t="shared" si="3"/>
        <v>1.385817302975106</v>
      </c>
    </row>
    <row r="283" spans="1:4" x14ac:dyDescent="0.2">
      <c r="A283" s="13">
        <v>36220</v>
      </c>
      <c r="B283" s="26">
        <v>1.6479999999999999</v>
      </c>
      <c r="C283" s="12">
        <v>0.997</v>
      </c>
      <c r="D283" s="12">
        <f t="shared" si="3"/>
        <v>1.4398555424757282</v>
      </c>
    </row>
    <row r="284" spans="1:4" x14ac:dyDescent="0.2">
      <c r="A284" s="13">
        <v>36251</v>
      </c>
      <c r="B284" s="26">
        <v>1.659</v>
      </c>
      <c r="C284" s="12">
        <v>1.079</v>
      </c>
      <c r="D284" s="12">
        <f t="shared" si="3"/>
        <v>1.547946798071127</v>
      </c>
    </row>
    <row r="285" spans="1:4" x14ac:dyDescent="0.2">
      <c r="A285" s="13">
        <v>36281</v>
      </c>
      <c r="B285" s="26">
        <v>1.66</v>
      </c>
      <c r="C285" s="12">
        <v>1.073</v>
      </c>
      <c r="D285" s="12">
        <f t="shared" si="3"/>
        <v>1.5384118108433733</v>
      </c>
    </row>
    <row r="286" spans="1:4" x14ac:dyDescent="0.2">
      <c r="A286" s="13">
        <v>36312</v>
      </c>
      <c r="B286" s="26">
        <v>1.66</v>
      </c>
      <c r="C286" s="12">
        <v>1.0740000000000001</v>
      </c>
      <c r="D286" s="12">
        <f t="shared" si="3"/>
        <v>1.5398455590361446</v>
      </c>
    </row>
    <row r="287" spans="1:4" x14ac:dyDescent="0.2">
      <c r="A287" s="13">
        <v>36342</v>
      </c>
      <c r="B287" s="26">
        <v>1.667</v>
      </c>
      <c r="C287" s="12">
        <v>1.1220000000000001</v>
      </c>
      <c r="D287" s="12">
        <f t="shared" si="3"/>
        <v>1.6019104283143371</v>
      </c>
    </row>
    <row r="288" spans="1:4" x14ac:dyDescent="0.2">
      <c r="A288" s="13">
        <v>36373</v>
      </c>
      <c r="B288" s="26">
        <v>1.671</v>
      </c>
      <c r="C288" s="12">
        <v>1.1719999999999999</v>
      </c>
      <c r="D288" s="12">
        <f t="shared" si="3"/>
        <v>1.6692913129862357</v>
      </c>
    </row>
    <row r="289" spans="1:4" x14ac:dyDescent="0.2">
      <c r="A289" s="13">
        <v>36404</v>
      </c>
      <c r="B289" s="26">
        <v>1.6779999999999999</v>
      </c>
      <c r="C289" s="12">
        <v>1.2150000000000001</v>
      </c>
      <c r="D289" s="12">
        <f t="shared" si="3"/>
        <v>1.7233174791418355</v>
      </c>
    </row>
    <row r="290" spans="1:4" x14ac:dyDescent="0.2">
      <c r="A290" s="13">
        <v>36434</v>
      </c>
      <c r="B290" s="26">
        <v>1.681</v>
      </c>
      <c r="C290" s="12">
        <v>1.228</v>
      </c>
      <c r="D290" s="12">
        <f t="shared" si="3"/>
        <v>1.7386478381915524</v>
      </c>
    </row>
    <row r="291" spans="1:4" x14ac:dyDescent="0.2">
      <c r="A291" s="13">
        <v>36465</v>
      </c>
      <c r="B291" s="26">
        <v>1.6839999999999999</v>
      </c>
      <c r="C291" s="12">
        <v>1.2629999999999999</v>
      </c>
      <c r="D291" s="12">
        <f t="shared" si="3"/>
        <v>1.7850164999999998</v>
      </c>
    </row>
    <row r="292" spans="1:4" x14ac:dyDescent="0.2">
      <c r="A292" s="13">
        <v>36495</v>
      </c>
      <c r="B292" s="26">
        <v>1.6879999999999999</v>
      </c>
      <c r="C292" s="12">
        <v>1.292</v>
      </c>
      <c r="D292" s="12">
        <f t="shared" si="3"/>
        <v>1.821675606635071</v>
      </c>
    </row>
    <row r="293" spans="1:4" x14ac:dyDescent="0.2">
      <c r="A293" s="13">
        <v>36526</v>
      </c>
      <c r="B293" s="26">
        <v>1.6930000000000001</v>
      </c>
      <c r="C293" s="12">
        <v>1.3560000000000001</v>
      </c>
      <c r="D293" s="12">
        <f t="shared" si="3"/>
        <v>1.9062668824571765</v>
      </c>
    </row>
    <row r="294" spans="1:4" x14ac:dyDescent="0.2">
      <c r="A294" s="13">
        <v>36557</v>
      </c>
      <c r="B294" s="26">
        <v>1.7</v>
      </c>
      <c r="C294" s="12">
        <v>1.4610000000000001</v>
      </c>
      <c r="D294" s="12">
        <f t="shared" si="3"/>
        <v>2.0454189070588233</v>
      </c>
    </row>
    <row r="295" spans="1:4" x14ac:dyDescent="0.2">
      <c r="A295" s="13">
        <v>36586</v>
      </c>
      <c r="B295" s="26">
        <v>1.71</v>
      </c>
      <c r="C295" s="12">
        <v>1.4790000000000001</v>
      </c>
      <c r="D295" s="12">
        <f t="shared" si="3"/>
        <v>2.0585102561403508</v>
      </c>
    </row>
    <row r="296" spans="1:4" x14ac:dyDescent="0.2">
      <c r="A296" s="13">
        <v>36617</v>
      </c>
      <c r="B296" s="26">
        <v>1.7090000000000001</v>
      </c>
      <c r="C296" s="12">
        <v>1.4219999999999999</v>
      </c>
      <c r="D296" s="12">
        <f t="shared" si="3"/>
        <v>1.9803342796957282</v>
      </c>
    </row>
    <row r="297" spans="1:4" x14ac:dyDescent="0.2">
      <c r="A297" s="13">
        <v>36647</v>
      </c>
      <c r="B297" s="26">
        <v>1.712</v>
      </c>
      <c r="C297" s="12">
        <v>1.42</v>
      </c>
      <c r="D297" s="12">
        <f t="shared" ref="D297:D360" si="4">C297*$B$497/B297</f>
        <v>1.974083668224299</v>
      </c>
    </row>
    <row r="298" spans="1:4" x14ac:dyDescent="0.2">
      <c r="A298" s="13">
        <v>36678</v>
      </c>
      <c r="B298" s="26">
        <v>1.722</v>
      </c>
      <c r="C298" s="12">
        <v>1.421</v>
      </c>
      <c r="D298" s="12">
        <f t="shared" si="4"/>
        <v>1.964001894308943</v>
      </c>
    </row>
    <row r="299" spans="1:4" x14ac:dyDescent="0.2">
      <c r="A299" s="13">
        <v>36708</v>
      </c>
      <c r="B299" s="26">
        <v>1.7270000000000001</v>
      </c>
      <c r="C299" s="12">
        <v>1.4339999999999999</v>
      </c>
      <c r="D299" s="12">
        <f t="shared" si="4"/>
        <v>1.9762313537927039</v>
      </c>
    </row>
    <row r="300" spans="1:4" x14ac:dyDescent="0.2">
      <c r="A300" s="13">
        <v>36739</v>
      </c>
      <c r="B300" s="26">
        <v>1.7270000000000001</v>
      </c>
      <c r="C300" s="12">
        <v>1.466</v>
      </c>
      <c r="D300" s="12">
        <f t="shared" si="4"/>
        <v>2.0203313561088589</v>
      </c>
    </row>
    <row r="301" spans="1:4" x14ac:dyDescent="0.2">
      <c r="A301" s="13">
        <v>36770</v>
      </c>
      <c r="B301" s="26">
        <v>1.736</v>
      </c>
      <c r="C301" s="12">
        <v>1.637</v>
      </c>
      <c r="D301" s="12">
        <f t="shared" si="4"/>
        <v>2.2442949389400919</v>
      </c>
    </row>
    <row r="302" spans="1:4" x14ac:dyDescent="0.2">
      <c r="A302" s="13">
        <v>36800</v>
      </c>
      <c r="B302" s="26">
        <v>1.7390000000000001</v>
      </c>
      <c r="C302" s="12">
        <v>1.637</v>
      </c>
      <c r="D302" s="12">
        <f t="shared" si="4"/>
        <v>2.2404232397929844</v>
      </c>
    </row>
    <row r="303" spans="1:4" x14ac:dyDescent="0.2">
      <c r="A303" s="13">
        <v>36831</v>
      </c>
      <c r="B303" s="26">
        <v>1.742</v>
      </c>
      <c r="C303" s="12">
        <v>1.621</v>
      </c>
      <c r="D303" s="12">
        <f t="shared" si="4"/>
        <v>2.2147047428243396</v>
      </c>
    </row>
    <row r="304" spans="1:4" x14ac:dyDescent="0.2">
      <c r="A304" s="13">
        <v>36861</v>
      </c>
      <c r="B304" s="26">
        <v>1.746</v>
      </c>
      <c r="C304" s="12">
        <v>1.5649999999999999</v>
      </c>
      <c r="D304" s="12">
        <f t="shared" si="4"/>
        <v>2.1332957789232529</v>
      </c>
    </row>
    <row r="305" spans="1:4" x14ac:dyDescent="0.2">
      <c r="A305" s="13">
        <v>36892</v>
      </c>
      <c r="B305" s="26">
        <v>1.756</v>
      </c>
      <c r="C305" s="12">
        <v>1.524</v>
      </c>
      <c r="D305" s="12">
        <f t="shared" si="4"/>
        <v>2.0655771799544418</v>
      </c>
    </row>
    <row r="306" spans="1:4" x14ac:dyDescent="0.2">
      <c r="A306" s="13">
        <v>36923</v>
      </c>
      <c r="B306" s="26">
        <v>1.76</v>
      </c>
      <c r="C306" s="12">
        <v>1.492</v>
      </c>
      <c r="D306" s="12">
        <f t="shared" si="4"/>
        <v>2.0176095590909089</v>
      </c>
    </row>
    <row r="307" spans="1:4" x14ac:dyDescent="0.2">
      <c r="A307" s="13">
        <v>36951</v>
      </c>
      <c r="B307" s="26">
        <v>1.7609999999999999</v>
      </c>
      <c r="C307" s="12">
        <v>1.399</v>
      </c>
      <c r="D307" s="12">
        <f t="shared" si="4"/>
        <v>1.890772730266894</v>
      </c>
    </row>
    <row r="308" spans="1:4" x14ac:dyDescent="0.2">
      <c r="A308" s="13">
        <v>36982</v>
      </c>
      <c r="B308" s="26">
        <v>1.764</v>
      </c>
      <c r="C308" s="12">
        <v>1.4219999999999999</v>
      </c>
      <c r="D308" s="12">
        <f t="shared" si="4"/>
        <v>1.9185891632653058</v>
      </c>
    </row>
    <row r="309" spans="1:4" x14ac:dyDescent="0.2">
      <c r="A309" s="13">
        <v>37012</v>
      </c>
      <c r="B309" s="26">
        <v>1.7729999999999999</v>
      </c>
      <c r="C309" s="12">
        <v>1.496</v>
      </c>
      <c r="D309" s="12">
        <f t="shared" si="4"/>
        <v>2.0081855115623237</v>
      </c>
    </row>
    <row r="310" spans="1:4" x14ac:dyDescent="0.2">
      <c r="A310" s="13">
        <v>37043</v>
      </c>
      <c r="B310" s="26">
        <v>1.7769999999999999</v>
      </c>
      <c r="C310" s="12">
        <v>1.482</v>
      </c>
      <c r="D310" s="12">
        <f t="shared" si="4"/>
        <v>1.9849142397298818</v>
      </c>
    </row>
    <row r="311" spans="1:4" x14ac:dyDescent="0.2">
      <c r="A311" s="13">
        <v>37073</v>
      </c>
      <c r="B311" s="26">
        <v>1.774</v>
      </c>
      <c r="C311" s="12">
        <v>1.375</v>
      </c>
      <c r="D311" s="12">
        <f t="shared" si="4"/>
        <v>1.8447182919954903</v>
      </c>
    </row>
    <row r="312" spans="1:4" x14ac:dyDescent="0.2">
      <c r="A312" s="13">
        <v>37104</v>
      </c>
      <c r="B312" s="26">
        <v>1.774</v>
      </c>
      <c r="C312" s="12">
        <v>1.39</v>
      </c>
      <c r="D312" s="12">
        <f t="shared" si="4"/>
        <v>1.8648424915445319</v>
      </c>
    </row>
    <row r="313" spans="1:4" x14ac:dyDescent="0.2">
      <c r="A313" s="13">
        <v>37135</v>
      </c>
      <c r="B313" s="26">
        <v>1.7809999999999999</v>
      </c>
      <c r="C313" s="12">
        <v>1.4950000000000001</v>
      </c>
      <c r="D313" s="12">
        <f t="shared" si="4"/>
        <v>1.997828686131387</v>
      </c>
    </row>
    <row r="314" spans="1:4" x14ac:dyDescent="0.2">
      <c r="A314" s="13">
        <v>37165</v>
      </c>
      <c r="B314" s="26">
        <v>1.776</v>
      </c>
      <c r="C314" s="12">
        <v>1.35</v>
      </c>
      <c r="D314" s="12">
        <f t="shared" si="4"/>
        <v>1.8091383445945945</v>
      </c>
    </row>
    <row r="315" spans="1:4" x14ac:dyDescent="0.2">
      <c r="A315" s="13">
        <v>37196</v>
      </c>
      <c r="B315" s="26">
        <v>1.7749999999999999</v>
      </c>
      <c r="C315" s="12">
        <v>1.2589999999999999</v>
      </c>
      <c r="D315" s="12">
        <f t="shared" si="4"/>
        <v>1.6881395481690138</v>
      </c>
    </row>
    <row r="316" spans="1:4" x14ac:dyDescent="0.2">
      <c r="A316" s="13">
        <v>37226</v>
      </c>
      <c r="B316" s="26">
        <v>1.774</v>
      </c>
      <c r="C316" s="12">
        <v>1.1679999999999999</v>
      </c>
      <c r="D316" s="12">
        <f t="shared" si="4"/>
        <v>1.5670043382187144</v>
      </c>
    </row>
    <row r="317" spans="1:4" x14ac:dyDescent="0.2">
      <c r="A317" s="13">
        <v>37257</v>
      </c>
      <c r="B317" s="26">
        <v>1.7769999999999999</v>
      </c>
      <c r="C317" s="12">
        <v>1.1499999999999999</v>
      </c>
      <c r="D317" s="12">
        <f t="shared" si="4"/>
        <v>1.5402505908835114</v>
      </c>
    </row>
    <row r="318" spans="1:4" x14ac:dyDescent="0.2">
      <c r="A318" s="13">
        <v>37288</v>
      </c>
      <c r="B318" s="26">
        <v>1.78</v>
      </c>
      <c r="C318" s="12">
        <v>1.1519999999999999</v>
      </c>
      <c r="D318" s="12">
        <f t="shared" si="4"/>
        <v>1.5403288449438202</v>
      </c>
    </row>
    <row r="319" spans="1:4" x14ac:dyDescent="0.2">
      <c r="A319" s="13">
        <v>37316</v>
      </c>
      <c r="B319" s="26">
        <v>1.7849999999999999</v>
      </c>
      <c r="C319" s="12">
        <v>1.23</v>
      </c>
      <c r="D319" s="12">
        <f t="shared" si="4"/>
        <v>1.6400151596638655</v>
      </c>
    </row>
    <row r="320" spans="1:4" x14ac:dyDescent="0.2">
      <c r="A320" s="13">
        <v>37347</v>
      </c>
      <c r="B320" s="26">
        <v>1.7929999999999999</v>
      </c>
      <c r="C320" s="12">
        <v>1.3089999999999999</v>
      </c>
      <c r="D320" s="12">
        <f t="shared" si="4"/>
        <v>1.7375620736196318</v>
      </c>
    </row>
    <row r="321" spans="1:4" x14ac:dyDescent="0.2">
      <c r="A321" s="13">
        <v>37377</v>
      </c>
      <c r="B321" s="26">
        <v>1.7949999999999999</v>
      </c>
      <c r="C321" s="12">
        <v>1.3049999999999999</v>
      </c>
      <c r="D321" s="12">
        <f t="shared" si="4"/>
        <v>1.730322401114206</v>
      </c>
    </row>
    <row r="322" spans="1:4" x14ac:dyDescent="0.2">
      <c r="A322" s="13">
        <v>37408</v>
      </c>
      <c r="B322" s="26">
        <v>1.796</v>
      </c>
      <c r="C322" s="12">
        <v>1.286</v>
      </c>
      <c r="D322" s="12">
        <f t="shared" si="4"/>
        <v>1.7041805634743874</v>
      </c>
    </row>
    <row r="323" spans="1:4" x14ac:dyDescent="0.2">
      <c r="A323" s="13">
        <v>37438</v>
      </c>
      <c r="B323" s="26">
        <v>1.8</v>
      </c>
      <c r="C323" s="12">
        <v>1.2989999999999999</v>
      </c>
      <c r="D323" s="12">
        <f t="shared" si="4"/>
        <v>1.7175825433333332</v>
      </c>
    </row>
    <row r="324" spans="1:4" x14ac:dyDescent="0.2">
      <c r="A324" s="13">
        <v>37469</v>
      </c>
      <c r="B324" s="26">
        <v>1.8049999999999999</v>
      </c>
      <c r="C324" s="12">
        <v>1.33</v>
      </c>
      <c r="D324" s="12">
        <f t="shared" si="4"/>
        <v>1.7537004210526315</v>
      </c>
    </row>
    <row r="325" spans="1:4" x14ac:dyDescent="0.2">
      <c r="A325" s="13">
        <v>37500</v>
      </c>
      <c r="B325" s="26">
        <v>1.8080000000000001</v>
      </c>
      <c r="C325" s="12">
        <v>1.411</v>
      </c>
      <c r="D325" s="12">
        <f t="shared" si="4"/>
        <v>1.8574176117256636</v>
      </c>
    </row>
    <row r="326" spans="1:4" x14ac:dyDescent="0.2">
      <c r="A326" s="13">
        <v>37530</v>
      </c>
      <c r="B326" s="26">
        <v>1.8120000000000001</v>
      </c>
      <c r="C326" s="12">
        <v>1.462</v>
      </c>
      <c r="D326" s="12">
        <f t="shared" si="4"/>
        <v>1.9203047262693154</v>
      </c>
    </row>
    <row r="327" spans="1:4" x14ac:dyDescent="0.2">
      <c r="A327" s="13">
        <v>37561</v>
      </c>
      <c r="B327" s="26">
        <v>1.8149999999999999</v>
      </c>
      <c r="C327" s="12">
        <v>1.42</v>
      </c>
      <c r="D327" s="12">
        <f t="shared" si="4"/>
        <v>1.8620557796143249</v>
      </c>
    </row>
    <row r="328" spans="1:4" x14ac:dyDescent="0.2">
      <c r="A328" s="13">
        <v>37591</v>
      </c>
      <c r="B328" s="26">
        <v>1.8180000000000001</v>
      </c>
      <c r="C328" s="12">
        <v>1.4279999999999999</v>
      </c>
      <c r="D328" s="12">
        <f t="shared" si="4"/>
        <v>1.869456224422442</v>
      </c>
    </row>
    <row r="329" spans="1:4" x14ac:dyDescent="0.2">
      <c r="A329" s="13">
        <v>37622</v>
      </c>
      <c r="B329" s="26">
        <v>1.8260000000000001</v>
      </c>
      <c r="C329" s="12">
        <v>1.488</v>
      </c>
      <c r="D329" s="12">
        <f t="shared" si="4"/>
        <v>1.9394702825848849</v>
      </c>
    </row>
    <row r="330" spans="1:4" x14ac:dyDescent="0.2">
      <c r="A330" s="13">
        <v>37653</v>
      </c>
      <c r="B330" s="26">
        <v>1.8360000000000001</v>
      </c>
      <c r="C330" s="12">
        <v>1.6539999999999999</v>
      </c>
      <c r="D330" s="12">
        <f t="shared" si="4"/>
        <v>2.144093893246187</v>
      </c>
    </row>
    <row r="331" spans="1:4" x14ac:dyDescent="0.2">
      <c r="A331" s="13">
        <v>37681</v>
      </c>
      <c r="B331" s="26">
        <v>1.839</v>
      </c>
      <c r="C331" s="12">
        <v>1.708</v>
      </c>
      <c r="D331" s="12">
        <f t="shared" si="4"/>
        <v>2.2104826405655245</v>
      </c>
    </row>
    <row r="332" spans="1:4" x14ac:dyDescent="0.2">
      <c r="A332" s="13">
        <v>37712</v>
      </c>
      <c r="B332" s="26">
        <v>1.8320000000000001</v>
      </c>
      <c r="C332" s="12">
        <v>1.5329999999999999</v>
      </c>
      <c r="D332" s="12">
        <f t="shared" si="4"/>
        <v>1.991579544759825</v>
      </c>
    </row>
    <row r="333" spans="1:4" x14ac:dyDescent="0.2">
      <c r="A333" s="13">
        <v>37742</v>
      </c>
      <c r="B333" s="26">
        <v>1.829</v>
      </c>
      <c r="C333" s="12">
        <v>1.4510000000000001</v>
      </c>
      <c r="D333" s="12">
        <f t="shared" si="4"/>
        <v>1.8881421115363586</v>
      </c>
    </row>
    <row r="334" spans="1:4" x14ac:dyDescent="0.2">
      <c r="A334" s="13">
        <v>37773</v>
      </c>
      <c r="B334" s="26">
        <v>1.831</v>
      </c>
      <c r="C334" s="12">
        <v>1.4239999999999999</v>
      </c>
      <c r="D334" s="12">
        <f t="shared" si="4"/>
        <v>1.8509837946477332</v>
      </c>
    </row>
    <row r="335" spans="1:4" x14ac:dyDescent="0.2">
      <c r="A335" s="13">
        <v>37803</v>
      </c>
      <c r="B335" s="26">
        <v>1.837</v>
      </c>
      <c r="C335" s="12">
        <v>1.4350000000000001</v>
      </c>
      <c r="D335" s="12">
        <f t="shared" si="4"/>
        <v>1.8591897495917256</v>
      </c>
    </row>
    <row r="336" spans="1:4" x14ac:dyDescent="0.2">
      <c r="A336" s="13">
        <v>37834</v>
      </c>
      <c r="B336" s="26">
        <v>1.845</v>
      </c>
      <c r="C336" s="12">
        <v>1.4850000000000001</v>
      </c>
      <c r="D336" s="12">
        <f t="shared" si="4"/>
        <v>1.9156274634146342</v>
      </c>
    </row>
    <row r="337" spans="1:4" x14ac:dyDescent="0.2">
      <c r="A337" s="13">
        <v>37865</v>
      </c>
      <c r="B337" s="26">
        <v>1.851</v>
      </c>
      <c r="C337" s="12">
        <v>1.4610000000000001</v>
      </c>
      <c r="D337" s="12">
        <f t="shared" si="4"/>
        <v>1.8785586936790923</v>
      </c>
    </row>
    <row r="338" spans="1:4" x14ac:dyDescent="0.2">
      <c r="A338" s="13">
        <v>37895</v>
      </c>
      <c r="B338" s="26">
        <v>1.849</v>
      </c>
      <c r="C338" s="12">
        <v>1.4810000000000001</v>
      </c>
      <c r="D338" s="12">
        <f t="shared" si="4"/>
        <v>1.9063345494862087</v>
      </c>
    </row>
    <row r="339" spans="1:4" x14ac:dyDescent="0.2">
      <c r="A339" s="13">
        <v>37926</v>
      </c>
      <c r="B339" s="26">
        <v>1.85</v>
      </c>
      <c r="C339" s="12">
        <v>1.482</v>
      </c>
      <c r="D339" s="12">
        <f t="shared" si="4"/>
        <v>1.9065905967567565</v>
      </c>
    </row>
    <row r="340" spans="1:4" x14ac:dyDescent="0.2">
      <c r="A340" s="13">
        <v>37956</v>
      </c>
      <c r="B340" s="26">
        <v>1.855</v>
      </c>
      <c r="C340" s="12">
        <v>1.49</v>
      </c>
      <c r="D340" s="12">
        <f t="shared" si="4"/>
        <v>1.9117157843665769</v>
      </c>
    </row>
    <row r="341" spans="1:4" x14ac:dyDescent="0.2">
      <c r="A341" s="13">
        <v>37987</v>
      </c>
      <c r="B341" s="26">
        <v>1.863</v>
      </c>
      <c r="C341" s="12">
        <v>1.5509999999999999</v>
      </c>
      <c r="D341" s="12">
        <f t="shared" si="4"/>
        <v>1.9814353848631236</v>
      </c>
    </row>
    <row r="342" spans="1:4" x14ac:dyDescent="0.2">
      <c r="A342" s="13">
        <v>38018</v>
      </c>
      <c r="B342" s="26">
        <v>1.867</v>
      </c>
      <c r="C342" s="12">
        <v>1.5820000000000001</v>
      </c>
      <c r="D342" s="12">
        <f t="shared" si="4"/>
        <v>2.0167085184788429</v>
      </c>
    </row>
    <row r="343" spans="1:4" x14ac:dyDescent="0.2">
      <c r="A343" s="13">
        <v>38047</v>
      </c>
      <c r="B343" s="26">
        <v>1.871</v>
      </c>
      <c r="C343" s="12">
        <v>1.629</v>
      </c>
      <c r="D343" s="12">
        <f t="shared" si="4"/>
        <v>2.0721837723142706</v>
      </c>
    </row>
    <row r="344" spans="1:4" x14ac:dyDescent="0.2">
      <c r="A344" s="13">
        <v>38078</v>
      </c>
      <c r="B344" s="26">
        <v>1.8740000000000001</v>
      </c>
      <c r="C344" s="12">
        <v>1.6919999999999999</v>
      </c>
      <c r="D344" s="12">
        <f t="shared" si="4"/>
        <v>2.1488779210245461</v>
      </c>
    </row>
    <row r="345" spans="1:4" x14ac:dyDescent="0.2">
      <c r="A345" s="13">
        <v>38108</v>
      </c>
      <c r="B345" s="26">
        <v>1.8819999999999999</v>
      </c>
      <c r="C345" s="12">
        <v>1.746</v>
      </c>
      <c r="D345" s="12">
        <f t="shared" si="4"/>
        <v>2.2080331625929865</v>
      </c>
    </row>
    <row r="346" spans="1:4" x14ac:dyDescent="0.2">
      <c r="A346" s="13">
        <v>38139</v>
      </c>
      <c r="B346" s="26">
        <v>1.889</v>
      </c>
      <c r="C346" s="12">
        <v>1.7110000000000001</v>
      </c>
      <c r="D346" s="12">
        <f t="shared" si="4"/>
        <v>2.1557531191106407</v>
      </c>
    </row>
    <row r="347" spans="1:4" x14ac:dyDescent="0.2">
      <c r="A347" s="13">
        <v>38169</v>
      </c>
      <c r="B347" s="26">
        <v>1.891</v>
      </c>
      <c r="C347" s="12">
        <v>1.7390000000000001</v>
      </c>
      <c r="D347" s="12">
        <f t="shared" si="4"/>
        <v>2.1887140444209412</v>
      </c>
    </row>
    <row r="348" spans="1:4" x14ac:dyDescent="0.2">
      <c r="A348" s="13">
        <v>38200</v>
      </c>
      <c r="B348" s="26">
        <v>1.8919999999999999</v>
      </c>
      <c r="C348" s="12">
        <v>1.833</v>
      </c>
      <c r="D348" s="12">
        <f t="shared" si="4"/>
        <v>2.3058035549682874</v>
      </c>
    </row>
    <row r="349" spans="1:4" x14ac:dyDescent="0.2">
      <c r="A349" s="13">
        <v>38231</v>
      </c>
      <c r="B349" s="26">
        <v>1.8979999999999999</v>
      </c>
      <c r="C349" s="12">
        <v>1.917</v>
      </c>
      <c r="D349" s="12">
        <f t="shared" si="4"/>
        <v>2.4038472992623814</v>
      </c>
    </row>
    <row r="350" spans="1:4" x14ac:dyDescent="0.2">
      <c r="A350" s="13">
        <v>38261</v>
      </c>
      <c r="B350" s="26">
        <v>1.9079999999999999</v>
      </c>
      <c r="C350" s="12">
        <v>2.1339999999999999</v>
      </c>
      <c r="D350" s="12">
        <f t="shared" si="4"/>
        <v>2.6619323626834381</v>
      </c>
    </row>
    <row r="351" spans="1:4" x14ac:dyDescent="0.2">
      <c r="A351" s="13">
        <v>38292</v>
      </c>
      <c r="B351" s="26">
        <v>1.917</v>
      </c>
      <c r="C351" s="12">
        <v>2.1469999999999998</v>
      </c>
      <c r="D351" s="12">
        <f t="shared" si="4"/>
        <v>2.665574978612415</v>
      </c>
    </row>
    <row r="352" spans="1:4" x14ac:dyDescent="0.2">
      <c r="A352" s="13">
        <v>38322</v>
      </c>
      <c r="B352" s="26">
        <v>1.917</v>
      </c>
      <c r="C352" s="12">
        <v>2.0089999999999999</v>
      </c>
      <c r="D352" s="12">
        <f t="shared" si="4"/>
        <v>2.4942431914449656</v>
      </c>
    </row>
    <row r="353" spans="1:4" x14ac:dyDescent="0.2">
      <c r="A353" s="13">
        <v>38353</v>
      </c>
      <c r="B353" s="26">
        <v>1.9159999999999999</v>
      </c>
      <c r="C353" s="12">
        <v>1.9588000000000001</v>
      </c>
      <c r="D353" s="12">
        <f t="shared" si="4"/>
        <v>2.4331874183716073</v>
      </c>
    </row>
    <row r="354" spans="1:4" x14ac:dyDescent="0.2">
      <c r="A354" s="13">
        <v>38384</v>
      </c>
      <c r="B354" s="26">
        <v>1.9239999999999999</v>
      </c>
      <c r="C354" s="12">
        <v>2.0267499999999998</v>
      </c>
      <c r="D354" s="12">
        <f t="shared" si="4"/>
        <v>2.5071255657484404</v>
      </c>
    </row>
    <row r="355" spans="1:4" x14ac:dyDescent="0.2">
      <c r="A355" s="13">
        <v>38412</v>
      </c>
      <c r="B355" s="26">
        <v>1.931</v>
      </c>
      <c r="C355" s="12">
        <v>2.2137500000000001</v>
      </c>
      <c r="D355" s="12">
        <f t="shared" si="4"/>
        <v>2.7285208195235628</v>
      </c>
    </row>
    <row r="356" spans="1:4" x14ac:dyDescent="0.2">
      <c r="A356" s="13">
        <v>38443</v>
      </c>
      <c r="B356" s="26">
        <v>1.9370000000000001</v>
      </c>
      <c r="C356" s="12">
        <v>2.29175</v>
      </c>
      <c r="D356" s="12">
        <f t="shared" si="4"/>
        <v>2.8159088376355186</v>
      </c>
    </row>
    <row r="357" spans="1:4" x14ac:dyDescent="0.2">
      <c r="A357" s="13">
        <v>38473</v>
      </c>
      <c r="B357" s="26">
        <v>1.9359999999999999</v>
      </c>
      <c r="C357" s="12">
        <v>2.1987999999999999</v>
      </c>
      <c r="D357" s="12">
        <f t="shared" si="4"/>
        <v>2.7030952342975207</v>
      </c>
    </row>
    <row r="358" spans="1:4" x14ac:dyDescent="0.2">
      <c r="A358" s="13">
        <v>38504</v>
      </c>
      <c r="B358" s="26">
        <v>1.9370000000000001</v>
      </c>
      <c r="C358" s="12">
        <v>2.2897500000000002</v>
      </c>
      <c r="D358" s="12">
        <f t="shared" si="4"/>
        <v>2.8134514065565304</v>
      </c>
    </row>
    <row r="359" spans="1:4" x14ac:dyDescent="0.2">
      <c r="A359" s="13">
        <v>38534</v>
      </c>
      <c r="B359" s="26">
        <v>1.9490000000000001</v>
      </c>
      <c r="C359" s="12">
        <v>2.3725000000000001</v>
      </c>
      <c r="D359" s="12">
        <f t="shared" si="4"/>
        <v>2.8971791662390967</v>
      </c>
    </row>
    <row r="360" spans="1:4" x14ac:dyDescent="0.2">
      <c r="A360" s="13">
        <v>38565</v>
      </c>
      <c r="B360" s="26">
        <v>1.9610000000000001</v>
      </c>
      <c r="C360" s="12">
        <v>2.5</v>
      </c>
      <c r="D360" s="12">
        <f t="shared" si="4"/>
        <v>3.0341942886282509</v>
      </c>
    </row>
    <row r="361" spans="1:4" x14ac:dyDescent="0.2">
      <c r="A361" s="13">
        <v>38596</v>
      </c>
      <c r="B361" s="26">
        <v>1.988</v>
      </c>
      <c r="C361" s="12">
        <v>2.8187500000000001</v>
      </c>
      <c r="D361" s="12">
        <f t="shared" ref="D361:D424" si="5">C361*$B$497/B361</f>
        <v>3.3745910525653922</v>
      </c>
    </row>
    <row r="362" spans="1:4" x14ac:dyDescent="0.2">
      <c r="A362" s="13">
        <v>38626</v>
      </c>
      <c r="B362" s="26">
        <v>1.9910000000000001</v>
      </c>
      <c r="C362" s="12">
        <v>3.0950000000000002</v>
      </c>
      <c r="D362" s="12">
        <f t="shared" si="5"/>
        <v>3.6997328427925664</v>
      </c>
    </row>
    <row r="363" spans="1:4" x14ac:dyDescent="0.2">
      <c r="A363" s="13">
        <v>38657</v>
      </c>
      <c r="B363" s="26">
        <v>1.9810000000000001</v>
      </c>
      <c r="C363" s="12">
        <v>2.573</v>
      </c>
      <c r="D363" s="12">
        <f t="shared" si="5"/>
        <v>3.091265323573952</v>
      </c>
    </row>
    <row r="364" spans="1:4" x14ac:dyDescent="0.2">
      <c r="A364" s="13">
        <v>38687</v>
      </c>
      <c r="B364" s="26">
        <v>1.9810000000000001</v>
      </c>
      <c r="C364" s="12">
        <v>2.4427500000000002</v>
      </c>
      <c r="D364" s="12">
        <f t="shared" si="5"/>
        <v>2.9347797781423521</v>
      </c>
    </row>
    <row r="365" spans="1:4" x14ac:dyDescent="0.2">
      <c r="A365" s="13">
        <v>38718</v>
      </c>
      <c r="B365" s="26">
        <v>1.9930000000000001</v>
      </c>
      <c r="C365" s="12">
        <v>2.4674</v>
      </c>
      <c r="D365" s="12">
        <f t="shared" si="5"/>
        <v>2.9465460525840439</v>
      </c>
    </row>
    <row r="366" spans="1:4" x14ac:dyDescent="0.2">
      <c r="A366" s="13">
        <v>38749</v>
      </c>
      <c r="B366" s="26">
        <v>1.994</v>
      </c>
      <c r="C366" s="12">
        <v>2.47525</v>
      </c>
      <c r="D366" s="12">
        <f t="shared" si="5"/>
        <v>2.9544380418756266</v>
      </c>
    </row>
    <row r="367" spans="1:4" x14ac:dyDescent="0.2">
      <c r="A367" s="13">
        <v>38777</v>
      </c>
      <c r="B367" s="26">
        <v>1.9970000000000001</v>
      </c>
      <c r="C367" s="12">
        <v>2.5585</v>
      </c>
      <c r="D367" s="12">
        <f t="shared" si="5"/>
        <v>3.0492169689534294</v>
      </c>
    </row>
    <row r="368" spans="1:4" x14ac:dyDescent="0.2">
      <c r="A368" s="13">
        <v>38808</v>
      </c>
      <c r="B368" s="26">
        <v>2.0070000000000001</v>
      </c>
      <c r="C368" s="12">
        <v>2.7280000000000002</v>
      </c>
      <c r="D368" s="12">
        <f t="shared" si="5"/>
        <v>3.2350274120577973</v>
      </c>
    </row>
    <row r="369" spans="1:4" x14ac:dyDescent="0.2">
      <c r="A369" s="13">
        <v>38838</v>
      </c>
      <c r="B369" s="26">
        <v>2.0129999999999999</v>
      </c>
      <c r="C369" s="12">
        <v>2.8965999999999998</v>
      </c>
      <c r="D369" s="12">
        <f t="shared" si="5"/>
        <v>3.4247251491306505</v>
      </c>
    </row>
    <row r="370" spans="1:4" x14ac:dyDescent="0.2">
      <c r="A370" s="13">
        <v>38869</v>
      </c>
      <c r="B370" s="26">
        <v>2.0179999999999998</v>
      </c>
      <c r="C370" s="12">
        <v>2.8975</v>
      </c>
      <c r="D370" s="12">
        <f t="shared" si="5"/>
        <v>3.4173011620416252</v>
      </c>
    </row>
    <row r="371" spans="1:4" x14ac:dyDescent="0.2">
      <c r="A371" s="13">
        <v>38899</v>
      </c>
      <c r="B371" s="26">
        <v>2.0289999999999999</v>
      </c>
      <c r="C371" s="12">
        <v>2.9336000000000002</v>
      </c>
      <c r="D371" s="12">
        <f t="shared" si="5"/>
        <v>3.4411200291769348</v>
      </c>
    </row>
    <row r="372" spans="1:4" x14ac:dyDescent="0.2">
      <c r="A372" s="13">
        <v>38930</v>
      </c>
      <c r="B372" s="26">
        <v>2.0379999999999998</v>
      </c>
      <c r="C372" s="12">
        <v>3.0449999999999999</v>
      </c>
      <c r="D372" s="12">
        <f t="shared" si="5"/>
        <v>3.556019131501472</v>
      </c>
    </row>
    <row r="373" spans="1:4" x14ac:dyDescent="0.2">
      <c r="A373" s="13">
        <v>38961</v>
      </c>
      <c r="B373" s="26">
        <v>2.028</v>
      </c>
      <c r="C373" s="12">
        <v>2.7829999999999999</v>
      </c>
      <c r="D373" s="12">
        <f t="shared" si="5"/>
        <v>3.2660755552268239</v>
      </c>
    </row>
    <row r="374" spans="1:4" x14ac:dyDescent="0.2">
      <c r="A374" s="13">
        <v>38991</v>
      </c>
      <c r="B374" s="26">
        <v>2.0190000000000001</v>
      </c>
      <c r="C374" s="12">
        <v>2.5192000000000001</v>
      </c>
      <c r="D374" s="12">
        <f t="shared" si="5"/>
        <v>2.9696639041109458</v>
      </c>
    </row>
    <row r="375" spans="1:4" x14ac:dyDescent="0.2">
      <c r="A375" s="13">
        <v>39022</v>
      </c>
      <c r="B375" s="26">
        <v>2.02</v>
      </c>
      <c r="C375" s="12">
        <v>2.5445000000000002</v>
      </c>
      <c r="D375" s="12">
        <f t="shared" si="5"/>
        <v>2.9980029599009899</v>
      </c>
    </row>
    <row r="376" spans="1:4" x14ac:dyDescent="0.2">
      <c r="A376" s="13">
        <v>39052</v>
      </c>
      <c r="B376" s="26">
        <v>2.0310000000000001</v>
      </c>
      <c r="C376" s="12">
        <v>2.6102500000000002</v>
      </c>
      <c r="D376" s="12">
        <f t="shared" si="5"/>
        <v>3.0588145866568195</v>
      </c>
    </row>
    <row r="377" spans="1:4" x14ac:dyDescent="0.2">
      <c r="A377" s="13">
        <v>39083</v>
      </c>
      <c r="B377" s="26">
        <v>2.03437</v>
      </c>
      <c r="C377" s="12">
        <v>2.4845999999999999</v>
      </c>
      <c r="D377" s="12">
        <f t="shared" si="5"/>
        <v>2.9067488515855029</v>
      </c>
    </row>
    <row r="378" spans="1:4" x14ac:dyDescent="0.2">
      <c r="A378" s="13">
        <v>39114</v>
      </c>
      <c r="B378" s="26">
        <v>2.0422600000000002</v>
      </c>
      <c r="C378" s="12">
        <v>2.4882499999999999</v>
      </c>
      <c r="D378" s="12">
        <f t="shared" si="5"/>
        <v>2.8997726741453089</v>
      </c>
    </row>
    <row r="379" spans="1:4" x14ac:dyDescent="0.2">
      <c r="A379" s="13">
        <v>39142</v>
      </c>
      <c r="B379" s="26">
        <v>2.05288</v>
      </c>
      <c r="C379" s="12">
        <v>2.6669999999999998</v>
      </c>
      <c r="D379" s="12">
        <f t="shared" si="5"/>
        <v>3.0920066803709902</v>
      </c>
    </row>
    <row r="380" spans="1:4" x14ac:dyDescent="0.2">
      <c r="A380" s="13">
        <v>39173</v>
      </c>
      <c r="B380" s="26">
        <v>2.05904</v>
      </c>
      <c r="C380" s="12">
        <v>2.8338000000000001</v>
      </c>
      <c r="D380" s="12">
        <f t="shared" si="5"/>
        <v>3.2755586795788325</v>
      </c>
    </row>
    <row r="381" spans="1:4" x14ac:dyDescent="0.2">
      <c r="A381" s="13">
        <v>39203</v>
      </c>
      <c r="B381" s="26">
        <v>2.0675500000000002</v>
      </c>
      <c r="C381" s="12">
        <v>2.7962500000000001</v>
      </c>
      <c r="D381" s="12">
        <f t="shared" si="5"/>
        <v>3.2188515477255684</v>
      </c>
    </row>
    <row r="382" spans="1:4" x14ac:dyDescent="0.2">
      <c r="A382" s="13">
        <v>39234</v>
      </c>
      <c r="B382" s="26">
        <v>2.0723400000000001</v>
      </c>
      <c r="C382" s="12">
        <v>2.80775</v>
      </c>
      <c r="D382" s="12">
        <f t="shared" si="5"/>
        <v>3.2246189189515233</v>
      </c>
    </row>
    <row r="383" spans="1:4" x14ac:dyDescent="0.2">
      <c r="A383" s="13">
        <v>39264</v>
      </c>
      <c r="B383" s="26">
        <v>2.0760299999999998</v>
      </c>
      <c r="C383" s="12">
        <v>2.8683999999999998</v>
      </c>
      <c r="D383" s="12">
        <f t="shared" si="5"/>
        <v>3.2884183296002463</v>
      </c>
    </row>
    <row r="384" spans="1:4" x14ac:dyDescent="0.2">
      <c r="A384" s="13">
        <v>39295</v>
      </c>
      <c r="B384" s="26">
        <v>2.07667</v>
      </c>
      <c r="C384" s="12">
        <v>2.8690000000000002</v>
      </c>
      <c r="D384" s="12">
        <f t="shared" si="5"/>
        <v>3.2880925317936889</v>
      </c>
    </row>
    <row r="385" spans="1:4" x14ac:dyDescent="0.2">
      <c r="A385" s="13">
        <v>39326</v>
      </c>
      <c r="B385" s="26">
        <v>2.0854699999999999</v>
      </c>
      <c r="C385" s="12">
        <v>2.9532500000000002</v>
      </c>
      <c r="D385" s="12">
        <f t="shared" si="5"/>
        <v>3.3703673375785792</v>
      </c>
    </row>
    <row r="386" spans="1:4" x14ac:dyDescent="0.2">
      <c r="A386" s="13">
        <v>39356</v>
      </c>
      <c r="B386" s="26">
        <v>2.0918999999999999</v>
      </c>
      <c r="C386" s="12">
        <v>3.0746000000000002</v>
      </c>
      <c r="D386" s="12">
        <f t="shared" si="5"/>
        <v>3.4980714380228499</v>
      </c>
    </row>
    <row r="387" spans="1:4" x14ac:dyDescent="0.2">
      <c r="A387" s="13">
        <v>39387</v>
      </c>
      <c r="B387" s="26">
        <v>2.1083400000000001</v>
      </c>
      <c r="C387" s="12">
        <v>3.3955000000000002</v>
      </c>
      <c r="D387" s="12">
        <f t="shared" si="5"/>
        <v>3.8330462359012301</v>
      </c>
    </row>
    <row r="388" spans="1:4" x14ac:dyDescent="0.2">
      <c r="A388" s="13">
        <v>39417</v>
      </c>
      <c r="B388" s="26">
        <v>2.1144500000000002</v>
      </c>
      <c r="C388" s="12">
        <v>3.3405999999999998</v>
      </c>
      <c r="D388" s="12">
        <f t="shared" si="5"/>
        <v>3.7601747467190041</v>
      </c>
    </row>
    <row r="389" spans="1:4" x14ac:dyDescent="0.2">
      <c r="A389" s="13">
        <v>39448</v>
      </c>
      <c r="B389" s="26">
        <v>2.12174</v>
      </c>
      <c r="C389" s="12">
        <v>3.30775</v>
      </c>
      <c r="D389" s="12">
        <f t="shared" si="5"/>
        <v>3.7104064449461287</v>
      </c>
    </row>
    <row r="390" spans="1:4" x14ac:dyDescent="0.2">
      <c r="A390" s="13">
        <v>39479</v>
      </c>
      <c r="B390" s="26">
        <v>2.1268699999999998</v>
      </c>
      <c r="C390" s="12">
        <v>3.3769999999999998</v>
      </c>
      <c r="D390" s="12">
        <f t="shared" si="5"/>
        <v>3.7789494863343784</v>
      </c>
    </row>
    <row r="391" spans="1:4" x14ac:dyDescent="0.2">
      <c r="A391" s="13">
        <v>39508</v>
      </c>
      <c r="B391" s="26">
        <v>2.1344799999999999</v>
      </c>
      <c r="C391" s="12">
        <v>3.8807999999999998</v>
      </c>
      <c r="D391" s="12">
        <f t="shared" si="5"/>
        <v>4.3272316337468606</v>
      </c>
    </row>
    <row r="392" spans="1:4" x14ac:dyDescent="0.2">
      <c r="A392" s="13">
        <v>39539</v>
      </c>
      <c r="B392" s="26">
        <v>2.1394199999999999</v>
      </c>
      <c r="C392" s="12">
        <v>4.0834999999999999</v>
      </c>
      <c r="D392" s="12">
        <f t="shared" si="5"/>
        <v>4.5427358054986868</v>
      </c>
    </row>
    <row r="393" spans="1:4" x14ac:dyDescent="0.2">
      <c r="A393" s="13">
        <v>39569</v>
      </c>
      <c r="B393" s="26">
        <v>2.1520800000000002</v>
      </c>
      <c r="C393" s="12">
        <v>4.4249999999999998</v>
      </c>
      <c r="D393" s="12">
        <f t="shared" si="5"/>
        <v>4.8936830182892814</v>
      </c>
    </row>
    <row r="394" spans="1:4" x14ac:dyDescent="0.2">
      <c r="A394" s="13">
        <v>39600</v>
      </c>
      <c r="B394" s="26">
        <v>2.1746300000000001</v>
      </c>
      <c r="C394" s="12">
        <v>4.6768000000000001</v>
      </c>
      <c r="D394" s="12">
        <f t="shared" si="5"/>
        <v>5.1185198813591271</v>
      </c>
    </row>
    <row r="395" spans="1:4" x14ac:dyDescent="0.2">
      <c r="A395" s="13">
        <v>39630</v>
      </c>
      <c r="B395" s="26">
        <v>2.1901600000000001</v>
      </c>
      <c r="C395" s="12">
        <v>4.7030000000000003</v>
      </c>
      <c r="D395" s="12">
        <f t="shared" si="5"/>
        <v>5.1106966915659129</v>
      </c>
    </row>
    <row r="396" spans="1:4" x14ac:dyDescent="0.2">
      <c r="A396" s="13">
        <v>39661</v>
      </c>
      <c r="B396" s="26">
        <v>2.1869000000000001</v>
      </c>
      <c r="C396" s="12">
        <v>4.3017500000000002</v>
      </c>
      <c r="D396" s="12">
        <f t="shared" si="5"/>
        <v>4.6816313679180581</v>
      </c>
    </row>
    <row r="397" spans="1:4" x14ac:dyDescent="0.2">
      <c r="A397" s="13">
        <v>39692</v>
      </c>
      <c r="B397" s="26">
        <v>2.1887699999999999</v>
      </c>
      <c r="C397" s="12">
        <v>4.024</v>
      </c>
      <c r="D397" s="12">
        <f t="shared" si="5"/>
        <v>4.3756121145666294</v>
      </c>
    </row>
    <row r="398" spans="1:4" x14ac:dyDescent="0.2">
      <c r="A398" s="13">
        <v>39722</v>
      </c>
      <c r="B398" s="26">
        <v>2.16995</v>
      </c>
      <c r="C398" s="12">
        <v>3.5760000000000001</v>
      </c>
      <c r="D398" s="12">
        <f t="shared" si="5"/>
        <v>3.9221911435747363</v>
      </c>
    </row>
    <row r="399" spans="1:4" x14ac:dyDescent="0.2">
      <c r="A399" s="13">
        <v>39753</v>
      </c>
      <c r="B399" s="26">
        <v>2.1315300000000001</v>
      </c>
      <c r="C399" s="12">
        <v>2.8762500000000002</v>
      </c>
      <c r="D399" s="12">
        <f t="shared" si="5"/>
        <v>3.2115608401007725</v>
      </c>
    </row>
    <row r="400" spans="1:4" x14ac:dyDescent="0.2">
      <c r="A400" s="13">
        <v>39783</v>
      </c>
      <c r="B400" s="26">
        <v>2.1139800000000002</v>
      </c>
      <c r="C400" s="12">
        <v>2.4489999999999998</v>
      </c>
      <c r="D400" s="12">
        <f t="shared" si="5"/>
        <v>2.7572038893461617</v>
      </c>
    </row>
    <row r="401" spans="1:4" x14ac:dyDescent="0.2">
      <c r="A401" s="13">
        <v>39814</v>
      </c>
      <c r="B401" s="26">
        <v>2.1193300000000002</v>
      </c>
      <c r="C401" s="12">
        <v>2.2922500000000001</v>
      </c>
      <c r="D401" s="12">
        <f t="shared" si="5"/>
        <v>2.5742123357381814</v>
      </c>
    </row>
    <row r="402" spans="1:4" x14ac:dyDescent="0.2">
      <c r="A402" s="13">
        <v>39845</v>
      </c>
      <c r="B402" s="26">
        <v>2.1270500000000001</v>
      </c>
      <c r="C402" s="12">
        <v>2.1952500000000001</v>
      </c>
      <c r="D402" s="12">
        <f t="shared" si="5"/>
        <v>2.456333088314802</v>
      </c>
    </row>
    <row r="403" spans="1:4" x14ac:dyDescent="0.2">
      <c r="A403" s="13">
        <v>39873</v>
      </c>
      <c r="B403" s="26">
        <v>2.1249500000000001</v>
      </c>
      <c r="C403" s="12">
        <v>2.0920000000000001</v>
      </c>
      <c r="D403" s="12">
        <f t="shared" si="5"/>
        <v>2.3431167905127182</v>
      </c>
    </row>
    <row r="404" spans="1:4" x14ac:dyDescent="0.2">
      <c r="A404" s="13">
        <v>39904</v>
      </c>
      <c r="B404" s="26">
        <v>2.1270899999999999</v>
      </c>
      <c r="C404" s="12">
        <v>2.2197499999999999</v>
      </c>
      <c r="D404" s="12">
        <f t="shared" si="5"/>
        <v>2.4837001887555297</v>
      </c>
    </row>
    <row r="405" spans="1:4" x14ac:dyDescent="0.2">
      <c r="A405" s="13">
        <v>39934</v>
      </c>
      <c r="B405" s="26">
        <v>2.13022</v>
      </c>
      <c r="C405" s="12">
        <v>2.2265000000000001</v>
      </c>
      <c r="D405" s="12">
        <f t="shared" si="5"/>
        <v>2.4875923533719519</v>
      </c>
    </row>
    <row r="406" spans="1:4" x14ac:dyDescent="0.2">
      <c r="A406" s="13">
        <v>39965</v>
      </c>
      <c r="B406" s="26">
        <v>2.1478999999999999</v>
      </c>
      <c r="C406" s="12">
        <v>2.5291999999999999</v>
      </c>
      <c r="D406" s="12">
        <f t="shared" si="5"/>
        <v>2.802528815307975</v>
      </c>
    </row>
    <row r="407" spans="1:4" x14ac:dyDescent="0.2">
      <c r="A407" s="13">
        <v>39995</v>
      </c>
      <c r="B407" s="26">
        <v>2.1472600000000002</v>
      </c>
      <c r="C407" s="12">
        <v>2.54</v>
      </c>
      <c r="D407" s="12">
        <f t="shared" si="5"/>
        <v>2.8153348360235833</v>
      </c>
    </row>
    <row r="408" spans="1:4" x14ac:dyDescent="0.2">
      <c r="A408" s="13">
        <v>40026</v>
      </c>
      <c r="B408" s="26">
        <v>2.1544500000000002</v>
      </c>
      <c r="C408" s="12">
        <v>2.6337999999999999</v>
      </c>
      <c r="D408" s="12">
        <f t="shared" si="5"/>
        <v>2.9095601864048826</v>
      </c>
    </row>
    <row r="409" spans="1:4" x14ac:dyDescent="0.2">
      <c r="A409" s="13">
        <v>40057</v>
      </c>
      <c r="B409" s="26">
        <v>2.1586099999999999</v>
      </c>
      <c r="C409" s="12">
        <v>2.6259999999999999</v>
      </c>
      <c r="D409" s="12">
        <f t="shared" si="5"/>
        <v>2.8953529224825232</v>
      </c>
    </row>
    <row r="410" spans="1:4" x14ac:dyDescent="0.2">
      <c r="A410" s="13">
        <v>40087</v>
      </c>
      <c r="B410" s="26">
        <v>2.1650900000000002</v>
      </c>
      <c r="C410" s="12">
        <v>2.6720000000000002</v>
      </c>
      <c r="D410" s="12">
        <f t="shared" si="5"/>
        <v>2.9372537788267459</v>
      </c>
    </row>
    <row r="411" spans="1:4" x14ac:dyDescent="0.2">
      <c r="A411" s="13">
        <v>40118</v>
      </c>
      <c r="B411" s="26">
        <v>2.1723400000000002</v>
      </c>
      <c r="C411" s="12">
        <v>2.7921999999999998</v>
      </c>
      <c r="D411" s="12">
        <f t="shared" si="5"/>
        <v>3.0591424125136943</v>
      </c>
    </row>
    <row r="412" spans="1:4" x14ac:dyDescent="0.2">
      <c r="A412" s="13">
        <v>40148</v>
      </c>
      <c r="B412" s="26">
        <v>2.17347</v>
      </c>
      <c r="C412" s="12">
        <v>2.7444999999999999</v>
      </c>
      <c r="D412" s="12">
        <f t="shared" si="5"/>
        <v>3.0053188583233261</v>
      </c>
    </row>
    <row r="413" spans="1:4" x14ac:dyDescent="0.2">
      <c r="A413" s="13">
        <v>40179</v>
      </c>
      <c r="B413" s="26">
        <v>2.1748799999999999</v>
      </c>
      <c r="C413" s="12">
        <v>2.8447499999999999</v>
      </c>
      <c r="D413" s="12">
        <f t="shared" si="5"/>
        <v>3.11307639249062</v>
      </c>
    </row>
    <row r="414" spans="1:4" x14ac:dyDescent="0.2">
      <c r="A414" s="13">
        <v>40210</v>
      </c>
      <c r="B414" s="26">
        <v>2.1728100000000001</v>
      </c>
      <c r="C414" s="12">
        <v>2.7845</v>
      </c>
      <c r="D414" s="12">
        <f t="shared" si="5"/>
        <v>3.0500463726694922</v>
      </c>
    </row>
    <row r="415" spans="1:4" x14ac:dyDescent="0.2">
      <c r="A415" s="13">
        <v>40238</v>
      </c>
      <c r="B415" s="26">
        <v>2.17353</v>
      </c>
      <c r="C415" s="12">
        <v>2.9148000000000001</v>
      </c>
      <c r="D415" s="12">
        <f t="shared" si="5"/>
        <v>3.1917149179445414</v>
      </c>
    </row>
    <row r="416" spans="1:4" x14ac:dyDescent="0.2">
      <c r="A416" s="13">
        <v>40269</v>
      </c>
      <c r="B416" s="26">
        <v>2.1740300000000001</v>
      </c>
      <c r="C416" s="12">
        <v>3.0590000000000002</v>
      </c>
      <c r="D416" s="12">
        <f t="shared" si="5"/>
        <v>3.3488439892733766</v>
      </c>
    </row>
    <row r="417" spans="1:4" x14ac:dyDescent="0.2">
      <c r="A417" s="13">
        <v>40299</v>
      </c>
      <c r="B417" s="26">
        <v>2.1728999999999998</v>
      </c>
      <c r="C417" s="12">
        <v>3.0688</v>
      </c>
      <c r="D417" s="12">
        <f t="shared" si="5"/>
        <v>3.3613196712227897</v>
      </c>
    </row>
    <row r="418" spans="1:4" x14ac:dyDescent="0.2">
      <c r="A418" s="13">
        <v>40330</v>
      </c>
      <c r="B418" s="26">
        <v>2.1719900000000001</v>
      </c>
      <c r="C418" s="12">
        <v>2.9477500000000001</v>
      </c>
      <c r="D418" s="12">
        <f t="shared" si="5"/>
        <v>3.2300838634155769</v>
      </c>
    </row>
    <row r="419" spans="1:4" x14ac:dyDescent="0.2">
      <c r="A419" s="13">
        <v>40360</v>
      </c>
      <c r="B419" s="26">
        <v>2.17605</v>
      </c>
      <c r="C419" s="12">
        <v>2.9112499999999999</v>
      </c>
      <c r="D419" s="12">
        <f t="shared" si="5"/>
        <v>3.1841359562050502</v>
      </c>
    </row>
    <row r="420" spans="1:4" x14ac:dyDescent="0.2">
      <c r="A420" s="13">
        <v>40391</v>
      </c>
      <c r="B420" s="26">
        <v>2.17923</v>
      </c>
      <c r="C420" s="12">
        <v>2.9586000000000001</v>
      </c>
      <c r="D420" s="12">
        <f t="shared" si="5"/>
        <v>3.2312023463333377</v>
      </c>
    </row>
    <row r="421" spans="1:4" x14ac:dyDescent="0.2">
      <c r="A421" s="13">
        <v>40422</v>
      </c>
      <c r="B421" s="26">
        <v>2.18275</v>
      </c>
      <c r="C421" s="12">
        <v>2.94625</v>
      </c>
      <c r="D421" s="12">
        <f t="shared" si="5"/>
        <v>3.2125254002977894</v>
      </c>
    </row>
    <row r="422" spans="1:4" x14ac:dyDescent="0.2">
      <c r="A422" s="13">
        <v>40452</v>
      </c>
      <c r="B422" s="26">
        <v>2.19035</v>
      </c>
      <c r="C422" s="12">
        <v>3.0514999999999999</v>
      </c>
      <c r="D422" s="12">
        <f t="shared" si="5"/>
        <v>3.315742750245394</v>
      </c>
    </row>
    <row r="423" spans="1:4" x14ac:dyDescent="0.2">
      <c r="A423" s="13">
        <v>40483</v>
      </c>
      <c r="B423" s="26">
        <v>2.1959</v>
      </c>
      <c r="C423" s="12">
        <v>3.14</v>
      </c>
      <c r="D423" s="12">
        <f t="shared" si="5"/>
        <v>3.4032829728129697</v>
      </c>
    </row>
    <row r="424" spans="1:4" x14ac:dyDescent="0.2">
      <c r="A424" s="13">
        <v>40513</v>
      </c>
      <c r="B424" s="26">
        <v>2.20472</v>
      </c>
      <c r="C424" s="12">
        <v>3.2425000000000002</v>
      </c>
      <c r="D424" s="12">
        <f t="shared" si="5"/>
        <v>3.5003181061540691</v>
      </c>
    </row>
    <row r="425" spans="1:4" x14ac:dyDescent="0.2">
      <c r="A425" s="13">
        <v>40544</v>
      </c>
      <c r="B425" s="26">
        <v>2.2114799999999999</v>
      </c>
      <c r="C425" s="12">
        <v>3.3877999999999999</v>
      </c>
      <c r="D425" s="12">
        <f t="shared" ref="D425:D472" si="6">C425*$B$497/B425</f>
        <v>3.6459920648615411</v>
      </c>
    </row>
    <row r="426" spans="1:4" x14ac:dyDescent="0.2">
      <c r="A426" s="13">
        <v>40575</v>
      </c>
      <c r="B426" s="26">
        <v>2.2190400000000001</v>
      </c>
      <c r="C426" s="12">
        <v>3.5840000000000001</v>
      </c>
      <c r="D426" s="12">
        <f t="shared" si="6"/>
        <v>3.8440040954647055</v>
      </c>
    </row>
    <row r="427" spans="1:4" x14ac:dyDescent="0.2">
      <c r="A427" s="13">
        <v>40603</v>
      </c>
      <c r="B427" s="26">
        <v>2.2304400000000002</v>
      </c>
      <c r="C427" s="12">
        <v>3.9045000000000001</v>
      </c>
      <c r="D427" s="12">
        <f t="shared" si="6"/>
        <v>4.1663509885941785</v>
      </c>
    </row>
    <row r="428" spans="1:4" x14ac:dyDescent="0.2">
      <c r="A428" s="13">
        <v>40634</v>
      </c>
      <c r="B428" s="26">
        <v>2.2406000000000001</v>
      </c>
      <c r="C428" s="12">
        <v>4.0642500000000004</v>
      </c>
      <c r="D428" s="12">
        <f t="shared" si="6"/>
        <v>4.3171491625011162</v>
      </c>
    </row>
    <row r="429" spans="1:4" x14ac:dyDescent="0.2">
      <c r="A429" s="13">
        <v>40664</v>
      </c>
      <c r="B429" s="26">
        <v>2.2486899999999999</v>
      </c>
      <c r="C429" s="12">
        <v>4.0468000000000002</v>
      </c>
      <c r="D429" s="12">
        <f t="shared" si="6"/>
        <v>4.2831484240157609</v>
      </c>
    </row>
    <row r="430" spans="1:4" x14ac:dyDescent="0.2">
      <c r="A430" s="13">
        <v>40695</v>
      </c>
      <c r="B430" s="26">
        <v>2.2484099999999998</v>
      </c>
      <c r="C430" s="12">
        <v>3.9329999999999998</v>
      </c>
      <c r="D430" s="12">
        <f t="shared" si="6"/>
        <v>4.163220465128691</v>
      </c>
    </row>
    <row r="431" spans="1:4" x14ac:dyDescent="0.2">
      <c r="A431" s="13">
        <v>40725</v>
      </c>
      <c r="B431" s="26">
        <v>2.2541899999999999</v>
      </c>
      <c r="C431" s="12">
        <v>3.9052500000000001</v>
      </c>
      <c r="D431" s="12">
        <f t="shared" si="6"/>
        <v>4.1232464501661346</v>
      </c>
    </row>
    <row r="432" spans="1:4" x14ac:dyDescent="0.2">
      <c r="A432" s="13">
        <v>40756</v>
      </c>
      <c r="B432" s="26">
        <v>2.2608199999999998</v>
      </c>
      <c r="C432" s="12">
        <v>3.8597999999999999</v>
      </c>
      <c r="D432" s="12">
        <f t="shared" si="6"/>
        <v>4.0633084082766429</v>
      </c>
    </row>
    <row r="433" spans="1:4" x14ac:dyDescent="0.2">
      <c r="A433" s="13">
        <v>40787</v>
      </c>
      <c r="B433" s="26">
        <v>2.2667600000000001</v>
      </c>
      <c r="C433" s="12">
        <v>3.83725</v>
      </c>
      <c r="D433" s="12">
        <f t="shared" si="6"/>
        <v>4.0289838445622825</v>
      </c>
    </row>
    <row r="434" spans="1:4" x14ac:dyDescent="0.2">
      <c r="A434" s="13">
        <v>40817</v>
      </c>
      <c r="B434" s="26">
        <v>2.2681100000000001</v>
      </c>
      <c r="C434" s="12">
        <v>3.7976000000000001</v>
      </c>
      <c r="D434" s="12">
        <f t="shared" si="6"/>
        <v>3.9849793648456195</v>
      </c>
    </row>
    <row r="435" spans="1:4" x14ac:dyDescent="0.2">
      <c r="A435" s="13">
        <v>40848</v>
      </c>
      <c r="B435" s="26">
        <v>2.2715700000000001</v>
      </c>
      <c r="C435" s="12">
        <v>3.9620000000000002</v>
      </c>
      <c r="D435" s="12">
        <f t="shared" si="6"/>
        <v>4.1511585220794425</v>
      </c>
    </row>
    <row r="436" spans="1:4" x14ac:dyDescent="0.2">
      <c r="A436" s="13">
        <v>40878</v>
      </c>
      <c r="B436" s="26">
        <v>2.2714500000000002</v>
      </c>
      <c r="C436" s="12">
        <v>3.8610000000000002</v>
      </c>
      <c r="D436" s="12">
        <f t="shared" si="6"/>
        <v>4.0455501736776061</v>
      </c>
    </row>
    <row r="437" spans="1:4" x14ac:dyDescent="0.2">
      <c r="A437" s="13">
        <v>40909</v>
      </c>
      <c r="B437" s="26">
        <v>2.27759</v>
      </c>
      <c r="C437" s="12">
        <v>3.8325999999999998</v>
      </c>
      <c r="D437" s="12">
        <f t="shared" si="6"/>
        <v>4.0049667926185135</v>
      </c>
    </row>
    <row r="438" spans="1:4" x14ac:dyDescent="0.2">
      <c r="A438" s="13">
        <v>40940</v>
      </c>
      <c r="B438" s="26">
        <v>2.2828499999999998</v>
      </c>
      <c r="C438" s="12">
        <v>3.9525000000000001</v>
      </c>
      <c r="D438" s="12">
        <f t="shared" si="6"/>
        <v>4.1207424732242597</v>
      </c>
    </row>
    <row r="439" spans="1:4" x14ac:dyDescent="0.2">
      <c r="A439" s="13">
        <v>40969</v>
      </c>
      <c r="B439" s="26">
        <v>2.2886600000000001</v>
      </c>
      <c r="C439" s="12">
        <v>4.1265000000000001</v>
      </c>
      <c r="D439" s="12">
        <f t="shared" si="6"/>
        <v>4.2912275230921146</v>
      </c>
    </row>
    <row r="440" spans="1:4" x14ac:dyDescent="0.2">
      <c r="A440" s="13">
        <v>41000</v>
      </c>
      <c r="B440" s="26">
        <v>2.2917200000000002</v>
      </c>
      <c r="C440" s="12">
        <v>4.1150000000000002</v>
      </c>
      <c r="D440" s="12">
        <f t="shared" si="6"/>
        <v>4.2735545921840368</v>
      </c>
    </row>
    <row r="441" spans="1:4" x14ac:dyDescent="0.2">
      <c r="A441" s="13">
        <v>41030</v>
      </c>
      <c r="B441" s="26">
        <v>2.2878500000000002</v>
      </c>
      <c r="C441" s="12">
        <v>3.9784999999999999</v>
      </c>
      <c r="D441" s="12">
        <f t="shared" si="6"/>
        <v>4.138784241536813</v>
      </c>
    </row>
    <row r="442" spans="1:4" x14ac:dyDescent="0.2">
      <c r="A442" s="13">
        <v>41061</v>
      </c>
      <c r="B442" s="26">
        <v>2.28626</v>
      </c>
      <c r="C442" s="12">
        <v>3.7585000000000002</v>
      </c>
      <c r="D442" s="12">
        <f t="shared" si="6"/>
        <v>3.9126401577248431</v>
      </c>
    </row>
    <row r="443" spans="1:4" x14ac:dyDescent="0.2">
      <c r="A443" s="13">
        <v>41091</v>
      </c>
      <c r="B443" s="26">
        <v>2.2858399999999999</v>
      </c>
      <c r="C443" s="12">
        <v>3.7210000000000001</v>
      </c>
      <c r="D443" s="12">
        <f t="shared" si="6"/>
        <v>3.8743139773562452</v>
      </c>
    </row>
    <row r="444" spans="1:4" x14ac:dyDescent="0.2">
      <c r="A444" s="13">
        <v>41122</v>
      </c>
      <c r="B444" s="26">
        <v>2.2991100000000002</v>
      </c>
      <c r="C444" s="12">
        <v>3.9824999999999999</v>
      </c>
      <c r="D444" s="12">
        <f t="shared" si="6"/>
        <v>4.1226551208946063</v>
      </c>
    </row>
    <row r="445" spans="1:4" x14ac:dyDescent="0.2">
      <c r="A445" s="13">
        <v>41153</v>
      </c>
      <c r="B445" s="26">
        <v>2.3110400000000002</v>
      </c>
      <c r="C445" s="12">
        <v>4.12</v>
      </c>
      <c r="D445" s="12">
        <f t="shared" si="6"/>
        <v>4.2429774646912213</v>
      </c>
    </row>
    <row r="446" spans="1:4" x14ac:dyDescent="0.2">
      <c r="A446" s="13">
        <v>41183</v>
      </c>
      <c r="B446" s="26">
        <v>2.3174100000000002</v>
      </c>
      <c r="C446" s="12">
        <v>4.0937999999999999</v>
      </c>
      <c r="D446" s="12">
        <f t="shared" si="6"/>
        <v>4.2044066710681314</v>
      </c>
    </row>
    <row r="447" spans="1:4" x14ac:dyDescent="0.2">
      <c r="A447" s="13">
        <v>41214</v>
      </c>
      <c r="B447" s="26">
        <v>2.31202</v>
      </c>
      <c r="C447" s="12">
        <v>4</v>
      </c>
      <c r="D447" s="12">
        <f t="shared" si="6"/>
        <v>4.1176495013018917</v>
      </c>
    </row>
    <row r="448" spans="1:4" x14ac:dyDescent="0.2">
      <c r="A448" s="19">
        <v>41244</v>
      </c>
      <c r="B448" s="26">
        <v>2.3116500000000002</v>
      </c>
      <c r="C448" s="12">
        <v>3.9607999999999999</v>
      </c>
      <c r="D448" s="12">
        <f t="shared" si="6"/>
        <v>4.0779491435122086</v>
      </c>
    </row>
    <row r="449" spans="1:4" x14ac:dyDescent="0.2">
      <c r="A449" s="13">
        <v>41275</v>
      </c>
      <c r="B449" s="26">
        <v>2.3144399999999998</v>
      </c>
      <c r="C449" s="12">
        <v>3.9085000000000001</v>
      </c>
      <c r="D449" s="12">
        <f t="shared" si="6"/>
        <v>4.0192513035550723</v>
      </c>
    </row>
    <row r="450" spans="1:4" x14ac:dyDescent="0.2">
      <c r="A450" s="13">
        <v>41306</v>
      </c>
      <c r="B450" s="26">
        <v>2.32803</v>
      </c>
      <c r="C450" s="12">
        <v>4.1105</v>
      </c>
      <c r="D450" s="12">
        <f t="shared" si="6"/>
        <v>4.2022999836771859</v>
      </c>
    </row>
    <row r="451" spans="1:4" x14ac:dyDescent="0.2">
      <c r="A451" s="13">
        <v>41334</v>
      </c>
      <c r="B451" s="26">
        <v>2.3224499999999999</v>
      </c>
      <c r="C451" s="12">
        <v>4.0677500000000002</v>
      </c>
      <c r="D451" s="12">
        <f t="shared" si="6"/>
        <v>4.1685868330857501</v>
      </c>
    </row>
    <row r="452" spans="1:4" x14ac:dyDescent="0.2">
      <c r="A452" s="13">
        <v>41365</v>
      </c>
      <c r="B452" s="26">
        <v>2.3167200000000001</v>
      </c>
      <c r="C452" s="12">
        <v>3.93</v>
      </c>
      <c r="D452" s="12">
        <f t="shared" si="6"/>
        <v>4.0373832228322799</v>
      </c>
    </row>
    <row r="453" spans="1:4" x14ac:dyDescent="0.2">
      <c r="A453" s="13">
        <v>41395</v>
      </c>
      <c r="B453" s="26">
        <v>2.3199000000000001</v>
      </c>
      <c r="C453" s="12">
        <v>3.87025</v>
      </c>
      <c r="D453" s="12">
        <f t="shared" si="6"/>
        <v>3.9705505174792015</v>
      </c>
    </row>
    <row r="454" spans="1:4" x14ac:dyDescent="0.2">
      <c r="A454" s="13">
        <v>41426</v>
      </c>
      <c r="B454" s="26">
        <v>2.3258299999999998</v>
      </c>
      <c r="C454" s="12">
        <v>3.8492500000000001</v>
      </c>
      <c r="D454" s="12">
        <f t="shared" si="6"/>
        <v>3.9389377914550936</v>
      </c>
    </row>
    <row r="455" spans="1:4" x14ac:dyDescent="0.2">
      <c r="A455" s="13">
        <v>41456</v>
      </c>
      <c r="B455" s="26">
        <v>2.3298000000000001</v>
      </c>
      <c r="C455" s="12">
        <v>3.8660000000000001</v>
      </c>
      <c r="D455" s="12">
        <f t="shared" si="6"/>
        <v>3.9493368752682634</v>
      </c>
    </row>
    <row r="456" spans="1:4" x14ac:dyDescent="0.2">
      <c r="A456" s="13">
        <v>41487</v>
      </c>
      <c r="B456" s="26">
        <v>2.33413</v>
      </c>
      <c r="C456" s="12">
        <v>3.9045000000000001</v>
      </c>
      <c r="D456" s="12">
        <f t="shared" si="6"/>
        <v>3.9812674953837188</v>
      </c>
    </row>
    <row r="457" spans="1:4" x14ac:dyDescent="0.2">
      <c r="A457" s="13">
        <v>41518</v>
      </c>
      <c r="B457" s="26">
        <v>2.3377300000000001</v>
      </c>
      <c r="C457" s="12">
        <v>3.9607999999999999</v>
      </c>
      <c r="D457" s="12">
        <f t="shared" si="6"/>
        <v>4.0324550472466871</v>
      </c>
    </row>
    <row r="458" spans="1:4" x14ac:dyDescent="0.2">
      <c r="A458" s="13">
        <v>41548</v>
      </c>
      <c r="B458" s="26">
        <v>2.3390300000000002</v>
      </c>
      <c r="C458" s="12">
        <v>3.8847499999999999</v>
      </c>
      <c r="D458" s="12">
        <f t="shared" si="6"/>
        <v>3.9528310729233906</v>
      </c>
    </row>
    <row r="459" spans="1:4" x14ac:dyDescent="0.2">
      <c r="A459" s="13">
        <v>41579</v>
      </c>
      <c r="B459" s="26">
        <v>2.3403800000000001</v>
      </c>
      <c r="C459" s="12">
        <v>3.8387500000000001</v>
      </c>
      <c r="D459" s="12">
        <f t="shared" si="6"/>
        <v>3.9037718030832593</v>
      </c>
    </row>
    <row r="460" spans="1:4" x14ac:dyDescent="0.2">
      <c r="A460" s="19">
        <v>41609</v>
      </c>
      <c r="B460" s="26">
        <v>2.3469699999999998</v>
      </c>
      <c r="C460" s="12">
        <v>3.8818000000000001</v>
      </c>
      <c r="D460" s="12">
        <f t="shared" si="6"/>
        <v>3.9364667633587143</v>
      </c>
    </row>
    <row r="461" spans="1:4" x14ac:dyDescent="0.2">
      <c r="A461" s="13">
        <v>41640</v>
      </c>
      <c r="B461" s="26">
        <v>2.35128</v>
      </c>
      <c r="C461" s="12">
        <v>3.8932500000000001</v>
      </c>
      <c r="D461" s="12">
        <f t="shared" si="6"/>
        <v>3.9408410106410123</v>
      </c>
    </row>
    <row r="462" spans="1:4" x14ac:dyDescent="0.2">
      <c r="A462" s="13">
        <v>41671</v>
      </c>
      <c r="B462" s="26">
        <v>2.3535599999999999</v>
      </c>
      <c r="C462" s="12">
        <v>3.9834999999999998</v>
      </c>
      <c r="D462" s="12">
        <f t="shared" si="6"/>
        <v>4.0282880559662813</v>
      </c>
    </row>
    <row r="463" spans="1:4" x14ac:dyDescent="0.2">
      <c r="A463" s="13">
        <v>41699</v>
      </c>
      <c r="B463" s="26">
        <v>2.3578999999999999</v>
      </c>
      <c r="C463" s="12">
        <v>4.0006000000000004</v>
      </c>
      <c r="D463" s="12">
        <f t="shared" si="6"/>
        <v>4.0381339383349601</v>
      </c>
    </row>
    <row r="464" spans="1:4" x14ac:dyDescent="0.2">
      <c r="A464" s="13">
        <v>41730</v>
      </c>
      <c r="B464" s="26">
        <v>2.3624000000000001</v>
      </c>
      <c r="C464" s="12">
        <v>3.9642499999999998</v>
      </c>
      <c r="D464" s="12">
        <f t="shared" si="6"/>
        <v>3.9938207811970869</v>
      </c>
    </row>
    <row r="465" spans="1:5" x14ac:dyDescent="0.2">
      <c r="A465" s="13">
        <v>41760</v>
      </c>
      <c r="B465" s="26">
        <v>2.3694999999999999</v>
      </c>
      <c r="C465" s="12">
        <v>3.9427500000000002</v>
      </c>
      <c r="D465" s="12">
        <f t="shared" si="6"/>
        <v>3.9602581728212702</v>
      </c>
    </row>
    <row r="466" spans="1:5" x14ac:dyDescent="0.2">
      <c r="A466" s="13">
        <v>41791</v>
      </c>
      <c r="B466" s="26">
        <v>2.3734799999999998</v>
      </c>
      <c r="C466" s="12">
        <v>3.9062000000000001</v>
      </c>
      <c r="D466" s="12">
        <f t="shared" si="6"/>
        <v>3.9169666213323899</v>
      </c>
    </row>
    <row r="467" spans="1:5" x14ac:dyDescent="0.2">
      <c r="A467" s="13">
        <v>41821</v>
      </c>
      <c r="B467" s="26">
        <v>2.3759600000000001</v>
      </c>
      <c r="C467" s="12">
        <v>3.8835000000000002</v>
      </c>
      <c r="D467" s="12">
        <f t="shared" si="6"/>
        <v>3.8901393276822835</v>
      </c>
    </row>
    <row r="468" spans="1:5" x14ac:dyDescent="0.2">
      <c r="A468" s="13">
        <v>41852</v>
      </c>
      <c r="B468" s="26">
        <v>2.3740899999999998</v>
      </c>
      <c r="C468" s="12">
        <v>3.8380000000000001</v>
      </c>
      <c r="D468" s="12">
        <f t="shared" si="6"/>
        <v>3.8475897864023691</v>
      </c>
    </row>
    <row r="469" spans="1:5" x14ac:dyDescent="0.2">
      <c r="A469" s="13">
        <v>41883</v>
      </c>
      <c r="B469" s="26">
        <v>2.3762599999999998</v>
      </c>
      <c r="C469" s="12">
        <v>3.7924000000000002</v>
      </c>
      <c r="D469" s="12">
        <f t="shared" si="6"/>
        <v>3.7984039763325566</v>
      </c>
    </row>
    <row r="470" spans="1:5" x14ac:dyDescent="0.2">
      <c r="A470" s="13">
        <v>41913</v>
      </c>
      <c r="B470" s="26">
        <v>2.3775300000000001</v>
      </c>
      <c r="C470" s="12">
        <v>3.6804999999999999</v>
      </c>
      <c r="D470" s="12">
        <f t="shared" si="6"/>
        <v>3.6843577035831294</v>
      </c>
    </row>
    <row r="471" spans="1:5" x14ac:dyDescent="0.2">
      <c r="A471" s="13">
        <v>41944</v>
      </c>
      <c r="B471" s="26">
        <v>2.3706700000000001</v>
      </c>
      <c r="C471" s="12">
        <v>3.6472500000000001</v>
      </c>
      <c r="D471" s="12">
        <f t="shared" si="6"/>
        <v>3.6616379502419143</v>
      </c>
      <c r="E471" s="10" t="s">
        <v>182</v>
      </c>
    </row>
    <row r="472" spans="1:5" x14ac:dyDescent="0.2">
      <c r="A472" s="19">
        <v>41974</v>
      </c>
      <c r="B472" s="26">
        <v>2.3628399999999998</v>
      </c>
      <c r="C472" s="12">
        <v>3.4106000000000001</v>
      </c>
      <c r="D472" s="12">
        <f t="shared" si="6"/>
        <v>3.4354010568637738</v>
      </c>
      <c r="E472" s="10" t="s">
        <v>183</v>
      </c>
    </row>
    <row r="473" spans="1:5" x14ac:dyDescent="0.2">
      <c r="A473" s="13">
        <v>42005</v>
      </c>
      <c r="B473" s="26">
        <v>2.3467699999999998</v>
      </c>
      <c r="C473" s="12">
        <v>2.9972500000000002</v>
      </c>
      <c r="D473" s="12">
        <f t="shared" ref="D473:D484" si="7">C473*$B$497/B473</f>
        <v>3.0397188218274485</v>
      </c>
      <c r="E473">
        <f t="shared" ref="E473:E484" si="8">IF(A474&gt;$C$1,1,0)</f>
        <v>0</v>
      </c>
    </row>
    <row r="474" spans="1:5" x14ac:dyDescent="0.2">
      <c r="A474" s="13">
        <v>42036</v>
      </c>
      <c r="B474" s="26">
        <v>2.3518599999999998</v>
      </c>
      <c r="C474" s="12">
        <v>2.8577499999999998</v>
      </c>
      <c r="D474" s="12">
        <f t="shared" si="7"/>
        <v>2.8919697050419666</v>
      </c>
      <c r="E474">
        <f t="shared" si="8"/>
        <v>0</v>
      </c>
    </row>
    <row r="475" spans="1:5" x14ac:dyDescent="0.2">
      <c r="A475" s="13">
        <v>42064</v>
      </c>
      <c r="B475" s="26">
        <v>2.3574000000000002</v>
      </c>
      <c r="C475" s="12">
        <v>2.8969999999999998</v>
      </c>
      <c r="D475" s="12">
        <f t="shared" si="7"/>
        <v>2.9248000907779752</v>
      </c>
      <c r="E475">
        <f t="shared" si="8"/>
        <v>0</v>
      </c>
    </row>
    <row r="476" spans="1:5" x14ac:dyDescent="0.2">
      <c r="A476" s="13">
        <v>42095</v>
      </c>
      <c r="B476" s="26">
        <v>2.35982</v>
      </c>
      <c r="C476" s="12">
        <v>2.7822499999999999</v>
      </c>
      <c r="D476" s="12">
        <f t="shared" si="7"/>
        <v>2.8060683482214741</v>
      </c>
      <c r="E476">
        <f t="shared" si="8"/>
        <v>0</v>
      </c>
    </row>
    <row r="477" spans="1:5" x14ac:dyDescent="0.2">
      <c r="A477" s="13">
        <v>42125</v>
      </c>
      <c r="B477" s="26">
        <v>2.3703099999999999</v>
      </c>
      <c r="C477" s="12">
        <v>2.8875000000000002</v>
      </c>
      <c r="D477" s="12">
        <f t="shared" si="7"/>
        <v>2.8993311106986006</v>
      </c>
      <c r="E477">
        <f t="shared" si="8"/>
        <v>0</v>
      </c>
    </row>
    <row r="478" spans="1:5" x14ac:dyDescent="0.2">
      <c r="A478" s="13">
        <v>42156</v>
      </c>
      <c r="B478" s="26">
        <v>2.3778600000000001</v>
      </c>
      <c r="C478" s="12">
        <v>2.8730000000000002</v>
      </c>
      <c r="D478" s="12">
        <f t="shared" si="7"/>
        <v>2.8756121916344948</v>
      </c>
      <c r="E478">
        <f t="shared" si="8"/>
        <v>0</v>
      </c>
    </row>
    <row r="479" spans="1:5" x14ac:dyDescent="0.2">
      <c r="A479" s="13">
        <v>42186</v>
      </c>
      <c r="B479" s="26">
        <v>2.3809900000000002</v>
      </c>
      <c r="C479" s="12">
        <v>2.78775</v>
      </c>
      <c r="D479" s="12">
        <f t="shared" si="7"/>
        <v>2.7866166302672415</v>
      </c>
      <c r="E479">
        <f t="shared" si="8"/>
        <v>0</v>
      </c>
    </row>
    <row r="480" spans="1:5" x14ac:dyDescent="0.2">
      <c r="A480" s="19">
        <v>42217</v>
      </c>
      <c r="B480" s="26">
        <v>2.3793099999999998</v>
      </c>
      <c r="C480" s="12">
        <v>2.5950000000000002</v>
      </c>
      <c r="D480" s="12">
        <f t="shared" si="7"/>
        <v>2.5957765444603691</v>
      </c>
      <c r="E480">
        <f t="shared" si="8"/>
        <v>0</v>
      </c>
    </row>
    <row r="481" spans="1:5" x14ac:dyDescent="0.2">
      <c r="A481" s="13">
        <v>42248</v>
      </c>
      <c r="B481" s="26">
        <v>2.3819179258999998</v>
      </c>
      <c r="C481" s="12">
        <v>2.5049999999999999</v>
      </c>
      <c r="D481" s="12">
        <f t="shared" si="7"/>
        <v>2.5030061049426351</v>
      </c>
      <c r="E481">
        <f t="shared" si="8"/>
        <v>0</v>
      </c>
    </row>
    <row r="482" spans="1:5" x14ac:dyDescent="0.2">
      <c r="A482" s="13">
        <v>42278</v>
      </c>
      <c r="B482" s="26">
        <v>2.3800219999999999</v>
      </c>
      <c r="C482" s="12">
        <v>2.4648460000000001</v>
      </c>
      <c r="D482" s="12">
        <f t="shared" si="7"/>
        <v>2.4648460000000001</v>
      </c>
      <c r="E482">
        <f t="shared" si="8"/>
        <v>1</v>
      </c>
    </row>
    <row r="483" spans="1:5" x14ac:dyDescent="0.2">
      <c r="A483" s="13">
        <v>42309</v>
      </c>
      <c r="B483" s="26">
        <v>2.3821680000000001</v>
      </c>
      <c r="C483" s="12">
        <v>2.5082680000000002</v>
      </c>
      <c r="D483" s="12">
        <f t="shared" si="7"/>
        <v>2.5060084015468265</v>
      </c>
      <c r="E483">
        <f t="shared" si="8"/>
        <v>1</v>
      </c>
    </row>
    <row r="484" spans="1:5" x14ac:dyDescent="0.2">
      <c r="A484" s="13">
        <v>42339</v>
      </c>
      <c r="B484" s="26">
        <v>2.385551</v>
      </c>
      <c r="C484" s="12">
        <v>2.557188</v>
      </c>
      <c r="D484" s="12">
        <f t="shared" si="7"/>
        <v>2.5512611963173288</v>
      </c>
      <c r="E484">
        <f t="shared" si="8"/>
        <v>1</v>
      </c>
    </row>
    <row r="485" spans="1:5" x14ac:dyDescent="0.2">
      <c r="A485" s="13">
        <v>42370</v>
      </c>
      <c r="B485" s="26">
        <v>2.3917730000000001</v>
      </c>
      <c r="C485" s="12">
        <v>2.5773510000000002</v>
      </c>
      <c r="D485" s="12">
        <f t="shared" ref="D485:D496" si="9">C485*$B$497/B485</f>
        <v>2.5646882382742842</v>
      </c>
      <c r="E485">
        <f t="shared" ref="E485:E496" si="10">IF(A486&gt;$C$1,1,0)</f>
        <v>1</v>
      </c>
    </row>
    <row r="486" spans="1:5" x14ac:dyDescent="0.2">
      <c r="A486" s="13">
        <v>42401</v>
      </c>
      <c r="B486" s="26">
        <v>2.3964289999999999</v>
      </c>
      <c r="C486" s="12">
        <v>2.622592</v>
      </c>
      <c r="D486" s="12">
        <f t="shared" si="9"/>
        <v>2.6046365892851404</v>
      </c>
      <c r="E486">
        <f t="shared" si="10"/>
        <v>1</v>
      </c>
    </row>
    <row r="487" spans="1:5" x14ac:dyDescent="0.2">
      <c r="A487" s="13">
        <v>42430</v>
      </c>
      <c r="B487" s="26">
        <v>2.4011200000000001</v>
      </c>
      <c r="C487" s="12">
        <v>2.7061649999999999</v>
      </c>
      <c r="D487" s="12">
        <f t="shared" si="9"/>
        <v>2.6823866510753311</v>
      </c>
      <c r="E487">
        <f t="shared" si="10"/>
        <v>1</v>
      </c>
    </row>
    <row r="488" spans="1:5" x14ac:dyDescent="0.2">
      <c r="A488" s="19">
        <v>42461</v>
      </c>
      <c r="B488" s="26">
        <v>2.4061650000000001</v>
      </c>
      <c r="C488" s="12">
        <v>2.733778</v>
      </c>
      <c r="D488" s="12">
        <f t="shared" si="9"/>
        <v>2.7040754824029105</v>
      </c>
      <c r="E488">
        <f t="shared" si="10"/>
        <v>1</v>
      </c>
    </row>
    <row r="489" spans="1:5" x14ac:dyDescent="0.2">
      <c r="A489" s="13">
        <v>42491</v>
      </c>
      <c r="B489" s="26">
        <v>2.4106890000000001</v>
      </c>
      <c r="C489" s="12">
        <v>2.760119</v>
      </c>
      <c r="D489" s="12">
        <f t="shared" si="9"/>
        <v>2.7250068103426028</v>
      </c>
      <c r="E489">
        <f t="shared" si="10"/>
        <v>1</v>
      </c>
    </row>
    <row r="490" spans="1:5" x14ac:dyDescent="0.2">
      <c r="A490" s="13">
        <v>42522</v>
      </c>
      <c r="B490" s="26">
        <v>2.415009</v>
      </c>
      <c r="C490" s="12">
        <v>2.8109570000000001</v>
      </c>
      <c r="D490" s="12">
        <f t="shared" si="9"/>
        <v>2.77023377596274</v>
      </c>
      <c r="E490">
        <f t="shared" si="10"/>
        <v>1</v>
      </c>
    </row>
    <row r="491" spans="1:5" x14ac:dyDescent="0.2">
      <c r="A491" s="13">
        <v>42552</v>
      </c>
      <c r="B491" s="26">
        <v>2.4186019999999999</v>
      </c>
      <c r="C491" s="12">
        <v>2.7962259999999999</v>
      </c>
      <c r="D491" s="12">
        <f t="shared" si="9"/>
        <v>2.7516223822571879</v>
      </c>
      <c r="E491">
        <f t="shared" si="10"/>
        <v>1</v>
      </c>
    </row>
    <row r="492" spans="1:5" x14ac:dyDescent="0.2">
      <c r="A492" s="13">
        <v>42583</v>
      </c>
      <c r="B492" s="26">
        <v>2.4229090000000002</v>
      </c>
      <c r="C492" s="12">
        <v>2.8035239999999999</v>
      </c>
      <c r="D492" s="12">
        <f t="shared" si="9"/>
        <v>2.7538998771839962</v>
      </c>
      <c r="E492">
        <f t="shared" si="10"/>
        <v>1</v>
      </c>
    </row>
    <row r="493" spans="1:5" x14ac:dyDescent="0.2">
      <c r="A493" s="13">
        <v>42614</v>
      </c>
      <c r="B493" s="26">
        <v>2.427406</v>
      </c>
      <c r="C493" s="12">
        <v>2.8621720000000002</v>
      </c>
      <c r="D493" s="12">
        <f t="shared" si="9"/>
        <v>2.8063011823254951</v>
      </c>
      <c r="E493">
        <f t="shared" si="10"/>
        <v>1</v>
      </c>
    </row>
    <row r="494" spans="1:5" x14ac:dyDescent="0.2">
      <c r="A494" s="13">
        <v>42644</v>
      </c>
      <c r="B494" s="26">
        <v>2.4320909999999998</v>
      </c>
      <c r="C494" s="12">
        <v>2.8612639999999998</v>
      </c>
      <c r="D494" s="12">
        <f t="shared" si="9"/>
        <v>2.800006771049274</v>
      </c>
      <c r="E494">
        <f t="shared" si="10"/>
        <v>1</v>
      </c>
    </row>
    <row r="495" spans="1:5" x14ac:dyDescent="0.2">
      <c r="A495" s="13">
        <v>42675</v>
      </c>
      <c r="B495" s="26">
        <v>2.4369689999999999</v>
      </c>
      <c r="C495" s="12">
        <v>2.838438</v>
      </c>
      <c r="D495" s="12">
        <f t="shared" si="9"/>
        <v>2.7721094874969685</v>
      </c>
      <c r="E495">
        <f t="shared" si="10"/>
        <v>1</v>
      </c>
    </row>
    <row r="496" spans="1:5" x14ac:dyDescent="0.2">
      <c r="A496" s="19">
        <v>42705</v>
      </c>
      <c r="B496" s="26">
        <v>2.4420389999999998</v>
      </c>
      <c r="C496" s="12">
        <v>2.8262830000000001</v>
      </c>
      <c r="D496" s="12">
        <f t="shared" si="9"/>
        <v>2.7545079002530266</v>
      </c>
      <c r="E496">
        <f t="shared" si="10"/>
        <v>1</v>
      </c>
    </row>
    <row r="497" spans="1:5" x14ac:dyDescent="0.2">
      <c r="A497" s="15" t="str">
        <f>"Base CPI ("&amp;TEXT('Notes and Sources'!$G$7,"m/yyyy")&amp;")"</f>
        <v>Base CPI (10/2015)</v>
      </c>
      <c r="B497" s="28">
        <v>2.3800219999999999</v>
      </c>
      <c r="C497" s="16"/>
      <c r="D497" s="16"/>
      <c r="E497" s="20"/>
    </row>
    <row r="498" spans="1:5" x14ac:dyDescent="0.2">
      <c r="A498" s="42" t="str">
        <f>A1&amp;" "&amp;TEXT(C1,"Mmmm yyyy")</f>
        <v>EIA Short-Term Energy Outlook, October 2015</v>
      </c>
      <c r="B498" s="42"/>
      <c r="C498" s="42"/>
      <c r="D498" s="42"/>
      <c r="E498" s="42"/>
    </row>
    <row r="499" spans="1:5" x14ac:dyDescent="0.2">
      <c r="A499" s="37" t="s">
        <v>184</v>
      </c>
      <c r="B499" s="37"/>
      <c r="C499" s="37"/>
      <c r="D499" s="37"/>
      <c r="E499" s="37"/>
    </row>
    <row r="500" spans="1:5" x14ac:dyDescent="0.2">
      <c r="A500" s="34" t="str">
        <f>"Real Price ("&amp;TEXT($C$1,"mmm yyyy")&amp;" $)"</f>
        <v>Real Price (Oct 2015 $)</v>
      </c>
      <c r="B500" s="34"/>
      <c r="C500" s="34"/>
      <c r="D500" s="34"/>
      <c r="E500" s="34"/>
    </row>
    <row r="501" spans="1:5" x14ac:dyDescent="0.2">
      <c r="A501" s="38"/>
      <c r="B501" s="38"/>
      <c r="C501" s="38"/>
      <c r="D501" s="38"/>
      <c r="E501" s="38"/>
    </row>
  </sheetData>
  <mergeCells count="6">
    <mergeCell ref="A501:E501"/>
    <mergeCell ref="C39:D39"/>
    <mergeCell ref="A1:B1"/>
    <mergeCell ref="C1:D1"/>
    <mergeCell ref="A498:E498"/>
    <mergeCell ref="A499:E499"/>
  </mergeCells>
  <phoneticPr fontId="3" type="noConversion"/>
  <conditionalFormatting sqref="B425:D434 B437:D446 B449:D458 B461:D470 B473:D496">
    <cfRule type="expression" dxfId="32" priority="1" stopIfTrue="1">
      <formula>$E425=1</formula>
    </cfRule>
  </conditionalFormatting>
  <conditionalFormatting sqref="B447:D448 B435:D436">
    <cfRule type="expression" dxfId="31" priority="2" stopIfTrue="1">
      <formula>#REF!=1</formula>
    </cfRule>
  </conditionalFormatting>
  <conditionalFormatting sqref="B459:D460">
    <cfRule type="expression" dxfId="30" priority="4" stopIfTrue="1">
      <formula>#REF!=1</formula>
    </cfRule>
  </conditionalFormatting>
  <conditionalFormatting sqref="B471:D472">
    <cfRule type="expression" dxfId="29" priority="29" stopIfTrue="1">
      <formula>#REF!=1</formula>
    </cfRule>
  </conditionalFormatting>
  <hyperlinks>
    <hyperlink ref="A3" location="Contents!B4" display="Return to Contents"/>
  </hyperlinks>
  <pageMargins left="0.75" right="0.75" top="1" bottom="1" header="0.5" footer="0.5"/>
  <pageSetup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0" t="s">
        <v>168</v>
      </c>
      <c r="B1" s="40"/>
      <c r="C1" s="41">
        <f>'Notes and Sources'!$G$7</f>
        <v>42283</v>
      </c>
      <c r="D1" s="41"/>
    </row>
    <row r="2" spans="1:4" ht="15.75" x14ac:dyDescent="0.25">
      <c r="A2" s="11" t="s">
        <v>174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9" t="s">
        <v>175</v>
      </c>
      <c r="D39" s="39"/>
    </row>
    <row r="40" spans="1:4" x14ac:dyDescent="0.2">
      <c r="A40" s="1" t="s">
        <v>4</v>
      </c>
      <c r="B40" s="1" t="s">
        <v>18</v>
      </c>
      <c r="C40" s="1" t="s">
        <v>1</v>
      </c>
      <c r="D40" s="1" t="s">
        <v>2</v>
      </c>
    </row>
    <row r="41" spans="1:4" x14ac:dyDescent="0.2">
      <c r="A41" s="14">
        <v>1979</v>
      </c>
      <c r="B41" s="26">
        <v>0.72583333333</v>
      </c>
      <c r="C41" s="12">
        <v>0.70542796355000004</v>
      </c>
      <c r="D41" s="12">
        <f t="shared" ref="D41:D78" si="0">C41*$B$79/B41</f>
        <v>2.3131123848522277</v>
      </c>
    </row>
    <row r="42" spans="1:4" x14ac:dyDescent="0.2">
      <c r="A42" s="14">
        <v>1980</v>
      </c>
      <c r="B42" s="26">
        <v>0.82383333332999997</v>
      </c>
      <c r="C42" s="12">
        <v>1.0047148763</v>
      </c>
      <c r="D42" s="12">
        <f t="shared" ref="D42" si="1">C42*$B$79/B42</f>
        <v>2.902581641914975</v>
      </c>
    </row>
    <row r="43" spans="1:4" x14ac:dyDescent="0.2">
      <c r="A43" s="14">
        <v>1981</v>
      </c>
      <c r="B43" s="26">
        <v>0.90933333332999999</v>
      </c>
      <c r="C43" s="12">
        <v>1.2350862946000001</v>
      </c>
      <c r="D43" s="12">
        <f t="shared" si="0"/>
        <v>3.2326237753562208</v>
      </c>
    </row>
    <row r="44" spans="1:4" x14ac:dyDescent="0.2">
      <c r="A44" s="14">
        <v>1982</v>
      </c>
      <c r="B44" s="26">
        <v>0.96533333333000004</v>
      </c>
      <c r="C44" s="12">
        <v>1.2119982076</v>
      </c>
      <c r="D44" s="12">
        <f t="shared" si="0"/>
        <v>2.9881723736794137</v>
      </c>
    </row>
    <row r="45" spans="1:4" x14ac:dyDescent="0.2">
      <c r="A45" s="14">
        <v>1983</v>
      </c>
      <c r="B45" s="26">
        <v>0.99583333333000001</v>
      </c>
      <c r="C45" s="12">
        <v>1.1061730213000001</v>
      </c>
      <c r="D45" s="12">
        <f t="shared" si="0"/>
        <v>2.6437316751557631</v>
      </c>
    </row>
    <row r="46" spans="1:4" x14ac:dyDescent="0.2">
      <c r="A46" s="14">
        <v>1984</v>
      </c>
      <c r="B46" s="26">
        <v>1.0393333333000001</v>
      </c>
      <c r="C46" s="12">
        <v>1.1224079741999999</v>
      </c>
      <c r="D46" s="12">
        <f t="shared" si="0"/>
        <v>2.5702588245578322</v>
      </c>
    </row>
    <row r="47" spans="1:4" x14ac:dyDescent="0.2">
      <c r="A47" s="14">
        <v>1985</v>
      </c>
      <c r="B47" s="26">
        <v>1.0760000000000001</v>
      </c>
      <c r="C47" s="12">
        <v>1.0822391057</v>
      </c>
      <c r="D47" s="12">
        <f t="shared" si="0"/>
        <v>2.3938223799501164</v>
      </c>
    </row>
    <row r="48" spans="1:4" x14ac:dyDescent="0.2">
      <c r="A48" s="14">
        <v>1986</v>
      </c>
      <c r="B48" s="26">
        <v>1.0969166667000001</v>
      </c>
      <c r="C48" s="12">
        <v>0.85190441969999997</v>
      </c>
      <c r="D48" s="12">
        <f t="shared" si="0"/>
        <v>1.8484095668661726</v>
      </c>
    </row>
    <row r="49" spans="1:4" x14ac:dyDescent="0.2">
      <c r="A49" s="14">
        <v>1987</v>
      </c>
      <c r="B49" s="26">
        <v>1.1361666667000001</v>
      </c>
      <c r="C49" s="12">
        <v>0.85255131241000004</v>
      </c>
      <c r="D49" s="12">
        <f t="shared" si="0"/>
        <v>1.7859095317046876</v>
      </c>
    </row>
    <row r="50" spans="1:4" x14ac:dyDescent="0.2">
      <c r="A50" s="14">
        <v>1988</v>
      </c>
      <c r="B50" s="26">
        <v>1.18275</v>
      </c>
      <c r="C50" s="12">
        <v>0.84934335863999999</v>
      </c>
      <c r="D50" s="12">
        <f t="shared" si="0"/>
        <v>1.709115095427681</v>
      </c>
    </row>
    <row r="51" spans="1:4" x14ac:dyDescent="0.2">
      <c r="A51" s="14">
        <v>1989</v>
      </c>
      <c r="B51" s="26">
        <v>1.2394166666999999</v>
      </c>
      <c r="C51" s="12">
        <v>0.89470909488000006</v>
      </c>
      <c r="D51" s="12">
        <f t="shared" si="0"/>
        <v>1.7180883448051243</v>
      </c>
    </row>
    <row r="52" spans="1:4" x14ac:dyDescent="0.2">
      <c r="A52" s="14">
        <v>1990</v>
      </c>
      <c r="B52" s="26">
        <v>1.3065833333000001</v>
      </c>
      <c r="C52" s="12">
        <v>1.1017689517</v>
      </c>
      <c r="D52" s="12">
        <f t="shared" si="0"/>
        <v>2.0069399916039301</v>
      </c>
    </row>
    <row r="53" spans="1:4" x14ac:dyDescent="0.2">
      <c r="A53" s="14">
        <v>1991</v>
      </c>
      <c r="B53" s="26">
        <v>1.3616666666999999</v>
      </c>
      <c r="C53" s="12">
        <v>1.037275248</v>
      </c>
      <c r="D53" s="12">
        <f t="shared" si="0"/>
        <v>1.8130266170636635</v>
      </c>
    </row>
    <row r="54" spans="1:4" x14ac:dyDescent="0.2">
      <c r="A54" s="14">
        <v>1992</v>
      </c>
      <c r="B54" s="26">
        <v>1.4030833332999999</v>
      </c>
      <c r="C54" s="12">
        <v>0.96344384230000002</v>
      </c>
      <c r="D54" s="12">
        <f t="shared" si="0"/>
        <v>1.6342703858119665</v>
      </c>
    </row>
    <row r="55" spans="1:4" x14ac:dyDescent="0.2">
      <c r="A55" s="14">
        <v>1993</v>
      </c>
      <c r="B55" s="26">
        <v>1.44475</v>
      </c>
      <c r="C55" s="12">
        <v>0.94759478062000002</v>
      </c>
      <c r="D55" s="12">
        <f t="shared" si="0"/>
        <v>1.5610288457939254</v>
      </c>
    </row>
    <row r="56" spans="1:4" x14ac:dyDescent="0.2">
      <c r="A56" s="14">
        <v>1994</v>
      </c>
      <c r="B56" s="26">
        <v>1.4822500000000001</v>
      </c>
      <c r="C56" s="12">
        <v>0.921898365</v>
      </c>
      <c r="D56" s="12">
        <f t="shared" si="0"/>
        <v>1.4802755206368896</v>
      </c>
    </row>
    <row r="57" spans="1:4" x14ac:dyDescent="0.2">
      <c r="A57" s="14">
        <v>1995</v>
      </c>
      <c r="B57" s="26">
        <v>1.5238333333</v>
      </c>
      <c r="C57" s="12">
        <v>0.89670023197000004</v>
      </c>
      <c r="D57" s="12">
        <f t="shared" si="0"/>
        <v>1.4005247377493519</v>
      </c>
    </row>
    <row r="58" spans="1:4" x14ac:dyDescent="0.2">
      <c r="A58" s="14">
        <v>1996</v>
      </c>
      <c r="B58" s="26">
        <v>1.5685833333000001</v>
      </c>
      <c r="C58" s="12">
        <v>1.0274646148</v>
      </c>
      <c r="D58" s="12">
        <f t="shared" si="0"/>
        <v>1.5589789433124313</v>
      </c>
    </row>
    <row r="59" spans="1:4" x14ac:dyDescent="0.2">
      <c r="A59" s="14">
        <v>1997</v>
      </c>
      <c r="B59" s="26">
        <v>1.6052500000000001</v>
      </c>
      <c r="C59" s="12">
        <v>1.0281359794</v>
      </c>
      <c r="D59" s="12">
        <f t="shared" si="0"/>
        <v>1.5243645849329055</v>
      </c>
    </row>
    <row r="60" spans="1:4" x14ac:dyDescent="0.2">
      <c r="A60" s="14">
        <v>1998</v>
      </c>
      <c r="B60" s="26">
        <v>1.6300833333</v>
      </c>
      <c r="C60" s="12">
        <v>0.88759809862000005</v>
      </c>
      <c r="D60" s="12">
        <f t="shared" si="0"/>
        <v>1.2959478566026081</v>
      </c>
    </row>
    <row r="61" spans="1:4" x14ac:dyDescent="0.2">
      <c r="A61" s="14">
        <v>1999</v>
      </c>
      <c r="B61" s="26">
        <v>1.6658333332999999</v>
      </c>
      <c r="C61" s="12">
        <v>0.90282457226000001</v>
      </c>
      <c r="D61" s="12">
        <f t="shared" si="0"/>
        <v>1.2898903516732683</v>
      </c>
    </row>
    <row r="62" spans="1:4" x14ac:dyDescent="0.2">
      <c r="A62" s="14">
        <v>2000</v>
      </c>
      <c r="B62" s="26">
        <v>1.7219166667000001</v>
      </c>
      <c r="C62" s="12">
        <v>1.3818291677000001</v>
      </c>
      <c r="D62" s="12">
        <f t="shared" si="0"/>
        <v>1.9099552742413148</v>
      </c>
    </row>
    <row r="63" spans="1:4" x14ac:dyDescent="0.2">
      <c r="A63" s="14">
        <v>2001</v>
      </c>
      <c r="B63" s="26">
        <v>1.7704166667000001</v>
      </c>
      <c r="C63" s="12">
        <v>1.3312892314</v>
      </c>
      <c r="D63" s="12">
        <f t="shared" si="0"/>
        <v>1.7896903698952793</v>
      </c>
    </row>
    <row r="64" spans="1:4" x14ac:dyDescent="0.2">
      <c r="A64" s="14">
        <v>2002</v>
      </c>
      <c r="B64" s="26">
        <v>1.7986666667</v>
      </c>
      <c r="C64" s="12">
        <v>1.1661154297</v>
      </c>
      <c r="D64" s="12">
        <f t="shared" si="0"/>
        <v>1.5430209658120937</v>
      </c>
    </row>
    <row r="65" spans="1:5" x14ac:dyDescent="0.2">
      <c r="A65" s="14">
        <v>2003</v>
      </c>
      <c r="B65" s="26">
        <v>1.84</v>
      </c>
      <c r="C65" s="12">
        <v>1.4278894025</v>
      </c>
      <c r="D65" s="12">
        <f t="shared" si="0"/>
        <v>1.8469609736504644</v>
      </c>
    </row>
    <row r="66" spans="1:5" x14ac:dyDescent="0.2">
      <c r="A66" s="14">
        <v>2004</v>
      </c>
      <c r="B66" s="26">
        <v>1.8890833332999999</v>
      </c>
      <c r="C66" s="12">
        <v>1.6476590972</v>
      </c>
      <c r="D66" s="12">
        <f t="shared" si="0"/>
        <v>2.0758559618361643</v>
      </c>
    </row>
    <row r="67" spans="1:5" x14ac:dyDescent="0.2">
      <c r="A67" s="14">
        <v>2005</v>
      </c>
      <c r="B67" s="26">
        <v>1.9526666667000001</v>
      </c>
      <c r="C67" s="12">
        <v>2.1952958416000001</v>
      </c>
      <c r="D67" s="12">
        <f t="shared" si="0"/>
        <v>2.6757523383888646</v>
      </c>
    </row>
    <row r="68" spans="1:5" x14ac:dyDescent="0.2">
      <c r="A68" s="14">
        <v>2006</v>
      </c>
      <c r="B68" s="26">
        <v>2.0155833332999999</v>
      </c>
      <c r="C68" s="12">
        <v>2.4732490348999998</v>
      </c>
      <c r="D68" s="12">
        <f t="shared" si="0"/>
        <v>2.9204384742075238</v>
      </c>
    </row>
    <row r="69" spans="1:5" x14ac:dyDescent="0.2">
      <c r="A69" s="14">
        <v>2007</v>
      </c>
      <c r="B69" s="26">
        <v>2.0734416667</v>
      </c>
      <c r="C69" s="12">
        <v>2.6644317759999998</v>
      </c>
      <c r="D69" s="12">
        <f t="shared" si="0"/>
        <v>3.0583962627083592</v>
      </c>
    </row>
    <row r="70" spans="1:5" x14ac:dyDescent="0.2">
      <c r="A70" s="14">
        <v>2008</v>
      </c>
      <c r="B70" s="26">
        <v>2.1525425</v>
      </c>
      <c r="C70" s="12">
        <v>3.5088583164</v>
      </c>
      <c r="D70" s="12">
        <f t="shared" si="0"/>
        <v>3.8796725211766825</v>
      </c>
    </row>
    <row r="71" spans="1:5" x14ac:dyDescent="0.2">
      <c r="A71" s="14">
        <v>2009</v>
      </c>
      <c r="B71" s="26">
        <v>2.1456466666999998</v>
      </c>
      <c r="C71" s="12">
        <v>2.5240142991000001</v>
      </c>
      <c r="D71" s="12">
        <f t="shared" si="0"/>
        <v>2.7997198482878152</v>
      </c>
    </row>
    <row r="72" spans="1:5" x14ac:dyDescent="0.2">
      <c r="A72" s="14">
        <v>2010</v>
      </c>
      <c r="B72" s="26">
        <v>2.1807616667</v>
      </c>
      <c r="C72" s="12">
        <v>2.9706917405</v>
      </c>
      <c r="D72" s="12">
        <f t="shared" si="0"/>
        <v>3.2421294841940789</v>
      </c>
    </row>
    <row r="73" spans="1:5" x14ac:dyDescent="0.2">
      <c r="A73" s="14">
        <v>2011</v>
      </c>
      <c r="B73" s="26">
        <v>2.2492966666999998</v>
      </c>
      <c r="C73" s="12">
        <v>3.6567494282999999</v>
      </c>
      <c r="D73" s="12">
        <f t="shared" si="0"/>
        <v>3.8692735452322635</v>
      </c>
    </row>
    <row r="74" spans="1:5" x14ac:dyDescent="0.2">
      <c r="A74" s="14">
        <v>2012</v>
      </c>
      <c r="B74" s="26">
        <v>2.2959999999999998</v>
      </c>
      <c r="C74" s="12">
        <v>3.7859787318000002</v>
      </c>
      <c r="D74" s="12">
        <f>C74*$B$79/B74</f>
        <v>3.9245264256167682</v>
      </c>
    </row>
    <row r="75" spans="1:5" x14ac:dyDescent="0.2">
      <c r="A75" s="14">
        <v>2013</v>
      </c>
      <c r="B75" s="26">
        <v>2.3296174999999999</v>
      </c>
      <c r="C75" s="12">
        <v>3.7828018549000002</v>
      </c>
      <c r="D75" s="12">
        <f>C75*$B$79/B75</f>
        <v>3.8646480103720071</v>
      </c>
      <c r="E75" s="10" t="s">
        <v>182</v>
      </c>
    </row>
    <row r="76" spans="1:5" x14ac:dyDescent="0.2">
      <c r="A76" s="14">
        <v>2014</v>
      </c>
      <c r="B76" s="26">
        <v>2.3671224999999998</v>
      </c>
      <c r="C76" s="12">
        <v>3.7159769743000002</v>
      </c>
      <c r="D76" s="12">
        <f>C76*$B$79/B76</f>
        <v>3.736226980364318</v>
      </c>
      <c r="E76" s="35" t="s">
        <v>183</v>
      </c>
    </row>
    <row r="77" spans="1:5" x14ac:dyDescent="0.2">
      <c r="A77" s="14">
        <v>2015</v>
      </c>
      <c r="B77" s="27">
        <v>2.3711649105000001</v>
      </c>
      <c r="C77" s="21">
        <v>2.7304878349999999</v>
      </c>
      <c r="D77" s="21">
        <f t="shared" ref="D77" si="2">C77*$B$79/B77</f>
        <v>2.740687115120148</v>
      </c>
      <c r="E77" s="22">
        <v>1</v>
      </c>
    </row>
    <row r="78" spans="1:5" x14ac:dyDescent="0.2">
      <c r="A78" s="14">
        <v>2016</v>
      </c>
      <c r="B78" s="27">
        <v>2.4167667499999999</v>
      </c>
      <c r="C78" s="21">
        <v>2.6531285169999999</v>
      </c>
      <c r="D78" s="21">
        <f t="shared" si="0"/>
        <v>2.6127901003633776</v>
      </c>
      <c r="E78" s="22">
        <v>1</v>
      </c>
    </row>
    <row r="79" spans="1:5" x14ac:dyDescent="0.2">
      <c r="A79" s="15" t="str">
        <f>"Base CPI ("&amp;TEXT('Notes and Sources'!$G$7,"m/yyyy")&amp;")"</f>
        <v>Base CPI (10/2015)</v>
      </c>
      <c r="B79" s="28">
        <v>2.3800219999999999</v>
      </c>
      <c r="C79" s="16"/>
      <c r="D79" s="16"/>
      <c r="E79" s="20"/>
    </row>
    <row r="80" spans="1:5" x14ac:dyDescent="0.2">
      <c r="A80" s="42" t="str">
        <f>A1&amp;" "&amp;TEXT(C1,"Mmmm yyyy")</f>
        <v>EIA Short-Term Energy Outlook, October 2015</v>
      </c>
      <c r="B80" s="42"/>
      <c r="C80" s="42"/>
      <c r="D80" s="42"/>
      <c r="E80" s="42"/>
    </row>
    <row r="81" spans="1:5" x14ac:dyDescent="0.2">
      <c r="A81" s="37" t="s">
        <v>184</v>
      </c>
      <c r="B81" s="37"/>
      <c r="C81" s="37"/>
      <c r="D81" s="37"/>
      <c r="E81" s="37"/>
    </row>
    <row r="82" spans="1:5" x14ac:dyDescent="0.2">
      <c r="A82" s="34" t="str">
        <f>"Real Price ("&amp;TEXT($C$1,"mmm yyyy")&amp;" $)"</f>
        <v>Real Price (Oct 2015 $)</v>
      </c>
      <c r="B82" s="34"/>
      <c r="C82" s="34"/>
      <c r="D82" s="34"/>
      <c r="E82" s="34"/>
    </row>
    <row r="83" spans="1:5" x14ac:dyDescent="0.2">
      <c r="A83" s="38" t="s">
        <v>167</v>
      </c>
      <c r="B83" s="38"/>
      <c r="C83" s="38"/>
      <c r="D83" s="38"/>
      <c r="E83" s="38"/>
    </row>
  </sheetData>
  <mergeCells count="6">
    <mergeCell ref="A83:E83"/>
    <mergeCell ref="C39:D39"/>
    <mergeCell ref="A1:B1"/>
    <mergeCell ref="C1:D1"/>
    <mergeCell ref="A80:E80"/>
    <mergeCell ref="A81:E81"/>
  </mergeCells>
  <phoneticPr fontId="3" type="noConversion"/>
  <hyperlinks>
    <hyperlink ref="A3" location="Contents!B4" display="Return to Contents"/>
    <hyperlink ref="A83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8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0" t="s">
        <v>168</v>
      </c>
      <c r="B1" s="40"/>
      <c r="C1" s="41">
        <f>'Notes and Sources'!$G$7</f>
        <v>42283</v>
      </c>
      <c r="D1" s="41"/>
    </row>
    <row r="2" spans="1:4" ht="15.75" x14ac:dyDescent="0.25">
      <c r="A2" s="11" t="s">
        <v>176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9" t="s">
        <v>175</v>
      </c>
      <c r="D39" s="39"/>
    </row>
    <row r="40" spans="1:4" x14ac:dyDescent="0.2">
      <c r="A40" s="1" t="s">
        <v>3</v>
      </c>
      <c r="B40" s="1" t="s">
        <v>18</v>
      </c>
      <c r="C40" s="1" t="s">
        <v>1</v>
      </c>
      <c r="D40" s="1" t="s">
        <v>2</v>
      </c>
    </row>
    <row r="41" spans="1:4" x14ac:dyDescent="0.2">
      <c r="A41" s="14" t="s">
        <v>35</v>
      </c>
      <c r="B41" s="26">
        <v>0.69199999999999995</v>
      </c>
      <c r="C41" s="12">
        <v>0.57623897622999998</v>
      </c>
      <c r="D41" s="12">
        <f t="shared" ref="D41:D76" si="0">C41*$B$193/B41</f>
        <v>1.981880694631325</v>
      </c>
    </row>
    <row r="42" spans="1:4" x14ac:dyDescent="0.2">
      <c r="A42" s="14" t="s">
        <v>36</v>
      </c>
      <c r="B42" s="26">
        <v>0.71399999999999997</v>
      </c>
      <c r="C42" s="12">
        <v>0.6599157148</v>
      </c>
      <c r="D42" s="12">
        <f t="shared" si="0"/>
        <v>2.1997393828707641</v>
      </c>
    </row>
    <row r="43" spans="1:4" x14ac:dyDescent="0.2">
      <c r="A43" s="14" t="s">
        <v>37</v>
      </c>
      <c r="B43" s="26">
        <v>0.73699999999999999</v>
      </c>
      <c r="C43" s="12">
        <v>0.80271502832999997</v>
      </c>
      <c r="D43" s="12">
        <f t="shared" si="0"/>
        <v>2.5922380287055944</v>
      </c>
    </row>
    <row r="44" spans="1:4" x14ac:dyDescent="0.2">
      <c r="A44" s="14" t="s">
        <v>38</v>
      </c>
      <c r="B44" s="26">
        <v>0.76033333332999997</v>
      </c>
      <c r="C44" s="12">
        <v>0.87029019546999997</v>
      </c>
      <c r="D44" s="12">
        <f t="shared" si="0"/>
        <v>2.7242128166751174</v>
      </c>
    </row>
    <row r="45" spans="1:4" x14ac:dyDescent="0.2">
      <c r="A45" s="14" t="s">
        <v>39</v>
      </c>
      <c r="B45" s="26">
        <v>0.79033333333</v>
      </c>
      <c r="C45" s="12">
        <v>0.96508632602</v>
      </c>
      <c r="D45" s="12">
        <f t="shared" ref="D45:D48" si="1">C45*$B$193/B45</f>
        <v>2.9062758597677689</v>
      </c>
    </row>
    <row r="46" spans="1:4" x14ac:dyDescent="0.2">
      <c r="A46" s="14" t="s">
        <v>40</v>
      </c>
      <c r="B46" s="26">
        <v>0.81699999999999995</v>
      </c>
      <c r="C46" s="12">
        <v>1.012564971</v>
      </c>
      <c r="D46" s="12">
        <f t="shared" si="1"/>
        <v>2.9497269368535641</v>
      </c>
    </row>
    <row r="47" spans="1:4" x14ac:dyDescent="0.2">
      <c r="A47" s="14" t="s">
        <v>41</v>
      </c>
      <c r="B47" s="26">
        <v>0.83233333333000004</v>
      </c>
      <c r="C47" s="12">
        <v>1.0205212549</v>
      </c>
      <c r="D47" s="12">
        <f t="shared" si="1"/>
        <v>2.9181374106599938</v>
      </c>
    </row>
    <row r="48" spans="1:4" x14ac:dyDescent="0.2">
      <c r="A48" s="14" t="s">
        <v>42</v>
      </c>
      <c r="B48" s="26">
        <v>0.85566666667000002</v>
      </c>
      <c r="C48" s="12">
        <v>1.0387811377</v>
      </c>
      <c r="D48" s="12">
        <f t="shared" si="1"/>
        <v>2.8893517268033482</v>
      </c>
    </row>
    <row r="49" spans="1:4" x14ac:dyDescent="0.2">
      <c r="A49" s="14" t="s">
        <v>43</v>
      </c>
      <c r="B49" s="26">
        <v>0.87933333332999997</v>
      </c>
      <c r="C49" s="12">
        <v>1.2141389837000001</v>
      </c>
      <c r="D49" s="12">
        <f t="shared" si="0"/>
        <v>3.2862139790840734</v>
      </c>
    </row>
    <row r="50" spans="1:4" x14ac:dyDescent="0.2">
      <c r="A50" s="14" t="s">
        <v>44</v>
      </c>
      <c r="B50" s="26">
        <v>0.89766666666999995</v>
      </c>
      <c r="C50" s="12">
        <v>1.2686170522</v>
      </c>
      <c r="D50" s="12">
        <f t="shared" si="0"/>
        <v>3.3635386117340547</v>
      </c>
    </row>
    <row r="51" spans="1:4" x14ac:dyDescent="0.2">
      <c r="A51" s="14" t="s">
        <v>45</v>
      </c>
      <c r="B51" s="26">
        <v>0.92266666666999997</v>
      </c>
      <c r="C51" s="12">
        <v>1.2450404405</v>
      </c>
      <c r="D51" s="12">
        <f t="shared" si="0"/>
        <v>3.2115863142366172</v>
      </c>
    </row>
    <row r="52" spans="1:4" x14ac:dyDescent="0.2">
      <c r="A52" s="14" t="s">
        <v>46</v>
      </c>
      <c r="B52" s="26">
        <v>0.93766666666999998</v>
      </c>
      <c r="C52" s="12">
        <v>1.2386030559000001</v>
      </c>
      <c r="D52" s="12">
        <f t="shared" si="0"/>
        <v>3.1438704468170107</v>
      </c>
    </row>
    <row r="53" spans="1:4" x14ac:dyDescent="0.2">
      <c r="A53" s="14" t="s">
        <v>47</v>
      </c>
      <c r="B53" s="26">
        <v>0.94599999999999995</v>
      </c>
      <c r="C53" s="12">
        <v>1.2376649224</v>
      </c>
      <c r="D53" s="12">
        <f t="shared" si="0"/>
        <v>3.1138157969770535</v>
      </c>
    </row>
    <row r="54" spans="1:4" x14ac:dyDescent="0.2">
      <c r="A54" s="14" t="s">
        <v>48</v>
      </c>
      <c r="B54" s="26">
        <v>0.95966666667</v>
      </c>
      <c r="C54" s="12">
        <v>1.1724713485</v>
      </c>
      <c r="D54" s="12">
        <f t="shared" si="0"/>
        <v>2.9077884026988272</v>
      </c>
    </row>
    <row r="55" spans="1:4" x14ac:dyDescent="0.2">
      <c r="A55" s="14" t="s">
        <v>49</v>
      </c>
      <c r="B55" s="26">
        <v>0.97633333333000005</v>
      </c>
      <c r="C55" s="12">
        <v>1.194267129</v>
      </c>
      <c r="D55" s="12">
        <f t="shared" si="0"/>
        <v>2.9112823908226786</v>
      </c>
    </row>
    <row r="56" spans="1:4" x14ac:dyDescent="0.2">
      <c r="A56" s="14" t="s">
        <v>50</v>
      </c>
      <c r="B56" s="26">
        <v>0.97933333333000006</v>
      </c>
      <c r="C56" s="12">
        <v>1.2264127267</v>
      </c>
      <c r="D56" s="12">
        <f t="shared" si="0"/>
        <v>2.9804859809080213</v>
      </c>
    </row>
    <row r="57" spans="1:4" x14ac:dyDescent="0.2">
      <c r="A57" s="14" t="s">
        <v>51</v>
      </c>
      <c r="B57" s="26">
        <v>0.98</v>
      </c>
      <c r="C57" s="12">
        <v>1.1530071591</v>
      </c>
      <c r="D57" s="12">
        <f t="shared" si="0"/>
        <v>2.8001861273627551</v>
      </c>
    </row>
    <row r="58" spans="1:4" x14ac:dyDescent="0.2">
      <c r="A58" s="14" t="s">
        <v>52</v>
      </c>
      <c r="B58" s="26">
        <v>0.99133333332999996</v>
      </c>
      <c r="C58" s="12">
        <v>1.0803724593999999</v>
      </c>
      <c r="D58" s="12">
        <f t="shared" si="0"/>
        <v>2.5937897325905372</v>
      </c>
    </row>
    <row r="59" spans="1:4" x14ac:dyDescent="0.2">
      <c r="A59" s="14" t="s">
        <v>53</v>
      </c>
      <c r="B59" s="26">
        <v>1.0009999999999999</v>
      </c>
      <c r="C59" s="12">
        <v>1.0842841632</v>
      </c>
      <c r="D59" s="12">
        <f t="shared" si="0"/>
        <v>2.5780421205470434</v>
      </c>
    </row>
    <row r="60" spans="1:4" x14ac:dyDescent="0.2">
      <c r="A60" s="14" t="s">
        <v>54</v>
      </c>
      <c r="B60" s="26">
        <v>1.0109999999999999</v>
      </c>
      <c r="C60" s="12">
        <v>1.0863018531999999</v>
      </c>
      <c r="D60" s="12">
        <f t="shared" si="0"/>
        <v>2.5572920961985863</v>
      </c>
    </row>
    <row r="61" spans="1:4" x14ac:dyDescent="0.2">
      <c r="A61" s="14" t="s">
        <v>55</v>
      </c>
      <c r="B61" s="26">
        <v>1.0253333333000001</v>
      </c>
      <c r="C61" s="12">
        <v>1.160657882</v>
      </c>
      <c r="D61" s="12">
        <f t="shared" si="0"/>
        <v>2.69413975330612</v>
      </c>
    </row>
    <row r="62" spans="1:4" x14ac:dyDescent="0.2">
      <c r="A62" s="14" t="s">
        <v>56</v>
      </c>
      <c r="B62" s="26">
        <v>1.0349999999999999</v>
      </c>
      <c r="C62" s="12">
        <v>1.1332371138999999</v>
      </c>
      <c r="D62" s="12">
        <f t="shared" si="0"/>
        <v>2.6059219925589425</v>
      </c>
    </row>
    <row r="63" spans="1:4" x14ac:dyDescent="0.2">
      <c r="A63" s="14" t="s">
        <v>57</v>
      </c>
      <c r="B63" s="26">
        <v>1.044</v>
      </c>
      <c r="C63" s="12">
        <v>1.0919652718999999</v>
      </c>
      <c r="D63" s="12">
        <f t="shared" si="0"/>
        <v>2.4893691286953845</v>
      </c>
    </row>
    <row r="64" spans="1:4" x14ac:dyDescent="0.2">
      <c r="A64" s="14" t="s">
        <v>58</v>
      </c>
      <c r="B64" s="26">
        <v>1.0529999999999999</v>
      </c>
      <c r="C64" s="12">
        <v>1.0878560101000001</v>
      </c>
      <c r="D64" s="12">
        <f t="shared" si="0"/>
        <v>2.4588045934190146</v>
      </c>
    </row>
    <row r="65" spans="1:4" x14ac:dyDescent="0.2">
      <c r="A65" s="14" t="s">
        <v>59</v>
      </c>
      <c r="B65" s="26">
        <v>1.0626666667</v>
      </c>
      <c r="C65" s="12">
        <v>1.0810753049999999</v>
      </c>
      <c r="D65" s="12">
        <f t="shared" si="0"/>
        <v>2.4212512636223353</v>
      </c>
    </row>
    <row r="66" spans="1:4" x14ac:dyDescent="0.2">
      <c r="A66" s="14" t="s">
        <v>60</v>
      </c>
      <c r="B66" s="26">
        <v>1.0723333333</v>
      </c>
      <c r="C66" s="12">
        <v>1.0785844913</v>
      </c>
      <c r="D66" s="12">
        <f t="shared" si="0"/>
        <v>2.393896317904201</v>
      </c>
    </row>
    <row r="67" spans="1:4" x14ac:dyDescent="0.2">
      <c r="A67" s="14" t="s">
        <v>61</v>
      </c>
      <c r="B67" s="26">
        <v>1.079</v>
      </c>
      <c r="C67" s="12">
        <v>1.0364975051</v>
      </c>
      <c r="D67" s="12">
        <f t="shared" si="0"/>
        <v>2.2862714226905583</v>
      </c>
    </row>
    <row r="68" spans="1:4" x14ac:dyDescent="0.2">
      <c r="A68" s="14" t="s">
        <v>62</v>
      </c>
      <c r="B68" s="26">
        <v>1.0900000000000001</v>
      </c>
      <c r="C68" s="12">
        <v>1.1152613571000001</v>
      </c>
      <c r="D68" s="12">
        <f t="shared" si="0"/>
        <v>2.4351803354567489</v>
      </c>
    </row>
    <row r="69" spans="1:4" x14ac:dyDescent="0.2">
      <c r="A69" s="14" t="s">
        <v>63</v>
      </c>
      <c r="B69" s="26">
        <v>1.0956666666999999</v>
      </c>
      <c r="C69" s="12">
        <v>1.0294986501000001</v>
      </c>
      <c r="D69" s="12">
        <f t="shared" si="0"/>
        <v>2.2362909365382655</v>
      </c>
    </row>
    <row r="70" spans="1:4" x14ac:dyDescent="0.2">
      <c r="A70" s="14" t="s">
        <v>64</v>
      </c>
      <c r="B70" s="26">
        <v>1.0903333333</v>
      </c>
      <c r="C70" s="12">
        <v>0.83965856087000001</v>
      </c>
      <c r="D70" s="12">
        <f t="shared" si="0"/>
        <v>1.8328393586854481</v>
      </c>
    </row>
    <row r="71" spans="1:4" x14ac:dyDescent="0.2">
      <c r="A71" s="14" t="s">
        <v>65</v>
      </c>
      <c r="B71" s="26">
        <v>1.097</v>
      </c>
      <c r="C71" s="12">
        <v>0.73693927429999995</v>
      </c>
      <c r="D71" s="12">
        <f t="shared" si="0"/>
        <v>1.5988438336354007</v>
      </c>
    </row>
    <row r="72" spans="1:4" x14ac:dyDescent="0.2">
      <c r="A72" s="14" t="s">
        <v>66</v>
      </c>
      <c r="B72" s="26">
        <v>1.1046666667</v>
      </c>
      <c r="C72" s="12">
        <v>0.73985662575</v>
      </c>
      <c r="D72" s="12">
        <f t="shared" si="0"/>
        <v>1.5940329324782425</v>
      </c>
    </row>
    <row r="73" spans="1:4" x14ac:dyDescent="0.2">
      <c r="A73" s="14" t="s">
        <v>67</v>
      </c>
      <c r="B73" s="26">
        <v>1.1180000000000001</v>
      </c>
      <c r="C73" s="12">
        <v>0.83570835771999996</v>
      </c>
      <c r="D73" s="12">
        <f t="shared" si="0"/>
        <v>1.7790735929852142</v>
      </c>
    </row>
    <row r="74" spans="1:4" x14ac:dyDescent="0.2">
      <c r="A74" s="14" t="s">
        <v>68</v>
      </c>
      <c r="B74" s="26">
        <v>1.1306666667</v>
      </c>
      <c r="C74" s="12">
        <v>0.84107875837000001</v>
      </c>
      <c r="D74" s="12">
        <f t="shared" si="0"/>
        <v>1.7704474781199311</v>
      </c>
    </row>
    <row r="75" spans="1:4" x14ac:dyDescent="0.2">
      <c r="A75" s="14" t="s">
        <v>69</v>
      </c>
      <c r="B75" s="26">
        <v>1.1426666667000001</v>
      </c>
      <c r="C75" s="12">
        <v>0.84799073164000005</v>
      </c>
      <c r="D75" s="12">
        <f t="shared" si="0"/>
        <v>1.766251397643309</v>
      </c>
    </row>
    <row r="76" spans="1:4" x14ac:dyDescent="0.2">
      <c r="A76" s="14" t="s">
        <v>70</v>
      </c>
      <c r="B76" s="26">
        <v>1.1533333333</v>
      </c>
      <c r="C76" s="12">
        <v>0.88091081057999998</v>
      </c>
      <c r="D76" s="12">
        <f t="shared" si="0"/>
        <v>1.8178500947504286</v>
      </c>
    </row>
    <row r="77" spans="1:4" x14ac:dyDescent="0.2">
      <c r="A77" s="14" t="s">
        <v>71</v>
      </c>
      <c r="B77" s="26">
        <v>1.1623333333000001</v>
      </c>
      <c r="C77" s="12">
        <v>0.88664865522000003</v>
      </c>
      <c r="D77" s="12">
        <f t="shared" ref="D77:D95" si="2">C77*$B$193/B77</f>
        <v>1.8155233487994251</v>
      </c>
    </row>
    <row r="78" spans="1:4" x14ac:dyDescent="0.2">
      <c r="A78" s="14" t="s">
        <v>72</v>
      </c>
      <c r="B78" s="26">
        <v>1.1756666667</v>
      </c>
      <c r="C78" s="12">
        <v>0.87109005593</v>
      </c>
      <c r="D78" s="12">
        <f t="shared" si="2"/>
        <v>1.7634364874135378</v>
      </c>
    </row>
    <row r="79" spans="1:4" x14ac:dyDescent="0.2">
      <c r="A79" s="14" t="s">
        <v>73</v>
      </c>
      <c r="B79" s="26">
        <v>1.19</v>
      </c>
      <c r="C79" s="12">
        <v>0.82359298874999998</v>
      </c>
      <c r="D79" s="12">
        <f t="shared" si="2"/>
        <v>1.6472012035888677</v>
      </c>
    </row>
    <row r="80" spans="1:4" x14ac:dyDescent="0.2">
      <c r="A80" s="14" t="s">
        <v>74</v>
      </c>
      <c r="B80" s="26">
        <v>1.2030000000000001</v>
      </c>
      <c r="C80" s="12">
        <v>0.80688404330999997</v>
      </c>
      <c r="D80" s="12">
        <f t="shared" si="2"/>
        <v>1.5963439522250644</v>
      </c>
    </row>
    <row r="81" spans="1:4" x14ac:dyDescent="0.2">
      <c r="A81" s="14" t="s">
        <v>75</v>
      </c>
      <c r="B81" s="26">
        <v>1.2166666666999999</v>
      </c>
      <c r="C81" s="12">
        <v>0.88721589541000001</v>
      </c>
      <c r="D81" s="12">
        <f t="shared" si="2"/>
        <v>1.7355561778912167</v>
      </c>
    </row>
    <row r="82" spans="1:4" x14ac:dyDescent="0.2">
      <c r="A82" s="14" t="s">
        <v>76</v>
      </c>
      <c r="B82" s="26">
        <v>1.2363333332999999</v>
      </c>
      <c r="C82" s="12">
        <v>0.88720907379000002</v>
      </c>
      <c r="D82" s="12">
        <f t="shared" si="2"/>
        <v>1.7079351153492219</v>
      </c>
    </row>
    <row r="83" spans="1:4" x14ac:dyDescent="0.2">
      <c r="A83" s="14" t="s">
        <v>77</v>
      </c>
      <c r="B83" s="26">
        <v>1.246</v>
      </c>
      <c r="C83" s="12">
        <v>0.85053032002999995</v>
      </c>
      <c r="D83" s="12">
        <f t="shared" si="2"/>
        <v>1.6246234938510757</v>
      </c>
    </row>
    <row r="84" spans="1:4" x14ac:dyDescent="0.2">
      <c r="A84" s="14" t="s">
        <v>78</v>
      </c>
      <c r="B84" s="26">
        <v>1.2586666666999999</v>
      </c>
      <c r="C84" s="12">
        <v>0.93529365716000001</v>
      </c>
      <c r="D84" s="12">
        <f t="shared" si="2"/>
        <v>1.7685536126395438</v>
      </c>
    </row>
    <row r="85" spans="1:4" x14ac:dyDescent="0.2">
      <c r="A85" s="14" t="s">
        <v>79</v>
      </c>
      <c r="B85" s="26">
        <v>1.2803333333</v>
      </c>
      <c r="C85" s="12">
        <v>1.0986480063999999</v>
      </c>
      <c r="D85" s="12">
        <f t="shared" si="2"/>
        <v>2.042285674737998</v>
      </c>
    </row>
    <row r="86" spans="1:4" x14ac:dyDescent="0.2">
      <c r="A86" s="14" t="s">
        <v>80</v>
      </c>
      <c r="B86" s="26">
        <v>1.2929999999999999</v>
      </c>
      <c r="C86" s="12">
        <v>0.94418825917000004</v>
      </c>
      <c r="D86" s="12">
        <f t="shared" si="2"/>
        <v>1.7379650649391354</v>
      </c>
    </row>
    <row r="87" spans="1:4" x14ac:dyDescent="0.2">
      <c r="A87" s="14" t="s">
        <v>81</v>
      </c>
      <c r="B87" s="26">
        <v>1.3153333332999999</v>
      </c>
      <c r="C87" s="12">
        <v>1.0194915669</v>
      </c>
      <c r="D87" s="12">
        <f t="shared" si="2"/>
        <v>1.8447128926238943</v>
      </c>
    </row>
    <row r="88" spans="1:4" x14ac:dyDescent="0.2">
      <c r="A88" s="14" t="s">
        <v>82</v>
      </c>
      <c r="B88" s="26">
        <v>1.3376666666999999</v>
      </c>
      <c r="C88" s="12">
        <v>1.3004061866000001</v>
      </c>
      <c r="D88" s="12">
        <f t="shared" si="2"/>
        <v>2.3137268873413763</v>
      </c>
    </row>
    <row r="89" spans="1:4" x14ac:dyDescent="0.2">
      <c r="A89" s="14" t="s">
        <v>83</v>
      </c>
      <c r="B89" s="26">
        <v>1.3476666666999999</v>
      </c>
      <c r="C89" s="12">
        <v>1.1721897127000001</v>
      </c>
      <c r="D89" s="12">
        <f t="shared" si="2"/>
        <v>2.0701241437031972</v>
      </c>
    </row>
    <row r="90" spans="1:4" x14ac:dyDescent="0.2">
      <c r="A90" s="14" t="s">
        <v>84</v>
      </c>
      <c r="B90" s="26">
        <v>1.3556666666999999</v>
      </c>
      <c r="C90" s="12">
        <v>0.97913538136</v>
      </c>
      <c r="D90" s="12">
        <f t="shared" si="2"/>
        <v>1.718979898124827</v>
      </c>
    </row>
    <row r="91" spans="1:4" x14ac:dyDescent="0.2">
      <c r="A91" s="14" t="s">
        <v>85</v>
      </c>
      <c r="B91" s="26">
        <v>1.3660000000000001</v>
      </c>
      <c r="C91" s="12">
        <v>0.93171838462000001</v>
      </c>
      <c r="D91" s="12">
        <f t="shared" si="2"/>
        <v>1.6233603610542178</v>
      </c>
    </row>
    <row r="92" spans="1:4" x14ac:dyDescent="0.2">
      <c r="A92" s="14" t="s">
        <v>86</v>
      </c>
      <c r="B92" s="26">
        <v>1.3773333333</v>
      </c>
      <c r="C92" s="12">
        <v>1.0028983386000001</v>
      </c>
      <c r="D92" s="12">
        <f t="shared" si="2"/>
        <v>1.7330010476930415</v>
      </c>
    </row>
    <row r="93" spans="1:4" x14ac:dyDescent="0.2">
      <c r="A93" s="14" t="s">
        <v>87</v>
      </c>
      <c r="B93" s="26">
        <v>1.3866666667000001</v>
      </c>
      <c r="C93" s="12">
        <v>0.97457252389000004</v>
      </c>
      <c r="D93" s="12">
        <f t="shared" si="2"/>
        <v>1.6727192649504579</v>
      </c>
    </row>
    <row r="94" spans="1:4" x14ac:dyDescent="0.2">
      <c r="A94" s="14" t="s">
        <v>88</v>
      </c>
      <c r="B94" s="26">
        <v>1.3973333333</v>
      </c>
      <c r="C94" s="12">
        <v>0.95223003170999998</v>
      </c>
      <c r="D94" s="12">
        <f t="shared" si="2"/>
        <v>1.6218953420213937</v>
      </c>
    </row>
    <row r="95" spans="1:4" x14ac:dyDescent="0.2">
      <c r="A95" s="14" t="s">
        <v>89</v>
      </c>
      <c r="B95" s="26">
        <v>1.4079999999999999</v>
      </c>
      <c r="C95" s="12">
        <v>0.94497635126000001</v>
      </c>
      <c r="D95" s="12">
        <f t="shared" si="2"/>
        <v>1.5973469499137272</v>
      </c>
    </row>
    <row r="96" spans="1:4" x14ac:dyDescent="0.2">
      <c r="A96" s="14" t="s">
        <v>90</v>
      </c>
      <c r="B96" s="26">
        <v>1.4203333332999999</v>
      </c>
      <c r="C96" s="12">
        <v>0.97257196798000001</v>
      </c>
      <c r="D96" s="12">
        <f t="shared" ref="D96:D159" si="3">C96*$B$193/B96</f>
        <v>1.6297179162849236</v>
      </c>
    </row>
    <row r="97" spans="1:4" x14ac:dyDescent="0.2">
      <c r="A97" s="14" t="s">
        <v>91</v>
      </c>
      <c r="B97" s="26">
        <v>1.4306666667000001</v>
      </c>
      <c r="C97" s="12">
        <v>0.97299705407000003</v>
      </c>
      <c r="D97" s="12">
        <f t="shared" si="3"/>
        <v>1.618654050257107</v>
      </c>
    </row>
    <row r="98" spans="1:4" x14ac:dyDescent="0.2">
      <c r="A98" s="14" t="s">
        <v>92</v>
      </c>
      <c r="B98" s="26">
        <v>1.4410000000000001</v>
      </c>
      <c r="C98" s="12">
        <v>0.96418998059000005</v>
      </c>
      <c r="D98" s="12">
        <f t="shared" si="3"/>
        <v>1.5925006009602864</v>
      </c>
    </row>
    <row r="99" spans="1:4" x14ac:dyDescent="0.2">
      <c r="A99" s="14" t="s">
        <v>93</v>
      </c>
      <c r="B99" s="26">
        <v>1.4476666667</v>
      </c>
      <c r="C99" s="12">
        <v>0.91632136162</v>
      </c>
      <c r="D99" s="12">
        <f t="shared" si="3"/>
        <v>1.5064690303997281</v>
      </c>
    </row>
    <row r="100" spans="1:4" x14ac:dyDescent="0.2">
      <c r="A100" s="14" t="s">
        <v>94</v>
      </c>
      <c r="B100" s="26">
        <v>1.4596666667</v>
      </c>
      <c r="C100" s="12">
        <v>0.92065176935000004</v>
      </c>
      <c r="D100" s="12">
        <f t="shared" si="3"/>
        <v>1.5011451007137846</v>
      </c>
    </row>
    <row r="101" spans="1:4" x14ac:dyDescent="0.2">
      <c r="A101" s="14" t="s">
        <v>95</v>
      </c>
      <c r="B101" s="26">
        <v>1.4670000000000001</v>
      </c>
      <c r="C101" s="12">
        <v>0.95124020378999996</v>
      </c>
      <c r="D101" s="12">
        <f t="shared" si="3"/>
        <v>1.5432669477196204</v>
      </c>
    </row>
    <row r="102" spans="1:4" x14ac:dyDescent="0.2">
      <c r="A102" s="14" t="s">
        <v>96</v>
      </c>
      <c r="B102" s="26">
        <v>1.4753333333</v>
      </c>
      <c r="C102" s="12">
        <v>0.92116059073000001</v>
      </c>
      <c r="D102" s="12">
        <f t="shared" si="3"/>
        <v>1.4860251727428355</v>
      </c>
    </row>
    <row r="103" spans="1:4" x14ac:dyDescent="0.2">
      <c r="A103" s="14" t="s">
        <v>97</v>
      </c>
      <c r="B103" s="26">
        <v>1.4890000000000001</v>
      </c>
      <c r="C103" s="12">
        <v>0.89512473336999998</v>
      </c>
      <c r="D103" s="12">
        <f t="shared" si="3"/>
        <v>1.4307700189152006</v>
      </c>
    </row>
    <row r="104" spans="1:4" x14ac:dyDescent="0.2">
      <c r="A104" s="14" t="s">
        <v>98</v>
      </c>
      <c r="B104" s="26">
        <v>1.4976666667</v>
      </c>
      <c r="C104" s="12">
        <v>0.89535335895000001</v>
      </c>
      <c r="D104" s="12">
        <f t="shared" si="3"/>
        <v>1.4228537894685966</v>
      </c>
    </row>
    <row r="105" spans="1:4" x14ac:dyDescent="0.2">
      <c r="A105" s="14" t="s">
        <v>99</v>
      </c>
      <c r="B105" s="26">
        <v>1.5086666666999999</v>
      </c>
      <c r="C105" s="12">
        <v>0.91167343609999996</v>
      </c>
      <c r="D105" s="12">
        <f t="shared" si="3"/>
        <v>1.4382254759295094</v>
      </c>
    </row>
    <row r="106" spans="1:4" x14ac:dyDescent="0.2">
      <c r="A106" s="14" t="s">
        <v>100</v>
      </c>
      <c r="B106" s="26">
        <v>1.5209999999999999</v>
      </c>
      <c r="C106" s="12">
        <v>0.89886050106000004</v>
      </c>
      <c r="D106" s="12">
        <f t="shared" si="3"/>
        <v>1.4065139825468924</v>
      </c>
    </row>
    <row r="107" spans="1:4" x14ac:dyDescent="0.2">
      <c r="A107" s="14" t="s">
        <v>101</v>
      </c>
      <c r="B107" s="26">
        <v>1.5286666667</v>
      </c>
      <c r="C107" s="12">
        <v>0.87756214455000003</v>
      </c>
      <c r="D107" s="12">
        <f t="shared" si="3"/>
        <v>1.3662999631600328</v>
      </c>
    </row>
    <row r="108" spans="1:4" x14ac:dyDescent="0.2">
      <c r="A108" s="14" t="s">
        <v>102</v>
      </c>
      <c r="B108" s="26">
        <v>1.5369999999999999</v>
      </c>
      <c r="C108" s="12">
        <v>0.88912954448000003</v>
      </c>
      <c r="D108" s="12">
        <f t="shared" si="3"/>
        <v>1.3768040837426017</v>
      </c>
    </row>
    <row r="109" spans="1:4" x14ac:dyDescent="0.2">
      <c r="A109" s="14" t="s">
        <v>103</v>
      </c>
      <c r="B109" s="26">
        <v>1.5506666667</v>
      </c>
      <c r="C109" s="12">
        <v>1.0084884703999999</v>
      </c>
      <c r="D109" s="12">
        <f t="shared" si="3"/>
        <v>1.5478663453869861</v>
      </c>
    </row>
    <row r="110" spans="1:4" x14ac:dyDescent="0.2">
      <c r="A110" s="14" t="s">
        <v>104</v>
      </c>
      <c r="B110" s="26">
        <v>1.5640000000000001</v>
      </c>
      <c r="C110" s="12">
        <v>1.0297861765</v>
      </c>
      <c r="D110" s="12">
        <f t="shared" si="3"/>
        <v>1.5670804062441708</v>
      </c>
    </row>
    <row r="111" spans="1:4" x14ac:dyDescent="0.2">
      <c r="A111" s="14" t="s">
        <v>105</v>
      </c>
      <c r="B111" s="26">
        <v>1.573</v>
      </c>
      <c r="C111" s="12">
        <v>0.95117790411000003</v>
      </c>
      <c r="D111" s="12">
        <f t="shared" si="3"/>
        <v>1.439176311313217</v>
      </c>
    </row>
    <row r="112" spans="1:4" x14ac:dyDescent="0.2">
      <c r="A112" s="14" t="s">
        <v>106</v>
      </c>
      <c r="B112" s="26">
        <v>1.5866666667</v>
      </c>
      <c r="C112" s="12">
        <v>1.0972637257</v>
      </c>
      <c r="D112" s="12">
        <f t="shared" si="3"/>
        <v>1.6459108026763243</v>
      </c>
    </row>
    <row r="113" spans="1:4" x14ac:dyDescent="0.2">
      <c r="A113" s="14" t="s">
        <v>107</v>
      </c>
      <c r="B113" s="26">
        <v>1.5963333333</v>
      </c>
      <c r="C113" s="12">
        <v>1.1170015576000001</v>
      </c>
      <c r="D113" s="12">
        <f t="shared" si="3"/>
        <v>1.6653716524396198</v>
      </c>
    </row>
    <row r="114" spans="1:4" x14ac:dyDescent="0.2">
      <c r="A114" s="14" t="s">
        <v>108</v>
      </c>
      <c r="B114" s="26">
        <v>1.6</v>
      </c>
      <c r="C114" s="12">
        <v>1.0282046018</v>
      </c>
      <c r="D114" s="12">
        <f t="shared" si="3"/>
        <v>1.5294684829907745</v>
      </c>
    </row>
    <row r="115" spans="1:4" x14ac:dyDescent="0.2">
      <c r="A115" s="14" t="s">
        <v>109</v>
      </c>
      <c r="B115" s="26">
        <v>1.6080000000000001</v>
      </c>
      <c r="C115" s="12">
        <v>0.94881506149999995</v>
      </c>
      <c r="D115" s="12">
        <f t="shared" si="3"/>
        <v>1.4043536817794482</v>
      </c>
    </row>
    <row r="116" spans="1:4" x14ac:dyDescent="0.2">
      <c r="A116" s="14" t="s">
        <v>110</v>
      </c>
      <c r="B116" s="26">
        <v>1.6166666667</v>
      </c>
      <c r="C116" s="12">
        <v>0.96992385098</v>
      </c>
      <c r="D116" s="12">
        <f t="shared" si="3"/>
        <v>1.427901095016201</v>
      </c>
    </row>
    <row r="117" spans="1:4" x14ac:dyDescent="0.2">
      <c r="A117" s="14" t="s">
        <v>111</v>
      </c>
      <c r="B117" s="26">
        <v>1.62</v>
      </c>
      <c r="C117" s="12">
        <v>0.94995127525</v>
      </c>
      <c r="D117" s="12">
        <f t="shared" si="3"/>
        <v>1.3956203296438612</v>
      </c>
    </row>
    <row r="118" spans="1:4" x14ac:dyDescent="0.2">
      <c r="A118" s="14" t="s">
        <v>112</v>
      </c>
      <c r="B118" s="26">
        <v>1.6253333333</v>
      </c>
      <c r="C118" s="12">
        <v>0.89844133309999996</v>
      </c>
      <c r="D118" s="12">
        <f t="shared" si="3"/>
        <v>1.3156132927796442</v>
      </c>
    </row>
    <row r="119" spans="1:4" x14ac:dyDescent="0.2">
      <c r="A119" s="14" t="s">
        <v>113</v>
      </c>
      <c r="B119" s="26">
        <v>1.6336666666999999</v>
      </c>
      <c r="C119" s="12">
        <v>0.83930482945999996</v>
      </c>
      <c r="D119" s="12">
        <f t="shared" si="3"/>
        <v>1.2227488015386387</v>
      </c>
    </row>
    <row r="120" spans="1:4" x14ac:dyDescent="0.2">
      <c r="A120" s="14" t="s">
        <v>114</v>
      </c>
      <c r="B120" s="26">
        <v>1.6413333333</v>
      </c>
      <c r="C120" s="12">
        <v>0.83343600641000004</v>
      </c>
      <c r="D120" s="12">
        <f t="shared" si="3"/>
        <v>1.2085272324664249</v>
      </c>
    </row>
    <row r="121" spans="1:4" x14ac:dyDescent="0.2">
      <c r="A121" s="14" t="s">
        <v>115</v>
      </c>
      <c r="B121" s="26">
        <v>1.6473333333</v>
      </c>
      <c r="C121" s="12">
        <v>0.83025642035000002</v>
      </c>
      <c r="D121" s="12">
        <f t="shared" si="3"/>
        <v>1.1995316953344186</v>
      </c>
    </row>
    <row r="122" spans="1:4" x14ac:dyDescent="0.2">
      <c r="A122" s="14" t="s">
        <v>116</v>
      </c>
      <c r="B122" s="26">
        <v>1.6596666667</v>
      </c>
      <c r="C122" s="12">
        <v>0.85027722939999995</v>
      </c>
      <c r="D122" s="12">
        <f t="shared" si="3"/>
        <v>1.2193282860195236</v>
      </c>
    </row>
    <row r="123" spans="1:4" x14ac:dyDescent="0.2">
      <c r="A123" s="14" t="s">
        <v>117</v>
      </c>
      <c r="B123" s="26">
        <v>1.6719999999999999</v>
      </c>
      <c r="C123" s="12">
        <v>0.89150886605000002</v>
      </c>
      <c r="D123" s="12">
        <f t="shared" si="3"/>
        <v>1.2690255468863956</v>
      </c>
    </row>
    <row r="124" spans="1:4" x14ac:dyDescent="0.2">
      <c r="A124" s="14" t="s">
        <v>118</v>
      </c>
      <c r="B124" s="26">
        <v>1.6843333332999999</v>
      </c>
      <c r="C124" s="12">
        <v>1.0360352735</v>
      </c>
      <c r="D124" s="12">
        <f t="shared" si="3"/>
        <v>1.4639541324489307</v>
      </c>
    </row>
    <row r="125" spans="1:4" x14ac:dyDescent="0.2">
      <c r="A125" s="14" t="s">
        <v>119</v>
      </c>
      <c r="B125" s="26">
        <v>1.7010000000000001</v>
      </c>
      <c r="C125" s="12">
        <v>1.3841300967000001</v>
      </c>
      <c r="D125" s="12">
        <f t="shared" si="3"/>
        <v>1.9366608353957244</v>
      </c>
    </row>
    <row r="126" spans="1:4" x14ac:dyDescent="0.2">
      <c r="A126" s="14" t="s">
        <v>120</v>
      </c>
      <c r="B126" s="26">
        <v>1.7143333332999999</v>
      </c>
      <c r="C126" s="12">
        <v>1.2673490735999999</v>
      </c>
      <c r="D126" s="12">
        <f t="shared" si="3"/>
        <v>1.7594703540188226</v>
      </c>
    </row>
    <row r="127" spans="1:4" x14ac:dyDescent="0.2">
      <c r="A127" s="14" t="s">
        <v>121</v>
      </c>
      <c r="B127" s="26">
        <v>1.73</v>
      </c>
      <c r="C127" s="12">
        <v>1.3062562856</v>
      </c>
      <c r="D127" s="12">
        <f t="shared" si="3"/>
        <v>1.7970628308475625</v>
      </c>
    </row>
    <row r="128" spans="1:4" x14ac:dyDescent="0.2">
      <c r="A128" s="14" t="s">
        <v>122</v>
      </c>
      <c r="B128" s="26">
        <v>1.7423333333</v>
      </c>
      <c r="C128" s="12">
        <v>1.4933908174999999</v>
      </c>
      <c r="D128" s="12">
        <f t="shared" si="3"/>
        <v>2.0399672854310218</v>
      </c>
    </row>
    <row r="129" spans="1:4" x14ac:dyDescent="0.2">
      <c r="A129" s="14" t="s">
        <v>123</v>
      </c>
      <c r="B129" s="26">
        <v>1.7589999999999999</v>
      </c>
      <c r="C129" s="12">
        <v>1.4605444974999999</v>
      </c>
      <c r="D129" s="12">
        <f t="shared" si="3"/>
        <v>1.9761955861449374</v>
      </c>
    </row>
    <row r="130" spans="1:4" x14ac:dyDescent="0.2">
      <c r="A130" s="14" t="s">
        <v>124</v>
      </c>
      <c r="B130" s="26">
        <v>1.7713333333000001</v>
      </c>
      <c r="C130" s="12">
        <v>1.3471736356999999</v>
      </c>
      <c r="D130" s="12">
        <f t="shared" si="3"/>
        <v>1.8101070140269035</v>
      </c>
    </row>
    <row r="131" spans="1:4" x14ac:dyDescent="0.2">
      <c r="A131" s="14" t="s">
        <v>125</v>
      </c>
      <c r="B131" s="26">
        <v>1.7763333333</v>
      </c>
      <c r="C131" s="12">
        <v>1.2600649799999999</v>
      </c>
      <c r="D131" s="12">
        <f t="shared" si="3"/>
        <v>1.6882993285152015</v>
      </c>
    </row>
    <row r="132" spans="1:4" x14ac:dyDescent="0.2">
      <c r="A132" s="14" t="s">
        <v>126</v>
      </c>
      <c r="B132" s="26">
        <v>1.7749999999999999</v>
      </c>
      <c r="C132" s="12">
        <v>1.1730042249999999</v>
      </c>
      <c r="D132" s="12">
        <f t="shared" si="3"/>
        <v>1.5728314713199718</v>
      </c>
    </row>
    <row r="133" spans="1:4" x14ac:dyDescent="0.2">
      <c r="A133" s="14" t="s">
        <v>127</v>
      </c>
      <c r="B133" s="26">
        <v>1.7806666667</v>
      </c>
      <c r="C133" s="12">
        <v>1.1183458798999999</v>
      </c>
      <c r="D133" s="12">
        <f t="shared" si="3"/>
        <v>1.4947703843438029</v>
      </c>
    </row>
    <row r="134" spans="1:4" x14ac:dyDescent="0.2">
      <c r="A134" s="14" t="s">
        <v>128</v>
      </c>
      <c r="B134" s="26">
        <v>1.7946666667</v>
      </c>
      <c r="C134" s="12">
        <v>1.153460623</v>
      </c>
      <c r="D134" s="12">
        <f t="shared" si="3"/>
        <v>1.5296777445148866</v>
      </c>
    </row>
    <row r="135" spans="1:4" x14ac:dyDescent="0.2">
      <c r="A135" s="14" t="s">
        <v>129</v>
      </c>
      <c r="B135" s="26">
        <v>1.8043333333</v>
      </c>
      <c r="C135" s="12">
        <v>1.1456987785999999</v>
      </c>
      <c r="D135" s="12">
        <f t="shared" si="3"/>
        <v>1.5112442075511749</v>
      </c>
    </row>
    <row r="136" spans="1:4" x14ac:dyDescent="0.2">
      <c r="A136" s="14" t="s">
        <v>130</v>
      </c>
      <c r="B136" s="26">
        <v>1.8149999999999999</v>
      </c>
      <c r="C136" s="12">
        <v>1.2357705594999999</v>
      </c>
      <c r="D136" s="12">
        <f t="shared" si="3"/>
        <v>1.6204744454888753</v>
      </c>
    </row>
    <row r="137" spans="1:4" x14ac:dyDescent="0.2">
      <c r="A137" s="14" t="s">
        <v>131</v>
      </c>
      <c r="B137" s="26">
        <v>1.8336666666999999</v>
      </c>
      <c r="C137" s="12">
        <v>1.5793749051999999</v>
      </c>
      <c r="D137" s="12">
        <f t="shared" si="3"/>
        <v>2.0499620181179323</v>
      </c>
    </row>
    <row r="138" spans="1:4" x14ac:dyDescent="0.2">
      <c r="A138" s="14" t="s">
        <v>132</v>
      </c>
      <c r="B138" s="26">
        <v>1.8306666667</v>
      </c>
      <c r="C138" s="12">
        <v>1.4016812891999999</v>
      </c>
      <c r="D138" s="12">
        <f t="shared" si="3"/>
        <v>1.8223046095540525</v>
      </c>
    </row>
    <row r="139" spans="1:4" x14ac:dyDescent="0.2">
      <c r="A139" s="14" t="s">
        <v>133</v>
      </c>
      <c r="B139" s="26">
        <v>1.8443333333</v>
      </c>
      <c r="C139" s="12">
        <v>1.2821180691</v>
      </c>
      <c r="D139" s="12">
        <f t="shared" si="3"/>
        <v>1.6545106873905677</v>
      </c>
    </row>
    <row r="140" spans="1:4" x14ac:dyDescent="0.2">
      <c r="A140" s="14" t="s">
        <v>134</v>
      </c>
      <c r="B140" s="26">
        <v>1.8513333332999999</v>
      </c>
      <c r="C140" s="12">
        <v>1.3334570358</v>
      </c>
      <c r="D140" s="12">
        <f t="shared" si="3"/>
        <v>1.7142548152588741</v>
      </c>
    </row>
    <row r="141" spans="1:4" x14ac:dyDescent="0.2">
      <c r="A141" s="14" t="s">
        <v>135</v>
      </c>
      <c r="B141" s="26">
        <v>1.867</v>
      </c>
      <c r="C141" s="12">
        <v>1.533138782</v>
      </c>
      <c r="D141" s="12">
        <f t="shared" si="3"/>
        <v>1.9544210124334247</v>
      </c>
    </row>
    <row r="142" spans="1:4" x14ac:dyDescent="0.2">
      <c r="A142" s="14" t="s">
        <v>136</v>
      </c>
      <c r="B142" s="26">
        <v>1.8816666666999999</v>
      </c>
      <c r="C142" s="12">
        <v>1.5283498156999999</v>
      </c>
      <c r="D142" s="12">
        <f t="shared" si="3"/>
        <v>1.9331299477400394</v>
      </c>
    </row>
    <row r="143" spans="1:4" x14ac:dyDescent="0.2">
      <c r="A143" s="14" t="s">
        <v>137</v>
      </c>
      <c r="B143" s="26">
        <v>1.8936666666999999</v>
      </c>
      <c r="C143" s="12">
        <v>1.6081544824</v>
      </c>
      <c r="D143" s="12">
        <f t="shared" si="3"/>
        <v>2.0211809791110227</v>
      </c>
    </row>
    <row r="144" spans="1:4" x14ac:dyDescent="0.2">
      <c r="A144" s="14" t="s">
        <v>138</v>
      </c>
      <c r="B144" s="26">
        <v>1.9139999999999999</v>
      </c>
      <c r="C144" s="12">
        <v>1.9111062217999999</v>
      </c>
      <c r="D144" s="12">
        <f t="shared" si="3"/>
        <v>2.3764236427486307</v>
      </c>
    </row>
    <row r="145" spans="1:4" x14ac:dyDescent="0.2">
      <c r="A145" s="14" t="s">
        <v>139</v>
      </c>
      <c r="B145" s="26">
        <v>1.9236666667</v>
      </c>
      <c r="C145" s="12">
        <v>1.9589998</v>
      </c>
      <c r="D145" s="12">
        <f t="shared" si="3"/>
        <v>2.4237372839619522</v>
      </c>
    </row>
    <row r="146" spans="1:4" x14ac:dyDescent="0.2">
      <c r="A146" s="14" t="s">
        <v>140</v>
      </c>
      <c r="B146" s="26">
        <v>1.9366666667000001</v>
      </c>
      <c r="C146" s="12">
        <v>2.0733925500999999</v>
      </c>
      <c r="D146" s="12">
        <f t="shared" si="3"/>
        <v>2.5480481327654902</v>
      </c>
    </row>
    <row r="147" spans="1:4" x14ac:dyDescent="0.2">
      <c r="A147" s="14" t="s">
        <v>141</v>
      </c>
      <c r="B147" s="26">
        <v>1.966</v>
      </c>
      <c r="C147" s="12">
        <v>2.3589164782999998</v>
      </c>
      <c r="D147" s="12">
        <f t="shared" si="3"/>
        <v>2.8556831711681192</v>
      </c>
    </row>
    <row r="148" spans="1:4" x14ac:dyDescent="0.2">
      <c r="A148" s="14" t="s">
        <v>142</v>
      </c>
      <c r="B148" s="26">
        <v>1.9843333332999999</v>
      </c>
      <c r="C148" s="12">
        <v>2.4772255859999999</v>
      </c>
      <c r="D148" s="12">
        <f t="shared" si="3"/>
        <v>2.9712000976357791</v>
      </c>
    </row>
    <row r="149" spans="1:4" x14ac:dyDescent="0.2">
      <c r="A149" s="14" t="s">
        <v>143</v>
      </c>
      <c r="B149" s="26">
        <v>1.9946666666999999</v>
      </c>
      <c r="C149" s="12">
        <v>2.4231858371000001</v>
      </c>
      <c r="D149" s="12">
        <f t="shared" si="3"/>
        <v>2.8913280091694711</v>
      </c>
    </row>
    <row r="150" spans="1:4" x14ac:dyDescent="0.2">
      <c r="A150" s="14" t="s">
        <v>144</v>
      </c>
      <c r="B150" s="26">
        <v>2.0126666666999999</v>
      </c>
      <c r="C150" s="12">
        <v>2.5523196097</v>
      </c>
      <c r="D150" s="12">
        <f t="shared" si="3"/>
        <v>3.0181733133571416</v>
      </c>
    </row>
    <row r="151" spans="1:4" x14ac:dyDescent="0.2">
      <c r="A151" s="14" t="s">
        <v>145</v>
      </c>
      <c r="B151" s="26">
        <v>2.0316666667000001</v>
      </c>
      <c r="C151" s="12">
        <v>2.5926133375</v>
      </c>
      <c r="D151" s="12">
        <f t="shared" si="3"/>
        <v>3.0371501791511988</v>
      </c>
    </row>
    <row r="152" spans="1:4" x14ac:dyDescent="0.2">
      <c r="A152" s="14" t="s">
        <v>146</v>
      </c>
      <c r="B152" s="26">
        <v>2.0233333333000001</v>
      </c>
      <c r="C152" s="12">
        <v>2.4136356376000001</v>
      </c>
      <c r="D152" s="12">
        <f t="shared" si="3"/>
        <v>2.8391297780395379</v>
      </c>
    </row>
    <row r="153" spans="1:4" x14ac:dyDescent="0.2">
      <c r="A153" s="14" t="s">
        <v>147</v>
      </c>
      <c r="B153" s="26">
        <v>2.0431699999999999</v>
      </c>
      <c r="C153" s="12">
        <v>2.4298482577999998</v>
      </c>
      <c r="D153" s="12">
        <f t="shared" si="3"/>
        <v>2.8304508730187261</v>
      </c>
    </row>
    <row r="154" spans="1:4" x14ac:dyDescent="0.2">
      <c r="A154" s="14" t="s">
        <v>148</v>
      </c>
      <c r="B154" s="26">
        <v>2.0663100000000001</v>
      </c>
      <c r="C154" s="12">
        <v>2.560215828</v>
      </c>
      <c r="D154" s="12">
        <f t="shared" si="3"/>
        <v>2.9489137619177255</v>
      </c>
    </row>
    <row r="155" spans="1:4" x14ac:dyDescent="0.2">
      <c r="A155" s="14" t="s">
        <v>149</v>
      </c>
      <c r="B155" s="26">
        <v>2.0793900000000001</v>
      </c>
      <c r="C155" s="12">
        <v>2.6536648478</v>
      </c>
      <c r="D155" s="12">
        <f t="shared" si="3"/>
        <v>3.0373237912996847</v>
      </c>
    </row>
    <row r="156" spans="1:4" x14ac:dyDescent="0.2">
      <c r="A156" s="14" t="s">
        <v>150</v>
      </c>
      <c r="B156" s="26">
        <v>2.1048966667000002</v>
      </c>
      <c r="C156" s="12">
        <v>3.1297158138999999</v>
      </c>
      <c r="D156" s="12">
        <f t="shared" si="3"/>
        <v>3.5387924778786974</v>
      </c>
    </row>
    <row r="157" spans="1:4" x14ac:dyDescent="0.2">
      <c r="A157" s="14" t="s">
        <v>151</v>
      </c>
      <c r="B157" s="26">
        <v>2.1276966666999999</v>
      </c>
      <c r="C157" s="12">
        <v>3.4373400967999999</v>
      </c>
      <c r="D157" s="12">
        <f t="shared" si="3"/>
        <v>3.8449771435486402</v>
      </c>
    </row>
    <row r="158" spans="1:4" x14ac:dyDescent="0.2">
      <c r="A158" s="14" t="s">
        <v>152</v>
      </c>
      <c r="B158" s="26">
        <v>2.1553766667000001</v>
      </c>
      <c r="C158" s="12">
        <v>4.1485631010999997</v>
      </c>
      <c r="D158" s="12">
        <f t="shared" si="3"/>
        <v>4.5809494004235258</v>
      </c>
    </row>
    <row r="159" spans="1:4" x14ac:dyDescent="0.2">
      <c r="A159" s="14" t="s">
        <v>153</v>
      </c>
      <c r="B159" s="26">
        <v>2.1886100000000002</v>
      </c>
      <c r="C159" s="12">
        <v>4.2422574504000004</v>
      </c>
      <c r="D159" s="12">
        <f t="shared" si="3"/>
        <v>4.6132778620292827</v>
      </c>
    </row>
    <row r="160" spans="1:4" x14ac:dyDescent="0.2">
      <c r="A160" s="14" t="s">
        <v>154</v>
      </c>
      <c r="B160" s="26">
        <v>2.1384866667</v>
      </c>
      <c r="C160" s="12">
        <v>2.96154685</v>
      </c>
      <c r="D160" s="12">
        <f t="shared" ref="D160:D192" si="4">C160*$B$193/B160</f>
        <v>3.2960442385678492</v>
      </c>
    </row>
    <row r="161" spans="1:4" x14ac:dyDescent="0.2">
      <c r="A161" s="14" t="s">
        <v>155</v>
      </c>
      <c r="B161" s="26">
        <v>2.1237766667</v>
      </c>
      <c r="C161" s="12">
        <v>2.4403049689</v>
      </c>
      <c r="D161" s="12">
        <f t="shared" si="4"/>
        <v>2.734741182421955</v>
      </c>
    </row>
    <row r="162" spans="1:4" x14ac:dyDescent="0.2">
      <c r="A162" s="14" t="s">
        <v>156</v>
      </c>
      <c r="B162" s="26">
        <v>2.1350699999999998</v>
      </c>
      <c r="C162" s="12">
        <v>2.3741208598000001</v>
      </c>
      <c r="D162" s="12">
        <f t="shared" si="4"/>
        <v>2.6464986520268261</v>
      </c>
    </row>
    <row r="163" spans="1:4" x14ac:dyDescent="0.2">
      <c r="A163" s="14" t="s">
        <v>157</v>
      </c>
      <c r="B163" s="26">
        <v>2.1534399999999998</v>
      </c>
      <c r="C163" s="12">
        <v>2.5241972577</v>
      </c>
      <c r="D163" s="12">
        <f t="shared" si="4"/>
        <v>2.7897898272836343</v>
      </c>
    </row>
    <row r="164" spans="1:4" x14ac:dyDescent="0.2">
      <c r="A164" s="14" t="s">
        <v>158</v>
      </c>
      <c r="B164" s="26">
        <v>2.1703000000000001</v>
      </c>
      <c r="C164" s="12">
        <v>2.7428503342999999</v>
      </c>
      <c r="D164" s="12">
        <f t="shared" si="4"/>
        <v>3.0078994324938275</v>
      </c>
    </row>
    <row r="165" spans="1:4" x14ac:dyDescent="0.2">
      <c r="A165" s="14" t="s">
        <v>159</v>
      </c>
      <c r="B165" s="26">
        <v>2.17374</v>
      </c>
      <c r="C165" s="12">
        <v>2.9261534042999999</v>
      </c>
      <c r="D165" s="12">
        <f t="shared" si="4"/>
        <v>3.2038373851559494</v>
      </c>
    </row>
    <row r="166" spans="1:4" x14ac:dyDescent="0.2">
      <c r="A166" s="14" t="s">
        <v>160</v>
      </c>
      <c r="B166" s="26">
        <v>2.1729733332999999</v>
      </c>
      <c r="C166" s="12">
        <v>2.9169175513000001</v>
      </c>
      <c r="D166" s="12">
        <f t="shared" si="4"/>
        <v>3.1948518823915419</v>
      </c>
    </row>
    <row r="167" spans="1:4" x14ac:dyDescent="0.2">
      <c r="A167" s="14" t="s">
        <v>161</v>
      </c>
      <c r="B167" s="26">
        <v>2.1793433332999999</v>
      </c>
      <c r="C167" s="12">
        <v>2.8169051159</v>
      </c>
      <c r="D167" s="12">
        <f t="shared" si="4"/>
        <v>3.0762918560439885</v>
      </c>
    </row>
    <row r="168" spans="1:4" x14ac:dyDescent="0.2">
      <c r="A168" s="14" t="s">
        <v>162</v>
      </c>
      <c r="B168" s="26">
        <v>2.19699</v>
      </c>
      <c r="C168" s="12">
        <v>3.0990293544999998</v>
      </c>
      <c r="D168" s="12">
        <f t="shared" si="4"/>
        <v>3.3572105664367147</v>
      </c>
    </row>
    <row r="169" spans="1:4" x14ac:dyDescent="0.2">
      <c r="A169" s="14" t="s">
        <v>163</v>
      </c>
      <c r="B169" s="26">
        <v>2.2203200000000001</v>
      </c>
      <c r="C169" s="12">
        <v>3.5825323055</v>
      </c>
      <c r="D169" s="12">
        <f t="shared" si="4"/>
        <v>3.8402147901206676</v>
      </c>
    </row>
    <row r="170" spans="1:4" x14ac:dyDescent="0.2">
      <c r="A170" s="14" t="s">
        <v>164</v>
      </c>
      <c r="B170" s="26">
        <v>2.2458999999999998</v>
      </c>
      <c r="C170" s="12">
        <v>3.9271274779000001</v>
      </c>
      <c r="D170" s="12">
        <f t="shared" si="4"/>
        <v>4.161650026362044</v>
      </c>
    </row>
    <row r="171" spans="1:4" x14ac:dyDescent="0.2">
      <c r="A171" s="14" t="s">
        <v>165</v>
      </c>
      <c r="B171" s="26">
        <v>2.2605900000000001</v>
      </c>
      <c r="C171" s="12">
        <v>3.6679251863000002</v>
      </c>
      <c r="D171" s="12">
        <f t="shared" si="4"/>
        <v>3.8617098358163564</v>
      </c>
    </row>
    <row r="172" spans="1:4" x14ac:dyDescent="0.2">
      <c r="A172" s="14" t="s">
        <v>166</v>
      </c>
      <c r="B172" s="26">
        <v>2.2703766666999998</v>
      </c>
      <c r="C172" s="12">
        <v>3.6571343871000002</v>
      </c>
      <c r="D172" s="12">
        <f t="shared" si="4"/>
        <v>3.8337516527184441</v>
      </c>
    </row>
    <row r="173" spans="1:4" x14ac:dyDescent="0.2">
      <c r="A173" s="14" t="s">
        <v>213</v>
      </c>
      <c r="B173" s="26">
        <v>2.2830333333000001</v>
      </c>
      <c r="C173" s="12">
        <v>3.7808222506</v>
      </c>
      <c r="D173" s="12">
        <f t="shared" ref="D173:D188" si="5">C173*$B$193/B173</f>
        <v>3.9414405402091779</v>
      </c>
    </row>
    <row r="174" spans="1:4" x14ac:dyDescent="0.2">
      <c r="A174" s="14" t="s">
        <v>214</v>
      </c>
      <c r="B174" s="26">
        <v>2.2886099999999998</v>
      </c>
      <c r="C174" s="12">
        <v>3.7406960598999999</v>
      </c>
      <c r="D174" s="12">
        <f t="shared" si="5"/>
        <v>3.8901074966356517</v>
      </c>
    </row>
    <row r="175" spans="1:4" x14ac:dyDescent="0.2">
      <c r="A175" s="14" t="s">
        <v>215</v>
      </c>
      <c r="B175" s="26">
        <v>2.2986633332999999</v>
      </c>
      <c r="C175" s="12">
        <v>3.6707314213000002</v>
      </c>
      <c r="D175" s="12">
        <f t="shared" si="5"/>
        <v>3.8006529326080623</v>
      </c>
    </row>
    <row r="176" spans="1:4" x14ac:dyDescent="0.2">
      <c r="A176" s="18" t="s">
        <v>216</v>
      </c>
      <c r="B176" s="26">
        <v>2.3136933332999998</v>
      </c>
      <c r="C176" s="12">
        <v>3.8456542986</v>
      </c>
      <c r="D176" s="12">
        <f t="shared" si="5"/>
        <v>3.9559010277339115</v>
      </c>
    </row>
    <row r="177" spans="1:5" x14ac:dyDescent="0.2">
      <c r="A177" s="14" t="s">
        <v>243</v>
      </c>
      <c r="B177" s="26">
        <v>2.3216399999999999</v>
      </c>
      <c r="C177" s="12">
        <v>3.8927028074000001</v>
      </c>
      <c r="D177" s="12">
        <f t="shared" si="5"/>
        <v>3.9905921336097596</v>
      </c>
    </row>
    <row r="178" spans="1:5" x14ac:dyDescent="0.2">
      <c r="A178" s="14" t="s">
        <v>244</v>
      </c>
      <c r="B178" s="26">
        <v>2.3208166666999999</v>
      </c>
      <c r="C178" s="12">
        <v>3.6475955708000001</v>
      </c>
      <c r="D178" s="12">
        <f t="shared" si="5"/>
        <v>3.7406477772114135</v>
      </c>
    </row>
    <row r="179" spans="1:5" x14ac:dyDescent="0.2">
      <c r="A179" s="14" t="s">
        <v>245</v>
      </c>
      <c r="B179" s="26">
        <v>2.3338866666999998</v>
      </c>
      <c r="C179" s="12">
        <v>3.6552038085</v>
      </c>
      <c r="D179" s="12">
        <f t="shared" si="5"/>
        <v>3.7274584078302313</v>
      </c>
    </row>
    <row r="180" spans="1:5" x14ac:dyDescent="0.2">
      <c r="A180" s="14" t="s">
        <v>246</v>
      </c>
      <c r="B180" s="26">
        <v>2.3421266667</v>
      </c>
      <c r="C180" s="12">
        <v>3.7261901185999999</v>
      </c>
      <c r="D180" s="12">
        <f t="shared" si="5"/>
        <v>3.7864794353526534</v>
      </c>
    </row>
    <row r="181" spans="1:5" x14ac:dyDescent="0.2">
      <c r="A181" s="14" t="s">
        <v>247</v>
      </c>
      <c r="B181" s="26">
        <v>2.3542466666999999</v>
      </c>
      <c r="C181" s="12">
        <v>3.9721093123000002</v>
      </c>
      <c r="D181" s="12">
        <f t="shared" si="5"/>
        <v>4.0155977210877154</v>
      </c>
    </row>
    <row r="182" spans="1:5" x14ac:dyDescent="0.2">
      <c r="A182" s="14" t="s">
        <v>248</v>
      </c>
      <c r="B182" s="26">
        <v>2.3684599999999998</v>
      </c>
      <c r="C182" s="12">
        <v>3.8154546227999999</v>
      </c>
      <c r="D182" s="12">
        <f t="shared" si="5"/>
        <v>3.8340803485242319</v>
      </c>
    </row>
    <row r="183" spans="1:5" x14ac:dyDescent="0.2">
      <c r="A183" s="14" t="s">
        <v>249</v>
      </c>
      <c r="B183" s="26">
        <v>2.3754366667000002</v>
      </c>
      <c r="C183" s="12">
        <v>3.6898247639999999</v>
      </c>
      <c r="D183" s="12">
        <f t="shared" si="5"/>
        <v>3.696947276083236</v>
      </c>
      <c r="E183" s="10" t="s">
        <v>182</v>
      </c>
    </row>
    <row r="184" spans="1:5" x14ac:dyDescent="0.2">
      <c r="A184" s="18" t="s">
        <v>250</v>
      </c>
      <c r="B184" s="26">
        <v>2.3703466667000002</v>
      </c>
      <c r="C184" s="12">
        <v>3.3018591476000001</v>
      </c>
      <c r="D184" s="12">
        <f t="shared" si="5"/>
        <v>3.3153367490882073</v>
      </c>
      <c r="E184" s="10" t="s">
        <v>183</v>
      </c>
    </row>
    <row r="185" spans="1:5" x14ac:dyDescent="0.2">
      <c r="A185" s="14" t="s">
        <v>251</v>
      </c>
      <c r="B185" s="26">
        <v>2.3520099999999999</v>
      </c>
      <c r="C185" s="12">
        <v>2.8836461129000002</v>
      </c>
      <c r="D185" s="12">
        <f t="shared" si="5"/>
        <v>2.9179897997527577</v>
      </c>
      <c r="E185">
        <f>MAX('Heat Oil-M'!E475:E477)</f>
        <v>0</v>
      </c>
    </row>
    <row r="186" spans="1:5" x14ac:dyDescent="0.2">
      <c r="A186" s="14" t="s">
        <v>252</v>
      </c>
      <c r="B186" s="26">
        <v>2.3693300000000002</v>
      </c>
      <c r="C186" s="12">
        <v>2.7621032578000002</v>
      </c>
      <c r="D186" s="12">
        <f t="shared" si="5"/>
        <v>2.7745677131660309</v>
      </c>
      <c r="E186">
        <f>MAX('Heat Oil-M'!E478:E480)</f>
        <v>0</v>
      </c>
    </row>
    <row r="187" spans="1:5" x14ac:dyDescent="0.2">
      <c r="A187" s="14" t="s">
        <v>253</v>
      </c>
      <c r="B187" s="26">
        <v>2.3807393085999999</v>
      </c>
      <c r="C187" s="12">
        <v>2.4969006214</v>
      </c>
      <c r="D187" s="12">
        <f t="shared" si="5"/>
        <v>2.4961483137942886</v>
      </c>
      <c r="E187">
        <f>MAX('Heat Oil-M'!E481:E483)</f>
        <v>1</v>
      </c>
    </row>
    <row r="188" spans="1:5" x14ac:dyDescent="0.2">
      <c r="A188" s="18" t="s">
        <v>254</v>
      </c>
      <c r="B188" s="26">
        <v>2.3825803333</v>
      </c>
      <c r="C188" s="12">
        <v>2.5219315599000001</v>
      </c>
      <c r="D188" s="12">
        <f t="shared" si="5"/>
        <v>2.5192235960173814</v>
      </c>
      <c r="E188">
        <f>MAX('Heat Oil-M'!E484:E486)</f>
        <v>1</v>
      </c>
    </row>
    <row r="189" spans="1:5" x14ac:dyDescent="0.2">
      <c r="A189" s="14" t="s">
        <v>259</v>
      </c>
      <c r="B189" s="26">
        <v>2.3964406667000002</v>
      </c>
      <c r="C189" s="12">
        <v>2.6078919318999998</v>
      </c>
      <c r="D189" s="12">
        <f t="shared" si="4"/>
        <v>2.5900245550796721</v>
      </c>
      <c r="E189">
        <f>MAX('Heat Oil-M'!E487:E489)</f>
        <v>1</v>
      </c>
    </row>
    <row r="190" spans="1:5" x14ac:dyDescent="0.2">
      <c r="A190" s="14" t="s">
        <v>260</v>
      </c>
      <c r="B190" s="26">
        <v>2.4106209999999999</v>
      </c>
      <c r="C190" s="12">
        <v>2.6337391672999999</v>
      </c>
      <c r="D190" s="12">
        <f t="shared" si="4"/>
        <v>2.6003080369895062</v>
      </c>
      <c r="E190">
        <f>MAX('Heat Oil-M'!E490:E492)</f>
        <v>1</v>
      </c>
    </row>
    <row r="191" spans="1:5" x14ac:dyDescent="0.2">
      <c r="A191" s="14" t="s">
        <v>261</v>
      </c>
      <c r="B191" s="26">
        <v>2.4229723333000002</v>
      </c>
      <c r="C191" s="12">
        <v>2.6469316114999999</v>
      </c>
      <c r="D191" s="12">
        <f t="shared" si="4"/>
        <v>2.600011308955152</v>
      </c>
      <c r="E191">
        <f>MAX('Heat Oil-M'!E493:E495)</f>
        <v>1</v>
      </c>
    </row>
    <row r="192" spans="1:5" x14ac:dyDescent="0.2">
      <c r="A192" s="18" t="s">
        <v>262</v>
      </c>
      <c r="B192" s="26">
        <v>2.437033</v>
      </c>
      <c r="C192" s="12">
        <v>2.7341191428</v>
      </c>
      <c r="D192" s="12">
        <f t="shared" si="4"/>
        <v>2.6701582253851881</v>
      </c>
      <c r="E192">
        <f>MAX('Heat Oil-M'!E496:E498)</f>
        <v>1</v>
      </c>
    </row>
    <row r="193" spans="1:5" x14ac:dyDescent="0.2">
      <c r="A193" s="15" t="str">
        <f>"Base CPI ("&amp;TEXT('Notes and Sources'!$G$7,"m/yyyy")&amp;")"</f>
        <v>Base CPI (10/2015)</v>
      </c>
      <c r="B193" s="28">
        <v>2.3800219999999999</v>
      </c>
      <c r="C193" s="16"/>
      <c r="D193" s="16"/>
      <c r="E193" s="20"/>
    </row>
    <row r="194" spans="1:5" x14ac:dyDescent="0.2">
      <c r="A194" s="42" t="str">
        <f>A1&amp;" "&amp;TEXT(C1,"Mmmm yyyy")</f>
        <v>EIA Short-Term Energy Outlook, October 2015</v>
      </c>
      <c r="B194" s="42"/>
      <c r="C194" s="42"/>
      <c r="D194" s="42"/>
      <c r="E194" s="42"/>
    </row>
    <row r="195" spans="1:5" x14ac:dyDescent="0.2">
      <c r="A195" s="37" t="s">
        <v>184</v>
      </c>
      <c r="B195" s="37"/>
      <c r="C195" s="37"/>
      <c r="D195" s="37"/>
      <c r="E195" s="37"/>
    </row>
    <row r="196" spans="1:5" x14ac:dyDescent="0.2">
      <c r="A196" s="37" t="s">
        <v>207</v>
      </c>
      <c r="B196" s="37"/>
      <c r="C196" s="37"/>
      <c r="D196" s="37"/>
      <c r="E196" s="37"/>
    </row>
    <row r="197" spans="1:5" x14ac:dyDescent="0.2">
      <c r="A197" s="37" t="str">
        <f>"Real Price ("&amp;TEXT($C$1,"mmm yyyy")&amp;" $)"</f>
        <v>Real Price (Oct 2015 $)</v>
      </c>
      <c r="B197" s="37"/>
      <c r="C197" s="37"/>
      <c r="D197" s="37"/>
      <c r="E197" s="37"/>
    </row>
    <row r="198" spans="1:5" x14ac:dyDescent="0.2">
      <c r="A198" s="38" t="s">
        <v>167</v>
      </c>
      <c r="B198" s="38"/>
      <c r="C198" s="38"/>
      <c r="D198" s="38"/>
      <c r="E198" s="38"/>
    </row>
  </sheetData>
  <mergeCells count="8">
    <mergeCell ref="A198:E198"/>
    <mergeCell ref="A196:E196"/>
    <mergeCell ref="C39:D39"/>
    <mergeCell ref="A1:B1"/>
    <mergeCell ref="C1:D1"/>
    <mergeCell ref="A194:E194"/>
    <mergeCell ref="A195:E195"/>
    <mergeCell ref="A197:E197"/>
  </mergeCells>
  <phoneticPr fontId="3" type="noConversion"/>
  <conditionalFormatting sqref="B169:D170 B173:D174 B177:D178 B181:D182 B185:D192">
    <cfRule type="expression" dxfId="28" priority="1" stopIfTrue="1">
      <formula>$E169=1</formula>
    </cfRule>
  </conditionalFormatting>
  <conditionalFormatting sqref="B171:D172 B175:D176 B179:D180">
    <cfRule type="expression" dxfId="27" priority="2" stopIfTrue="1">
      <formula>#REF!=1</formula>
    </cfRule>
  </conditionalFormatting>
  <conditionalFormatting sqref="B179:D180">
    <cfRule type="expression" dxfId="26" priority="15" stopIfTrue="1">
      <formula>#REF!=1</formula>
    </cfRule>
  </conditionalFormatting>
  <conditionalFormatting sqref="B183:D184">
    <cfRule type="expression" dxfId="25" priority="39" stopIfTrue="1">
      <formula>#REF!=1</formula>
    </cfRule>
  </conditionalFormatting>
  <hyperlinks>
    <hyperlink ref="A3" location="Contents!B4" display="Return to Contents"/>
    <hyperlink ref="A198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4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0" t="s">
        <v>168</v>
      </c>
      <c r="B1" s="40"/>
      <c r="C1" s="41">
        <f>'Notes and Sources'!$G$7</f>
        <v>42283</v>
      </c>
      <c r="D1" s="41"/>
    </row>
    <row r="2" spans="1:4" ht="15.75" x14ac:dyDescent="0.25">
      <c r="A2" s="11" t="s">
        <v>177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9" t="s">
        <v>175</v>
      </c>
      <c r="D39" s="39"/>
    </row>
    <row r="40" spans="1:4" x14ac:dyDescent="0.2">
      <c r="A40" s="1" t="s">
        <v>0</v>
      </c>
      <c r="B40" s="1" t="s">
        <v>18</v>
      </c>
      <c r="C40" s="1" t="s">
        <v>1</v>
      </c>
      <c r="D40" s="1" t="s">
        <v>2</v>
      </c>
    </row>
    <row r="41" spans="1:4" x14ac:dyDescent="0.2">
      <c r="A41" s="13">
        <v>28795</v>
      </c>
      <c r="B41" s="26">
        <v>0.67500000000000004</v>
      </c>
      <c r="C41" s="12">
        <v>0.53300000000000003</v>
      </c>
      <c r="D41" s="12">
        <f t="shared" ref="D41:D54" si="0">C41*$B$499/B41</f>
        <v>1.8793358903703703</v>
      </c>
    </row>
    <row r="42" spans="1:4" x14ac:dyDescent="0.2">
      <c r="A42" s="13">
        <v>28825</v>
      </c>
      <c r="B42" s="26">
        <v>0.67900000000000005</v>
      </c>
      <c r="C42" s="12">
        <v>0.54500000000000004</v>
      </c>
      <c r="D42" s="12">
        <f t="shared" si="0"/>
        <v>1.9103269366715758</v>
      </c>
    </row>
    <row r="43" spans="1:4" x14ac:dyDescent="0.2">
      <c r="A43" s="13">
        <v>28856</v>
      </c>
      <c r="B43" s="26">
        <v>0.68500000000000005</v>
      </c>
      <c r="C43" s="12">
        <v>0.55500000000000005</v>
      </c>
      <c r="D43" s="12">
        <f t="shared" si="0"/>
        <v>1.9283389927007299</v>
      </c>
    </row>
    <row r="44" spans="1:4" x14ac:dyDescent="0.2">
      <c r="A44" s="13">
        <v>28887</v>
      </c>
      <c r="B44" s="26">
        <v>0.69199999999999995</v>
      </c>
      <c r="C44" s="12">
        <v>0.57699999999999996</v>
      </c>
      <c r="D44" s="12">
        <f t="shared" si="0"/>
        <v>1.9844981127167627</v>
      </c>
    </row>
    <row r="45" spans="1:4" x14ac:dyDescent="0.2">
      <c r="A45" s="13">
        <v>28915</v>
      </c>
      <c r="B45" s="26">
        <v>0.69899999999999995</v>
      </c>
      <c r="C45" s="12">
        <v>0.60499999999999998</v>
      </c>
      <c r="D45" s="12">
        <f t="shared" si="0"/>
        <v>2.059961816881259</v>
      </c>
    </row>
    <row r="46" spans="1:4" x14ac:dyDescent="0.2">
      <c r="A46" s="13">
        <v>28946</v>
      </c>
      <c r="B46" s="26">
        <v>0.70599999999999996</v>
      </c>
      <c r="C46" s="12">
        <v>0.627</v>
      </c>
      <c r="D46" s="12">
        <f t="shared" si="0"/>
        <v>2.1137022577903681</v>
      </c>
    </row>
    <row r="47" spans="1:4" x14ac:dyDescent="0.2">
      <c r="A47" s="13">
        <v>28976</v>
      </c>
      <c r="B47" s="26">
        <v>0.71399999999999997</v>
      </c>
      <c r="C47" s="12">
        <v>0.65600000000000003</v>
      </c>
      <c r="D47" s="12">
        <f t="shared" si="0"/>
        <v>2.1866868795518206</v>
      </c>
    </row>
    <row r="48" spans="1:4" x14ac:dyDescent="0.2">
      <c r="A48" s="13">
        <v>29007</v>
      </c>
      <c r="B48" s="26">
        <v>0.72199999999999998</v>
      </c>
      <c r="C48" s="12">
        <v>0.70899999999999996</v>
      </c>
      <c r="D48" s="12">
        <f t="shared" si="0"/>
        <v>2.3371684182825483</v>
      </c>
    </row>
    <row r="49" spans="1:4" x14ac:dyDescent="0.2">
      <c r="A49" s="13">
        <v>29037</v>
      </c>
      <c r="B49" s="26">
        <v>0.73</v>
      </c>
      <c r="C49" s="12">
        <v>0.752</v>
      </c>
      <c r="D49" s="12">
        <f t="shared" si="0"/>
        <v>2.4517486904109589</v>
      </c>
    </row>
    <row r="50" spans="1:4" x14ac:dyDescent="0.2">
      <c r="A50" s="13">
        <v>29068</v>
      </c>
      <c r="B50" s="26">
        <v>0.73699999999999999</v>
      </c>
      <c r="C50" s="12">
        <v>0.8</v>
      </c>
      <c r="D50" s="12">
        <f t="shared" si="0"/>
        <v>2.5834702849389415</v>
      </c>
    </row>
    <row r="51" spans="1:4" x14ac:dyDescent="0.2">
      <c r="A51" s="13">
        <v>29099</v>
      </c>
      <c r="B51" s="26">
        <v>0.74399999999999999</v>
      </c>
      <c r="C51" s="12">
        <v>0.84799999999999998</v>
      </c>
      <c r="D51" s="12">
        <f t="shared" si="0"/>
        <v>2.7127132473118278</v>
      </c>
    </row>
    <row r="52" spans="1:4" x14ac:dyDescent="0.2">
      <c r="A52" s="13">
        <v>29129</v>
      </c>
      <c r="B52" s="26">
        <v>0.752</v>
      </c>
      <c r="C52" s="12">
        <v>0.85599999999999998</v>
      </c>
      <c r="D52" s="12">
        <f t="shared" si="0"/>
        <v>2.7091739787234039</v>
      </c>
    </row>
    <row r="53" spans="1:4" x14ac:dyDescent="0.2">
      <c r="A53" s="13">
        <v>29160</v>
      </c>
      <c r="B53" s="26">
        <v>0.76</v>
      </c>
      <c r="C53" s="12">
        <v>0.86699999999999999</v>
      </c>
      <c r="D53" s="12">
        <f t="shared" si="0"/>
        <v>2.715104044736842</v>
      </c>
    </row>
    <row r="54" spans="1:4" x14ac:dyDescent="0.2">
      <c r="A54" s="13">
        <v>29190</v>
      </c>
      <c r="B54" s="26">
        <v>0.76900000000000002</v>
      </c>
      <c r="C54" s="12">
        <v>0.88300000000000001</v>
      </c>
      <c r="D54" s="12">
        <f t="shared" si="0"/>
        <v>2.7328471079323791</v>
      </c>
    </row>
    <row r="55" spans="1:4" x14ac:dyDescent="0.2">
      <c r="A55" s="13">
        <v>29221</v>
      </c>
      <c r="B55" s="26">
        <v>0.78</v>
      </c>
      <c r="C55" s="12">
        <v>0.92900000000000005</v>
      </c>
      <c r="D55" s="12">
        <f t="shared" ref="D55:D66" si="1">C55*$B$499/B55</f>
        <v>2.8346672282051282</v>
      </c>
    </row>
    <row r="56" spans="1:4" x14ac:dyDescent="0.2">
      <c r="A56" s="13">
        <v>29252</v>
      </c>
      <c r="B56" s="26">
        <v>0.79</v>
      </c>
      <c r="C56" s="12">
        <v>0.97699999999999998</v>
      </c>
      <c r="D56" s="12">
        <f t="shared" si="1"/>
        <v>2.9433942962025315</v>
      </c>
    </row>
    <row r="57" spans="1:4" x14ac:dyDescent="0.2">
      <c r="A57" s="13">
        <v>29281</v>
      </c>
      <c r="B57" s="26">
        <v>0.80100000000000005</v>
      </c>
      <c r="C57" s="12">
        <v>1.006</v>
      </c>
      <c r="D57" s="12">
        <f t="shared" si="1"/>
        <v>2.9891412384519347</v>
      </c>
    </row>
    <row r="58" spans="1:4" x14ac:dyDescent="0.2">
      <c r="A58" s="13">
        <v>29312</v>
      </c>
      <c r="B58" s="26">
        <v>0.80900000000000005</v>
      </c>
      <c r="C58" s="12">
        <v>1.01</v>
      </c>
      <c r="D58" s="12">
        <f t="shared" si="1"/>
        <v>2.9713500865265758</v>
      </c>
    </row>
    <row r="59" spans="1:4" x14ac:dyDescent="0.2">
      <c r="A59" s="13">
        <v>29342</v>
      </c>
      <c r="B59" s="26">
        <v>0.81699999999999995</v>
      </c>
      <c r="C59" s="12">
        <v>1.0109999999999999</v>
      </c>
      <c r="D59" s="12">
        <f t="shared" si="1"/>
        <v>2.9451679828641368</v>
      </c>
    </row>
    <row r="60" spans="1:4" x14ac:dyDescent="0.2">
      <c r="A60" s="13">
        <v>29373</v>
      </c>
      <c r="B60" s="26">
        <v>0.82499999999999996</v>
      </c>
      <c r="C60" s="12">
        <v>1.0169999999999999</v>
      </c>
      <c r="D60" s="12">
        <f t="shared" si="1"/>
        <v>2.933918029090909</v>
      </c>
    </row>
    <row r="61" spans="1:4" x14ac:dyDescent="0.2">
      <c r="A61" s="13">
        <v>29403</v>
      </c>
      <c r="B61" s="26">
        <v>0.82599999999999996</v>
      </c>
      <c r="C61" s="12">
        <v>1.022</v>
      </c>
      <c r="D61" s="12">
        <f t="shared" si="1"/>
        <v>2.9447729830508478</v>
      </c>
    </row>
    <row r="62" spans="1:4" x14ac:dyDescent="0.2">
      <c r="A62" s="13">
        <v>29434</v>
      </c>
      <c r="B62" s="26">
        <v>0.83199999999999996</v>
      </c>
      <c r="C62" s="12">
        <v>1.0209999999999999</v>
      </c>
      <c r="D62" s="12">
        <f t="shared" si="1"/>
        <v>2.9206760360576918</v>
      </c>
    </row>
    <row r="63" spans="1:4" x14ac:dyDescent="0.2">
      <c r="A63" s="13">
        <v>29465</v>
      </c>
      <c r="B63" s="26">
        <v>0.83899999999999997</v>
      </c>
      <c r="C63" s="12">
        <v>1.0189999999999999</v>
      </c>
      <c r="D63" s="12">
        <f t="shared" si="1"/>
        <v>2.8906345864123955</v>
      </c>
    </row>
    <row r="64" spans="1:4" x14ac:dyDescent="0.2">
      <c r="A64" s="13">
        <v>29495</v>
      </c>
      <c r="B64" s="26">
        <v>0.84699999999999998</v>
      </c>
      <c r="C64" s="12">
        <v>1.0129999999999999</v>
      </c>
      <c r="D64" s="12">
        <f t="shared" si="1"/>
        <v>2.8464725926800472</v>
      </c>
    </row>
    <row r="65" spans="1:4" x14ac:dyDescent="0.2">
      <c r="A65" s="13">
        <v>29526</v>
      </c>
      <c r="B65" s="26">
        <v>0.85599999999999998</v>
      </c>
      <c r="C65" s="12">
        <v>1.0249999999999999</v>
      </c>
      <c r="D65" s="12">
        <f t="shared" si="1"/>
        <v>2.849909521028037</v>
      </c>
    </row>
    <row r="66" spans="1:4" x14ac:dyDescent="0.2">
      <c r="A66" s="13">
        <v>29556</v>
      </c>
      <c r="B66" s="26">
        <v>0.86399999999999999</v>
      </c>
      <c r="C66" s="12">
        <v>1.0660000000000001</v>
      </c>
      <c r="D66" s="12">
        <f t="shared" si="1"/>
        <v>2.9364623287037039</v>
      </c>
    </row>
    <row r="67" spans="1:4" x14ac:dyDescent="0.2">
      <c r="A67" s="13">
        <v>29587</v>
      </c>
      <c r="B67" s="26">
        <v>0.872</v>
      </c>
      <c r="C67" s="12">
        <v>1.1499999999999999</v>
      </c>
      <c r="D67" s="12">
        <f t="shared" ref="D67:D77" si="2">C67*$B$499/B67</f>
        <v>3.1387904816513754</v>
      </c>
    </row>
    <row r="68" spans="1:4" x14ac:dyDescent="0.2">
      <c r="A68" s="13">
        <v>29618</v>
      </c>
      <c r="B68" s="26">
        <v>0.88</v>
      </c>
      <c r="C68" s="12">
        <v>1.26</v>
      </c>
      <c r="D68" s="12">
        <f t="shared" si="2"/>
        <v>3.4077587727272727</v>
      </c>
    </row>
    <row r="69" spans="1:4" x14ac:dyDescent="0.2">
      <c r="A69" s="13">
        <v>29646</v>
      </c>
      <c r="B69" s="26">
        <v>0.88600000000000001</v>
      </c>
      <c r="C69" s="12">
        <v>1.29</v>
      </c>
      <c r="D69" s="12">
        <f t="shared" si="2"/>
        <v>3.4652690519187361</v>
      </c>
    </row>
    <row r="70" spans="1:4" x14ac:dyDescent="0.2">
      <c r="A70" s="13">
        <v>29677</v>
      </c>
      <c r="B70" s="26">
        <v>0.89100000000000001</v>
      </c>
      <c r="C70" s="12">
        <v>1.28</v>
      </c>
      <c r="D70" s="12">
        <f t="shared" si="2"/>
        <v>3.4191112906846239</v>
      </c>
    </row>
    <row r="71" spans="1:4" x14ac:dyDescent="0.2">
      <c r="A71" s="13">
        <v>29707</v>
      </c>
      <c r="B71" s="26">
        <v>0.89700000000000002</v>
      </c>
      <c r="C71" s="12">
        <v>1.2669999999999999</v>
      </c>
      <c r="D71" s="12">
        <f t="shared" si="2"/>
        <v>3.3617479085841691</v>
      </c>
    </row>
    <row r="72" spans="1:4" x14ac:dyDescent="0.2">
      <c r="A72" s="13">
        <v>29738</v>
      </c>
      <c r="B72" s="26">
        <v>0.90500000000000003</v>
      </c>
      <c r="C72" s="12">
        <v>1.2589999999999999</v>
      </c>
      <c r="D72" s="12">
        <f t="shared" si="2"/>
        <v>3.3109919314917118</v>
      </c>
    </row>
    <row r="73" spans="1:4" x14ac:dyDescent="0.2">
      <c r="A73" s="13">
        <v>29768</v>
      </c>
      <c r="B73" s="26">
        <v>0.91500000000000004</v>
      </c>
      <c r="C73" s="12">
        <v>1.2509999999999999</v>
      </c>
      <c r="D73" s="12">
        <f t="shared" si="2"/>
        <v>3.253997291803278</v>
      </c>
    </row>
    <row r="74" spans="1:4" x14ac:dyDescent="0.2">
      <c r="A74" s="13">
        <v>29799</v>
      </c>
      <c r="B74" s="26">
        <v>0.92200000000000004</v>
      </c>
      <c r="C74" s="12">
        <v>1.246</v>
      </c>
      <c r="D74" s="12">
        <f t="shared" si="2"/>
        <v>3.2163854793926245</v>
      </c>
    </row>
    <row r="75" spans="1:4" x14ac:dyDescent="0.2">
      <c r="A75" s="13">
        <v>29830</v>
      </c>
      <c r="B75" s="26">
        <v>0.93100000000000005</v>
      </c>
      <c r="C75" s="12">
        <v>1.2390000000000001</v>
      </c>
      <c r="D75" s="12">
        <f t="shared" si="2"/>
        <v>3.1673976992481205</v>
      </c>
    </row>
    <row r="76" spans="1:4" x14ac:dyDescent="0.2">
      <c r="A76" s="13">
        <v>29860</v>
      </c>
      <c r="B76" s="26">
        <v>0.93400000000000005</v>
      </c>
      <c r="C76" s="12">
        <v>1.232</v>
      </c>
      <c r="D76" s="12">
        <f t="shared" si="2"/>
        <v>3.1393866209850101</v>
      </c>
    </row>
    <row r="77" spans="1:4" x14ac:dyDescent="0.2">
      <c r="A77" s="13">
        <v>29891</v>
      </c>
      <c r="B77" s="26">
        <v>0.93799999999999994</v>
      </c>
      <c r="C77" s="12">
        <v>1.2350000000000001</v>
      </c>
      <c r="D77" s="12">
        <f t="shared" si="2"/>
        <v>3.1336110554371004</v>
      </c>
    </row>
    <row r="78" spans="1:4" x14ac:dyDescent="0.2">
      <c r="A78" s="13">
        <v>29921</v>
      </c>
      <c r="B78" s="26">
        <v>0.94099999999999995</v>
      </c>
      <c r="C78" s="12">
        <v>1.2470000000000001</v>
      </c>
      <c r="D78" s="12">
        <f t="shared" ref="D78:D141" si="3">C78*$B$499/B78</f>
        <v>3.1539717683315622</v>
      </c>
    </row>
    <row r="79" spans="1:4" x14ac:dyDescent="0.2">
      <c r="A79" s="13">
        <v>29952</v>
      </c>
      <c r="B79" s="26">
        <v>0.94399999999999995</v>
      </c>
      <c r="C79" s="12">
        <v>1.254</v>
      </c>
      <c r="D79" s="12">
        <f t="shared" si="3"/>
        <v>3.1615970211864406</v>
      </c>
    </row>
    <row r="80" spans="1:4" x14ac:dyDescent="0.2">
      <c r="A80" s="13">
        <v>29983</v>
      </c>
      <c r="B80" s="26">
        <v>0.94699999999999995</v>
      </c>
      <c r="C80" s="12">
        <v>1.248</v>
      </c>
      <c r="D80" s="12">
        <f t="shared" si="3"/>
        <v>3.1365020654699047</v>
      </c>
    </row>
    <row r="81" spans="1:4" x14ac:dyDescent="0.2">
      <c r="A81" s="13">
        <v>30011</v>
      </c>
      <c r="B81" s="26">
        <v>0.94699999999999995</v>
      </c>
      <c r="C81" s="12">
        <v>1.208</v>
      </c>
      <c r="D81" s="12">
        <f t="shared" si="3"/>
        <v>3.0359731531151</v>
      </c>
    </row>
    <row r="82" spans="1:4" x14ac:dyDescent="0.2">
      <c r="A82" s="13">
        <v>30042</v>
      </c>
      <c r="B82" s="26">
        <v>0.95</v>
      </c>
      <c r="C82" s="12">
        <v>1.1619999999999999</v>
      </c>
      <c r="D82" s="12">
        <f t="shared" si="3"/>
        <v>2.9111426989473683</v>
      </c>
    </row>
    <row r="83" spans="1:4" x14ac:dyDescent="0.2">
      <c r="A83" s="13">
        <v>30072</v>
      </c>
      <c r="B83" s="26">
        <v>0.95899999999999996</v>
      </c>
      <c r="C83" s="12">
        <v>1.171</v>
      </c>
      <c r="D83" s="12">
        <f t="shared" si="3"/>
        <v>2.9061582502606882</v>
      </c>
    </row>
    <row r="84" spans="1:4" x14ac:dyDescent="0.2">
      <c r="A84" s="13">
        <v>30103</v>
      </c>
      <c r="B84" s="26">
        <v>0.97</v>
      </c>
      <c r="C84" s="12">
        <v>1.194</v>
      </c>
      <c r="D84" s="12">
        <f t="shared" si="3"/>
        <v>2.9296353278350513</v>
      </c>
    </row>
    <row r="85" spans="1:4" x14ac:dyDescent="0.2">
      <c r="A85" s="13">
        <v>30133</v>
      </c>
      <c r="B85" s="26">
        <v>0.97499999999999998</v>
      </c>
      <c r="C85" s="12">
        <v>1.2</v>
      </c>
      <c r="D85" s="12">
        <f t="shared" si="3"/>
        <v>2.9292578461538459</v>
      </c>
    </row>
    <row r="86" spans="1:4" x14ac:dyDescent="0.2">
      <c r="A86" s="13">
        <v>30164</v>
      </c>
      <c r="B86" s="26">
        <v>0.97699999999999998</v>
      </c>
      <c r="C86" s="12">
        <v>1.1950000000000001</v>
      </c>
      <c r="D86" s="12">
        <f t="shared" si="3"/>
        <v>2.9110811566018424</v>
      </c>
    </row>
    <row r="87" spans="1:4" x14ac:dyDescent="0.2">
      <c r="A87" s="13">
        <v>30195</v>
      </c>
      <c r="B87" s="26">
        <v>0.97699999999999998</v>
      </c>
      <c r="C87" s="12">
        <v>1.1910000000000001</v>
      </c>
      <c r="D87" s="12">
        <f t="shared" si="3"/>
        <v>2.9013369518935517</v>
      </c>
    </row>
    <row r="88" spans="1:4" x14ac:dyDescent="0.2">
      <c r="A88" s="13">
        <v>30225</v>
      </c>
      <c r="B88" s="26">
        <v>0.98099999999999998</v>
      </c>
      <c r="C88" s="12">
        <v>1.214</v>
      </c>
      <c r="D88" s="12">
        <f t="shared" si="3"/>
        <v>2.9453075514780833</v>
      </c>
    </row>
    <row r="89" spans="1:4" x14ac:dyDescent="0.2">
      <c r="A89" s="13">
        <v>30256</v>
      </c>
      <c r="B89" s="26">
        <v>0.98</v>
      </c>
      <c r="C89" s="12">
        <v>1.2370000000000001</v>
      </c>
      <c r="D89" s="12">
        <f t="shared" si="3"/>
        <v>3.0041706265306125</v>
      </c>
    </row>
    <row r="90" spans="1:4" x14ac:dyDescent="0.2">
      <c r="A90" s="13">
        <v>30286</v>
      </c>
      <c r="B90" s="26">
        <v>0.97699999999999998</v>
      </c>
      <c r="C90" s="12">
        <v>1.2290000000000001</v>
      </c>
      <c r="D90" s="12">
        <f t="shared" si="3"/>
        <v>2.9939068966223137</v>
      </c>
    </row>
    <row r="91" spans="1:4" x14ac:dyDescent="0.2">
      <c r="A91" s="13">
        <v>30317</v>
      </c>
      <c r="B91" s="26">
        <v>0.97899999999999998</v>
      </c>
      <c r="C91" s="12">
        <v>1.194</v>
      </c>
      <c r="D91" s="12">
        <f t="shared" si="3"/>
        <v>2.9027030316649638</v>
      </c>
    </row>
    <row r="92" spans="1:4" x14ac:dyDescent="0.2">
      <c r="A92" s="13">
        <v>30348</v>
      </c>
      <c r="B92" s="26">
        <v>0.98</v>
      </c>
      <c r="C92" s="12">
        <v>1.1599999999999999</v>
      </c>
      <c r="D92" s="12">
        <f t="shared" si="3"/>
        <v>2.8171688979591831</v>
      </c>
    </row>
    <row r="93" spans="1:4" x14ac:dyDescent="0.2">
      <c r="A93" s="13">
        <v>30376</v>
      </c>
      <c r="B93" s="26">
        <v>0.98099999999999998</v>
      </c>
      <c r="C93" s="12">
        <v>1.101</v>
      </c>
      <c r="D93" s="12">
        <f t="shared" si="3"/>
        <v>2.6711561896024465</v>
      </c>
    </row>
    <row r="94" spans="1:4" x14ac:dyDescent="0.2">
      <c r="A94" s="13">
        <v>30407</v>
      </c>
      <c r="B94" s="26">
        <v>0.98799999999999999</v>
      </c>
      <c r="C94" s="12">
        <v>1.07</v>
      </c>
      <c r="D94" s="12">
        <f t="shared" si="3"/>
        <v>2.5775541902834012</v>
      </c>
    </row>
    <row r="95" spans="1:4" x14ac:dyDescent="0.2">
      <c r="A95" s="13">
        <v>30437</v>
      </c>
      <c r="B95" s="26">
        <v>0.99199999999999999</v>
      </c>
      <c r="C95" s="12">
        <v>1.089</v>
      </c>
      <c r="D95" s="12">
        <f t="shared" si="3"/>
        <v>2.6127459254032255</v>
      </c>
    </row>
    <row r="96" spans="1:4" x14ac:dyDescent="0.2">
      <c r="A96" s="13">
        <v>30468</v>
      </c>
      <c r="B96" s="26">
        <v>0.99399999999999999</v>
      </c>
      <c r="C96" s="12">
        <v>1.087</v>
      </c>
      <c r="D96" s="12">
        <f t="shared" si="3"/>
        <v>2.6027001146881288</v>
      </c>
    </row>
    <row r="97" spans="1:4" x14ac:dyDescent="0.2">
      <c r="A97" s="13">
        <v>30498</v>
      </c>
      <c r="B97" s="26">
        <v>0.998</v>
      </c>
      <c r="C97" s="12">
        <v>1.083</v>
      </c>
      <c r="D97" s="12">
        <f t="shared" si="3"/>
        <v>2.5827292845691376</v>
      </c>
    </row>
    <row r="98" spans="1:4" x14ac:dyDescent="0.2">
      <c r="A98" s="13">
        <v>30529</v>
      </c>
      <c r="B98" s="26">
        <v>1.0009999999999999</v>
      </c>
      <c r="C98" s="12">
        <v>1.083</v>
      </c>
      <c r="D98" s="12">
        <f t="shared" si="3"/>
        <v>2.5749888371628371</v>
      </c>
    </row>
    <row r="99" spans="1:4" x14ac:dyDescent="0.2">
      <c r="A99" s="13">
        <v>30560</v>
      </c>
      <c r="B99" s="26">
        <v>1.004</v>
      </c>
      <c r="C99" s="12">
        <v>1.087</v>
      </c>
      <c r="D99" s="12">
        <f t="shared" si="3"/>
        <v>2.5767768067729082</v>
      </c>
    </row>
    <row r="100" spans="1:4" x14ac:dyDescent="0.2">
      <c r="A100" s="13">
        <v>30590</v>
      </c>
      <c r="B100" s="26">
        <v>1.008</v>
      </c>
      <c r="C100" s="12">
        <v>1.089</v>
      </c>
      <c r="D100" s="12">
        <f t="shared" si="3"/>
        <v>2.5712737678571425</v>
      </c>
    </row>
    <row r="101" spans="1:4" x14ac:dyDescent="0.2">
      <c r="A101" s="13">
        <v>30621</v>
      </c>
      <c r="B101" s="26">
        <v>1.0109999999999999</v>
      </c>
      <c r="C101" s="12">
        <v>1.0860000000000001</v>
      </c>
      <c r="D101" s="12">
        <f t="shared" si="3"/>
        <v>2.5565814955489614</v>
      </c>
    </row>
    <row r="102" spans="1:4" x14ac:dyDescent="0.2">
      <c r="A102" s="13">
        <v>30651</v>
      </c>
      <c r="B102" s="26">
        <v>1.014</v>
      </c>
      <c r="C102" s="12">
        <v>1.085</v>
      </c>
      <c r="D102" s="12">
        <f t="shared" si="3"/>
        <v>2.5466704832347138</v>
      </c>
    </row>
    <row r="103" spans="1:4" x14ac:dyDescent="0.2">
      <c r="A103" s="13">
        <v>30682</v>
      </c>
      <c r="B103" s="26">
        <v>1.0209999999999999</v>
      </c>
      <c r="C103" s="12">
        <v>1.1220000000000001</v>
      </c>
      <c r="D103" s="12">
        <f t="shared" si="3"/>
        <v>2.6154600235063667</v>
      </c>
    </row>
    <row r="104" spans="1:4" x14ac:dyDescent="0.2">
      <c r="A104" s="13">
        <v>30713</v>
      </c>
      <c r="B104" s="26">
        <v>1.026</v>
      </c>
      <c r="C104" s="12">
        <v>1.22</v>
      </c>
      <c r="D104" s="12">
        <f t="shared" si="3"/>
        <v>2.8300456530214424</v>
      </c>
    </row>
    <row r="105" spans="1:4" x14ac:dyDescent="0.2">
      <c r="A105" s="13">
        <v>30742</v>
      </c>
      <c r="B105" s="26">
        <v>1.0289999999999999</v>
      </c>
      <c r="C105" s="12">
        <v>1.1579999999999999</v>
      </c>
      <c r="D105" s="12">
        <f t="shared" si="3"/>
        <v>2.6783921049562682</v>
      </c>
    </row>
    <row r="106" spans="1:4" x14ac:dyDescent="0.2">
      <c r="A106" s="13">
        <v>30773</v>
      </c>
      <c r="B106" s="26">
        <v>1.0329999999999999</v>
      </c>
      <c r="C106" s="12">
        <v>1.137</v>
      </c>
      <c r="D106" s="12">
        <f t="shared" si="3"/>
        <v>2.6196369932236205</v>
      </c>
    </row>
    <row r="107" spans="1:4" x14ac:dyDescent="0.2">
      <c r="A107" s="13">
        <v>30803</v>
      </c>
      <c r="B107" s="26">
        <v>1.0349999999999999</v>
      </c>
      <c r="C107" s="12">
        <v>1.1339999999999999</v>
      </c>
      <c r="D107" s="12">
        <f t="shared" si="3"/>
        <v>2.6076762782608691</v>
      </c>
    </row>
    <row r="108" spans="1:4" x14ac:dyDescent="0.2">
      <c r="A108" s="13">
        <v>30834</v>
      </c>
      <c r="B108" s="26">
        <v>1.0369999999999999</v>
      </c>
      <c r="C108" s="12">
        <v>1.127</v>
      </c>
      <c r="D108" s="12">
        <f t="shared" si="3"/>
        <v>2.5865812864030855</v>
      </c>
    </row>
    <row r="109" spans="1:4" x14ac:dyDescent="0.2">
      <c r="A109" s="13">
        <v>30864</v>
      </c>
      <c r="B109" s="26">
        <v>1.0409999999999999</v>
      </c>
      <c r="C109" s="12">
        <v>1.109</v>
      </c>
      <c r="D109" s="12">
        <f t="shared" si="3"/>
        <v>2.5354893352545629</v>
      </c>
    </row>
    <row r="110" spans="1:4" x14ac:dyDescent="0.2">
      <c r="A110" s="13">
        <v>30895</v>
      </c>
      <c r="B110" s="26">
        <v>1.044</v>
      </c>
      <c r="C110" s="12">
        <v>1.0880000000000001</v>
      </c>
      <c r="D110" s="12">
        <f t="shared" si="3"/>
        <v>2.4803294406130267</v>
      </c>
    </row>
    <row r="111" spans="1:4" x14ac:dyDescent="0.2">
      <c r="A111" s="13">
        <v>30926</v>
      </c>
      <c r="B111" s="26">
        <v>1.0469999999999999</v>
      </c>
      <c r="C111" s="12">
        <v>1.081</v>
      </c>
      <c r="D111" s="12">
        <f t="shared" si="3"/>
        <v>2.4573102024832854</v>
      </c>
    </row>
    <row r="112" spans="1:4" x14ac:dyDescent="0.2">
      <c r="A112" s="13">
        <v>30956</v>
      </c>
      <c r="B112" s="26">
        <v>1.0509999999999999</v>
      </c>
      <c r="C112" s="12">
        <v>1.091</v>
      </c>
      <c r="D112" s="12">
        <f t="shared" si="3"/>
        <v>2.4706032369172215</v>
      </c>
    </row>
    <row r="113" spans="1:4" x14ac:dyDescent="0.2">
      <c r="A113" s="13">
        <v>30987</v>
      </c>
      <c r="B113" s="26">
        <v>1.0529999999999999</v>
      </c>
      <c r="C113" s="12">
        <v>1.089</v>
      </c>
      <c r="D113" s="12">
        <f t="shared" si="3"/>
        <v>2.4613902735042732</v>
      </c>
    </row>
    <row r="114" spans="1:4" x14ac:dyDescent="0.2">
      <c r="A114" s="13">
        <v>31017</v>
      </c>
      <c r="B114" s="26">
        <v>1.0549999999999999</v>
      </c>
      <c r="C114" s="12">
        <v>1.085</v>
      </c>
      <c r="D114" s="12">
        <f t="shared" si="3"/>
        <v>2.4477003507109005</v>
      </c>
    </row>
    <row r="115" spans="1:4" x14ac:dyDescent="0.2">
      <c r="A115" s="13">
        <v>31048</v>
      </c>
      <c r="B115" s="26">
        <v>1.0569999999999999</v>
      </c>
      <c r="C115" s="12">
        <v>1.0780000000000001</v>
      </c>
      <c r="D115" s="12">
        <f t="shared" si="3"/>
        <v>2.4273072052980136</v>
      </c>
    </row>
    <row r="116" spans="1:4" x14ac:dyDescent="0.2">
      <c r="A116" s="13">
        <v>31079</v>
      </c>
      <c r="B116" s="26">
        <v>1.0629999999999999</v>
      </c>
      <c r="C116" s="12">
        <v>1.085</v>
      </c>
      <c r="D116" s="12">
        <f t="shared" si="3"/>
        <v>2.429279275634995</v>
      </c>
    </row>
    <row r="117" spans="1:4" x14ac:dyDescent="0.2">
      <c r="A117" s="13">
        <v>31107</v>
      </c>
      <c r="B117" s="26">
        <v>1.0680000000000001</v>
      </c>
      <c r="C117" s="12">
        <v>1.081</v>
      </c>
      <c r="D117" s="12">
        <f t="shared" si="3"/>
        <v>2.4089923052434452</v>
      </c>
    </row>
    <row r="118" spans="1:4" x14ac:dyDescent="0.2">
      <c r="A118" s="13">
        <v>31138</v>
      </c>
      <c r="B118" s="26">
        <v>1.07</v>
      </c>
      <c r="C118" s="12">
        <v>1.087</v>
      </c>
      <c r="D118" s="12">
        <f t="shared" si="3"/>
        <v>2.4178354336448598</v>
      </c>
    </row>
    <row r="119" spans="1:4" x14ac:dyDescent="0.2">
      <c r="A119" s="13">
        <v>31168</v>
      </c>
      <c r="B119" s="26">
        <v>1.0720000000000001</v>
      </c>
      <c r="C119" s="12">
        <v>1.0820000000000001</v>
      </c>
      <c r="D119" s="12">
        <f t="shared" si="3"/>
        <v>2.4022236977611939</v>
      </c>
    </row>
    <row r="120" spans="1:4" x14ac:dyDescent="0.2">
      <c r="A120" s="13">
        <v>31199</v>
      </c>
      <c r="B120" s="26">
        <v>1.075</v>
      </c>
      <c r="C120" s="12">
        <v>1.0629999999999999</v>
      </c>
      <c r="D120" s="12">
        <f t="shared" si="3"/>
        <v>2.3534543125581395</v>
      </c>
    </row>
    <row r="121" spans="1:4" x14ac:dyDescent="0.2">
      <c r="A121" s="13">
        <v>31229</v>
      </c>
      <c r="B121" s="26">
        <v>1.077</v>
      </c>
      <c r="C121" s="12">
        <v>1.04</v>
      </c>
      <c r="D121" s="12">
        <f t="shared" si="3"/>
        <v>2.2982570844939647</v>
      </c>
    </row>
    <row r="122" spans="1:4" x14ac:dyDescent="0.2">
      <c r="A122" s="13">
        <v>31260</v>
      </c>
      <c r="B122" s="26">
        <v>1.079</v>
      </c>
      <c r="C122" s="12">
        <v>1.024</v>
      </c>
      <c r="D122" s="12">
        <f t="shared" si="3"/>
        <v>2.2587048452270619</v>
      </c>
    </row>
    <row r="123" spans="1:4" x14ac:dyDescent="0.2">
      <c r="A123" s="13">
        <v>31291</v>
      </c>
      <c r="B123" s="26">
        <v>1.081</v>
      </c>
      <c r="C123" s="12">
        <v>1.046</v>
      </c>
      <c r="D123" s="12">
        <f t="shared" si="3"/>
        <v>2.3029630083256247</v>
      </c>
    </row>
    <row r="124" spans="1:4" x14ac:dyDescent="0.2">
      <c r="A124" s="13">
        <v>31321</v>
      </c>
      <c r="B124" s="26">
        <v>1.085</v>
      </c>
      <c r="C124" s="12">
        <v>1.0680000000000001</v>
      </c>
      <c r="D124" s="12">
        <f t="shared" si="3"/>
        <v>2.3427313327188939</v>
      </c>
    </row>
    <row r="125" spans="1:4" x14ac:dyDescent="0.2">
      <c r="A125" s="13">
        <v>31352</v>
      </c>
      <c r="B125" s="26">
        <v>1.0900000000000001</v>
      </c>
      <c r="C125" s="12">
        <v>1.119</v>
      </c>
      <c r="D125" s="12">
        <f t="shared" si="3"/>
        <v>2.4433436862385318</v>
      </c>
    </row>
    <row r="126" spans="1:4" x14ac:dyDescent="0.2">
      <c r="A126" s="13">
        <v>31382</v>
      </c>
      <c r="B126" s="26">
        <v>1.095</v>
      </c>
      <c r="C126" s="12">
        <v>1.143</v>
      </c>
      <c r="D126" s="12">
        <f t="shared" si="3"/>
        <v>2.4843517315068491</v>
      </c>
    </row>
    <row r="127" spans="1:4" x14ac:dyDescent="0.2">
      <c r="A127" s="13">
        <v>31413</v>
      </c>
      <c r="B127" s="26">
        <v>1.099</v>
      </c>
      <c r="C127" s="12">
        <v>1.1259999999999999</v>
      </c>
      <c r="D127" s="12">
        <f t="shared" si="3"/>
        <v>2.4384938780709731</v>
      </c>
    </row>
    <row r="128" spans="1:4" x14ac:dyDescent="0.2">
      <c r="A128" s="13">
        <v>31444</v>
      </c>
      <c r="B128" s="26">
        <v>1.097</v>
      </c>
      <c r="C128" s="12">
        <v>1.0109999999999999</v>
      </c>
      <c r="D128" s="12">
        <f t="shared" si="3"/>
        <v>2.1934386891522331</v>
      </c>
    </row>
    <row r="129" spans="1:4" x14ac:dyDescent="0.2">
      <c r="A129" s="13">
        <v>31472</v>
      </c>
      <c r="B129" s="26">
        <v>1.091</v>
      </c>
      <c r="C129" s="12">
        <v>0.93700000000000006</v>
      </c>
      <c r="D129" s="12">
        <f t="shared" si="3"/>
        <v>2.044070223648029</v>
      </c>
    </row>
    <row r="130" spans="1:4" x14ac:dyDescent="0.2">
      <c r="A130" s="13">
        <v>31503</v>
      </c>
      <c r="B130" s="26">
        <v>1.087</v>
      </c>
      <c r="C130" s="12">
        <v>0.875</v>
      </c>
      <c r="D130" s="12">
        <f t="shared" si="3"/>
        <v>1.9158410763569456</v>
      </c>
    </row>
    <row r="131" spans="1:4" x14ac:dyDescent="0.2">
      <c r="A131" s="13">
        <v>31533</v>
      </c>
      <c r="B131" s="26">
        <v>1.0900000000000001</v>
      </c>
      <c r="C131" s="12">
        <v>0.83</v>
      </c>
      <c r="D131" s="12">
        <f t="shared" si="3"/>
        <v>1.812310330275229</v>
      </c>
    </row>
    <row r="132" spans="1:4" x14ac:dyDescent="0.2">
      <c r="A132" s="13">
        <v>31564</v>
      </c>
      <c r="B132" s="26">
        <v>1.0940000000000001</v>
      </c>
      <c r="C132" s="12">
        <v>0.80600000000000005</v>
      </c>
      <c r="D132" s="12">
        <f t="shared" si="3"/>
        <v>1.7534714186471663</v>
      </c>
    </row>
    <row r="133" spans="1:4" x14ac:dyDescent="0.2">
      <c r="A133" s="13">
        <v>31594</v>
      </c>
      <c r="B133" s="26">
        <v>1.095</v>
      </c>
      <c r="C133" s="12">
        <v>0.751</v>
      </c>
      <c r="D133" s="12">
        <f t="shared" si="3"/>
        <v>1.6323255908675798</v>
      </c>
    </row>
    <row r="134" spans="1:4" x14ac:dyDescent="0.2">
      <c r="A134" s="13">
        <v>31625</v>
      </c>
      <c r="B134" s="26">
        <v>1.0960000000000001</v>
      </c>
      <c r="C134" s="12">
        <v>0.72599999999999998</v>
      </c>
      <c r="D134" s="12">
        <f t="shared" si="3"/>
        <v>1.5765474197080289</v>
      </c>
    </row>
    <row r="135" spans="1:4" x14ac:dyDescent="0.2">
      <c r="A135" s="13">
        <v>31656</v>
      </c>
      <c r="B135" s="26">
        <v>1.1000000000000001</v>
      </c>
      <c r="C135" s="12">
        <v>0.73599999999999999</v>
      </c>
      <c r="D135" s="12">
        <f t="shared" si="3"/>
        <v>1.5924510836363635</v>
      </c>
    </row>
    <row r="136" spans="1:4" x14ac:dyDescent="0.2">
      <c r="A136" s="13">
        <v>31686</v>
      </c>
      <c r="B136" s="26">
        <v>1.1020000000000001</v>
      </c>
      <c r="C136" s="12">
        <v>0.73299999999999998</v>
      </c>
      <c r="D136" s="12">
        <f t="shared" si="3"/>
        <v>1.5830817840290379</v>
      </c>
    </row>
    <row r="137" spans="1:4" x14ac:dyDescent="0.2">
      <c r="A137" s="13">
        <v>31717</v>
      </c>
      <c r="B137" s="26">
        <v>1.1040000000000001</v>
      </c>
      <c r="C137" s="12">
        <v>0.73299999999999998</v>
      </c>
      <c r="D137" s="12">
        <f t="shared" si="3"/>
        <v>1.5802138822463765</v>
      </c>
    </row>
    <row r="138" spans="1:4" x14ac:dyDescent="0.2">
      <c r="A138" s="13">
        <v>31747</v>
      </c>
      <c r="B138" s="26">
        <v>1.1080000000000001</v>
      </c>
      <c r="C138" s="12">
        <v>0.75</v>
      </c>
      <c r="D138" s="12">
        <f t="shared" si="3"/>
        <v>1.6110257220216604</v>
      </c>
    </row>
    <row r="139" spans="1:4" x14ac:dyDescent="0.2">
      <c r="A139" s="13">
        <v>31778</v>
      </c>
      <c r="B139" s="26">
        <v>1.1140000000000001</v>
      </c>
      <c r="C139" s="12">
        <v>0.81699999999999995</v>
      </c>
      <c r="D139" s="12">
        <f t="shared" si="3"/>
        <v>1.7454918976660678</v>
      </c>
    </row>
    <row r="140" spans="1:4" x14ac:dyDescent="0.2">
      <c r="A140" s="13">
        <v>31809</v>
      </c>
      <c r="B140" s="26">
        <v>1.1180000000000001</v>
      </c>
      <c r="C140" s="12">
        <v>0.85099999999999998</v>
      </c>
      <c r="D140" s="12">
        <f t="shared" si="3"/>
        <v>1.8116267638640426</v>
      </c>
    </row>
    <row r="141" spans="1:4" x14ac:dyDescent="0.2">
      <c r="A141" s="13">
        <v>31837</v>
      </c>
      <c r="B141" s="26">
        <v>1.1220000000000001</v>
      </c>
      <c r="C141" s="12">
        <v>0.84299999999999997</v>
      </c>
      <c r="D141" s="12">
        <f t="shared" si="3"/>
        <v>1.7881983475935828</v>
      </c>
    </row>
    <row r="142" spans="1:4" x14ac:dyDescent="0.2">
      <c r="A142" s="13">
        <v>31868</v>
      </c>
      <c r="B142" s="26">
        <v>1.127</v>
      </c>
      <c r="C142" s="12">
        <v>0.84299999999999997</v>
      </c>
      <c r="D142" s="12">
        <f t="shared" ref="D142:D205" si="4">C142*$B$499/B142</f>
        <v>1.7802649032830524</v>
      </c>
    </row>
    <row r="143" spans="1:4" x14ac:dyDescent="0.2">
      <c r="A143" s="13">
        <v>31898</v>
      </c>
      <c r="B143" s="26">
        <v>1.1299999999999999</v>
      </c>
      <c r="C143" s="12">
        <v>0.83899999999999997</v>
      </c>
      <c r="D143" s="12">
        <f t="shared" si="4"/>
        <v>1.7671136796460176</v>
      </c>
    </row>
    <row r="144" spans="1:4" x14ac:dyDescent="0.2">
      <c r="A144" s="13">
        <v>31929</v>
      </c>
      <c r="B144" s="26">
        <v>1.135</v>
      </c>
      <c r="C144" s="12">
        <v>0.84099999999999997</v>
      </c>
      <c r="D144" s="12">
        <f t="shared" si="4"/>
        <v>1.7635229092511011</v>
      </c>
    </row>
    <row r="145" spans="1:4" x14ac:dyDescent="0.2">
      <c r="A145" s="13">
        <v>31959</v>
      </c>
      <c r="B145" s="26">
        <v>1.1379999999999999</v>
      </c>
      <c r="C145" s="12">
        <v>0.84199999999999997</v>
      </c>
      <c r="D145" s="12">
        <f t="shared" si="4"/>
        <v>1.7609653110720562</v>
      </c>
    </row>
    <row r="146" spans="1:4" x14ac:dyDescent="0.2">
      <c r="A146" s="13">
        <v>31990</v>
      </c>
      <c r="B146" s="26">
        <v>1.143</v>
      </c>
      <c r="C146" s="12">
        <v>0.85</v>
      </c>
      <c r="D146" s="12">
        <f t="shared" si="4"/>
        <v>1.7699201224846892</v>
      </c>
    </row>
    <row r="147" spans="1:4" x14ac:dyDescent="0.2">
      <c r="A147" s="13">
        <v>32021</v>
      </c>
      <c r="B147" s="26">
        <v>1.147</v>
      </c>
      <c r="C147" s="12">
        <v>0.85199999999999998</v>
      </c>
      <c r="D147" s="12">
        <f t="shared" si="4"/>
        <v>1.7678977715780295</v>
      </c>
    </row>
    <row r="148" spans="1:4" x14ac:dyDescent="0.2">
      <c r="A148" s="13">
        <v>32051</v>
      </c>
      <c r="B148" s="26">
        <v>1.1499999999999999</v>
      </c>
      <c r="C148" s="12">
        <v>0.86299999999999999</v>
      </c>
      <c r="D148" s="12">
        <f t="shared" si="4"/>
        <v>1.7860512921739131</v>
      </c>
    </row>
    <row r="149" spans="1:4" x14ac:dyDescent="0.2">
      <c r="A149" s="13">
        <v>32082</v>
      </c>
      <c r="B149" s="26">
        <v>1.1539999999999999</v>
      </c>
      <c r="C149" s="12">
        <v>0.88800000000000001</v>
      </c>
      <c r="D149" s="12">
        <f t="shared" si="4"/>
        <v>1.8314207417677641</v>
      </c>
    </row>
    <row r="150" spans="1:4" x14ac:dyDescent="0.2">
      <c r="A150" s="13">
        <v>32112</v>
      </c>
      <c r="B150" s="26">
        <v>1.1559999999999999</v>
      </c>
      <c r="C150" s="12">
        <v>0.88900000000000001</v>
      </c>
      <c r="D150" s="12">
        <f t="shared" si="4"/>
        <v>1.83031103633218</v>
      </c>
    </row>
    <row r="151" spans="1:4" x14ac:dyDescent="0.2">
      <c r="A151" s="13">
        <v>32143</v>
      </c>
      <c r="B151" s="26">
        <v>1.1599999999999999</v>
      </c>
      <c r="C151" s="12">
        <v>0.89</v>
      </c>
      <c r="D151" s="12">
        <f t="shared" si="4"/>
        <v>1.8260513620689656</v>
      </c>
    </row>
    <row r="152" spans="1:4" x14ac:dyDescent="0.2">
      <c r="A152" s="13">
        <v>32174</v>
      </c>
      <c r="B152" s="26">
        <v>1.1619999999999999</v>
      </c>
      <c r="C152" s="12">
        <v>0.88800000000000001</v>
      </c>
      <c r="D152" s="12">
        <f t="shared" si="4"/>
        <v>1.8188119931153184</v>
      </c>
    </row>
    <row r="153" spans="1:4" x14ac:dyDescent="0.2">
      <c r="A153" s="13">
        <v>32203</v>
      </c>
      <c r="B153" s="26">
        <v>1.165</v>
      </c>
      <c r="C153" s="12">
        <v>0.88100000000000001</v>
      </c>
      <c r="D153" s="12">
        <f t="shared" si="4"/>
        <v>1.7998277957081543</v>
      </c>
    </row>
    <row r="154" spans="1:4" x14ac:dyDescent="0.2">
      <c r="A154" s="13">
        <v>32234</v>
      </c>
      <c r="B154" s="26">
        <v>1.1719999999999999</v>
      </c>
      <c r="C154" s="12">
        <v>0.876</v>
      </c>
      <c r="D154" s="12">
        <f t="shared" si="4"/>
        <v>1.7789242935153584</v>
      </c>
    </row>
    <row r="155" spans="1:4" x14ac:dyDescent="0.2">
      <c r="A155" s="13">
        <v>32264</v>
      </c>
      <c r="B155" s="26">
        <v>1.175</v>
      </c>
      <c r="C155" s="12">
        <v>0.874</v>
      </c>
      <c r="D155" s="12">
        <f t="shared" si="4"/>
        <v>1.77033125787234</v>
      </c>
    </row>
    <row r="156" spans="1:4" x14ac:dyDescent="0.2">
      <c r="A156" s="13">
        <v>32295</v>
      </c>
      <c r="B156" s="26">
        <v>1.18</v>
      </c>
      <c r="C156" s="12">
        <v>0.86199999999999999</v>
      </c>
      <c r="D156" s="12">
        <f t="shared" si="4"/>
        <v>1.7386262406779662</v>
      </c>
    </row>
    <row r="157" spans="1:4" x14ac:dyDescent="0.2">
      <c r="A157" s="13">
        <v>32325</v>
      </c>
      <c r="B157" s="26">
        <v>1.1850000000000001</v>
      </c>
      <c r="C157" s="12">
        <v>0.83199999999999996</v>
      </c>
      <c r="D157" s="12">
        <f t="shared" si="4"/>
        <v>1.6710365434599155</v>
      </c>
    </row>
    <row r="158" spans="1:4" x14ac:dyDescent="0.2">
      <c r="A158" s="13">
        <v>32356</v>
      </c>
      <c r="B158" s="26">
        <v>1.19</v>
      </c>
      <c r="C158" s="12">
        <v>0.82199999999999995</v>
      </c>
      <c r="D158" s="12">
        <f t="shared" si="4"/>
        <v>1.6440151966386554</v>
      </c>
    </row>
    <row r="159" spans="1:4" x14ac:dyDescent="0.2">
      <c r="A159" s="13">
        <v>32387</v>
      </c>
      <c r="B159" s="26">
        <v>1.1950000000000001</v>
      </c>
      <c r="C159" s="12">
        <v>0.81699999999999995</v>
      </c>
      <c r="D159" s="12">
        <f t="shared" si="4"/>
        <v>1.6271782209205019</v>
      </c>
    </row>
    <row r="160" spans="1:4" x14ac:dyDescent="0.2">
      <c r="A160" s="13">
        <v>32417</v>
      </c>
      <c r="B160" s="26">
        <v>1.1990000000000001</v>
      </c>
      <c r="C160" s="12">
        <v>0.79</v>
      </c>
      <c r="D160" s="12">
        <f t="shared" si="4"/>
        <v>1.568154612176814</v>
      </c>
    </row>
    <row r="161" spans="1:4" x14ac:dyDescent="0.2">
      <c r="A161" s="13">
        <v>32448</v>
      </c>
      <c r="B161" s="26">
        <v>1.2030000000000001</v>
      </c>
      <c r="C161" s="12">
        <v>0.79800000000000004</v>
      </c>
      <c r="D161" s="12">
        <f t="shared" si="4"/>
        <v>1.5787677107231919</v>
      </c>
    </row>
    <row r="162" spans="1:4" x14ac:dyDescent="0.2">
      <c r="A162" s="13">
        <v>32478</v>
      </c>
      <c r="B162" s="26">
        <v>1.2070000000000001</v>
      </c>
      <c r="C162" s="12">
        <v>0.82599999999999996</v>
      </c>
      <c r="D162" s="12">
        <f t="shared" si="4"/>
        <v>1.6287474498757246</v>
      </c>
    </row>
    <row r="163" spans="1:4" x14ac:dyDescent="0.2">
      <c r="A163" s="13">
        <v>32509</v>
      </c>
      <c r="B163" s="26">
        <v>1.212</v>
      </c>
      <c r="C163" s="12">
        <v>0.88300000000000001</v>
      </c>
      <c r="D163" s="12">
        <f t="shared" si="4"/>
        <v>1.733959922442244</v>
      </c>
    </row>
    <row r="164" spans="1:4" x14ac:dyDescent="0.2">
      <c r="A164" s="13">
        <v>32540</v>
      </c>
      <c r="B164" s="26">
        <v>1.216</v>
      </c>
      <c r="C164" s="12">
        <v>0.88800000000000001</v>
      </c>
      <c r="D164" s="12">
        <f t="shared" si="4"/>
        <v>1.7380423815789472</v>
      </c>
    </row>
    <row r="165" spans="1:4" x14ac:dyDescent="0.2">
      <c r="A165" s="13">
        <v>32568</v>
      </c>
      <c r="B165" s="26">
        <v>1.222</v>
      </c>
      <c r="C165" s="12">
        <v>0.89100000000000001</v>
      </c>
      <c r="D165" s="12">
        <f t="shared" si="4"/>
        <v>1.7353515564648119</v>
      </c>
    </row>
    <row r="166" spans="1:4" x14ac:dyDescent="0.2">
      <c r="A166" s="13">
        <v>32599</v>
      </c>
      <c r="B166" s="26">
        <v>1.2310000000000001</v>
      </c>
      <c r="C166" s="12">
        <v>0.90400000000000003</v>
      </c>
      <c r="D166" s="12">
        <f t="shared" si="4"/>
        <v>1.7477984467912264</v>
      </c>
    </row>
    <row r="167" spans="1:4" x14ac:dyDescent="0.2">
      <c r="A167" s="13">
        <v>32629</v>
      </c>
      <c r="B167" s="26">
        <v>1.2370000000000001</v>
      </c>
      <c r="C167" s="12">
        <v>0.88700000000000001</v>
      </c>
      <c r="D167" s="12">
        <f t="shared" si="4"/>
        <v>1.7066123799514954</v>
      </c>
    </row>
    <row r="168" spans="1:4" x14ac:dyDescent="0.2">
      <c r="A168" s="13">
        <v>32660</v>
      </c>
      <c r="B168" s="26">
        <v>1.2410000000000001</v>
      </c>
      <c r="C168" s="12">
        <v>0.86699999999999999</v>
      </c>
      <c r="D168" s="12">
        <f t="shared" si="4"/>
        <v>1.6627550958904107</v>
      </c>
    </row>
    <row r="169" spans="1:4" x14ac:dyDescent="0.2">
      <c r="A169" s="13">
        <v>32690</v>
      </c>
      <c r="B169" s="26">
        <v>1.2450000000000001</v>
      </c>
      <c r="C169" s="12">
        <v>0.85699999999999998</v>
      </c>
      <c r="D169" s="12">
        <f t="shared" si="4"/>
        <v>1.6382962682730922</v>
      </c>
    </row>
    <row r="170" spans="1:4" x14ac:dyDescent="0.2">
      <c r="A170" s="13">
        <v>32721</v>
      </c>
      <c r="B170" s="26">
        <v>1.2450000000000001</v>
      </c>
      <c r="C170" s="12">
        <v>0.84599999999999997</v>
      </c>
      <c r="D170" s="12">
        <f t="shared" si="4"/>
        <v>1.6172679614457828</v>
      </c>
    </row>
    <row r="171" spans="1:4" x14ac:dyDescent="0.2">
      <c r="A171" s="13">
        <v>32752</v>
      </c>
      <c r="B171" s="26">
        <v>1.248</v>
      </c>
      <c r="C171" s="12">
        <v>0.85</v>
      </c>
      <c r="D171" s="12">
        <f t="shared" si="4"/>
        <v>1.6210085737179485</v>
      </c>
    </row>
    <row r="172" spans="1:4" x14ac:dyDescent="0.2">
      <c r="A172" s="13">
        <v>32782</v>
      </c>
      <c r="B172" s="26">
        <v>1.254</v>
      </c>
      <c r="C172" s="12">
        <v>0.88700000000000001</v>
      </c>
      <c r="D172" s="12">
        <f t="shared" si="4"/>
        <v>1.6834764864433811</v>
      </c>
    </row>
    <row r="173" spans="1:4" x14ac:dyDescent="0.2">
      <c r="A173" s="13">
        <v>32813</v>
      </c>
      <c r="B173" s="26">
        <v>1.2589999999999999</v>
      </c>
      <c r="C173" s="12">
        <v>0.91300000000000003</v>
      </c>
      <c r="D173" s="12">
        <f t="shared" si="4"/>
        <v>1.7259412915011914</v>
      </c>
    </row>
    <row r="174" spans="1:4" x14ac:dyDescent="0.2">
      <c r="A174" s="13">
        <v>32843</v>
      </c>
      <c r="B174" s="26">
        <v>1.2629999999999999</v>
      </c>
      <c r="C174" s="12">
        <v>0.97799999999999998</v>
      </c>
      <c r="D174" s="12">
        <f t="shared" si="4"/>
        <v>1.8429624038004748</v>
      </c>
    </row>
    <row r="175" spans="1:4" x14ac:dyDescent="0.2">
      <c r="A175" s="13">
        <v>32874</v>
      </c>
      <c r="B175" s="26">
        <v>1.2749999999999999</v>
      </c>
      <c r="C175" s="12">
        <v>1.2589999999999999</v>
      </c>
      <c r="D175" s="12">
        <f t="shared" si="4"/>
        <v>2.3501550572549017</v>
      </c>
    </row>
    <row r="176" spans="1:4" x14ac:dyDescent="0.2">
      <c r="A176" s="13">
        <v>32905</v>
      </c>
      <c r="B176" s="26">
        <v>1.28</v>
      </c>
      <c r="C176" s="12">
        <v>1.0229999999999999</v>
      </c>
      <c r="D176" s="12">
        <f t="shared" si="4"/>
        <v>1.9021582078124999</v>
      </c>
    </row>
    <row r="177" spans="1:4" x14ac:dyDescent="0.2">
      <c r="A177" s="13">
        <v>32933</v>
      </c>
      <c r="B177" s="26">
        <v>1.286</v>
      </c>
      <c r="C177" s="12">
        <v>0.98699999999999999</v>
      </c>
      <c r="D177" s="12">
        <f t="shared" si="4"/>
        <v>1.826657631415241</v>
      </c>
    </row>
    <row r="178" spans="1:4" x14ac:dyDescent="0.2">
      <c r="A178" s="13">
        <v>32964</v>
      </c>
      <c r="B178" s="26">
        <v>1.2889999999999999</v>
      </c>
      <c r="C178" s="12">
        <v>0.96799999999999997</v>
      </c>
      <c r="D178" s="12">
        <f t="shared" si="4"/>
        <v>1.7873245120248256</v>
      </c>
    </row>
    <row r="179" spans="1:4" x14ac:dyDescent="0.2">
      <c r="A179" s="13">
        <v>32994</v>
      </c>
      <c r="B179" s="26">
        <v>1.2909999999999999</v>
      </c>
      <c r="C179" s="12">
        <v>0.95199999999999996</v>
      </c>
      <c r="D179" s="12">
        <f t="shared" si="4"/>
        <v>1.7550588257164987</v>
      </c>
    </row>
    <row r="180" spans="1:4" x14ac:dyDescent="0.2">
      <c r="A180" s="13">
        <v>33025</v>
      </c>
      <c r="B180" s="26">
        <v>1.2989999999999999</v>
      </c>
      <c r="C180" s="12">
        <v>0.90900000000000003</v>
      </c>
      <c r="D180" s="12">
        <f t="shared" si="4"/>
        <v>1.665465741339492</v>
      </c>
    </row>
    <row r="181" spans="1:4" x14ac:dyDescent="0.2">
      <c r="A181" s="13">
        <v>33055</v>
      </c>
      <c r="B181" s="26">
        <v>1.3049999999999999</v>
      </c>
      <c r="C181" s="12">
        <v>0.88</v>
      </c>
      <c r="D181" s="12">
        <f t="shared" si="4"/>
        <v>1.6049190498084291</v>
      </c>
    </row>
    <row r="182" spans="1:4" x14ac:dyDescent="0.2">
      <c r="A182" s="13">
        <v>33086</v>
      </c>
      <c r="B182" s="26">
        <v>1.3160000000000001</v>
      </c>
      <c r="C182" s="12">
        <v>0.998</v>
      </c>
      <c r="D182" s="12">
        <f t="shared" si="4"/>
        <v>1.8049103009118537</v>
      </c>
    </row>
    <row r="183" spans="1:4" x14ac:dyDescent="0.2">
      <c r="A183" s="13">
        <v>33117</v>
      </c>
      <c r="B183" s="26">
        <v>1.325</v>
      </c>
      <c r="C183" s="12">
        <v>1.165</v>
      </c>
      <c r="D183" s="12">
        <f t="shared" si="4"/>
        <v>2.092623116981132</v>
      </c>
    </row>
    <row r="184" spans="1:4" x14ac:dyDescent="0.2">
      <c r="A184" s="13">
        <v>33147</v>
      </c>
      <c r="B184" s="26">
        <v>1.3340000000000001</v>
      </c>
      <c r="C184" s="12">
        <v>1.33</v>
      </c>
      <c r="D184" s="12">
        <f t="shared" si="4"/>
        <v>2.3728855022488751</v>
      </c>
    </row>
    <row r="185" spans="1:4" x14ac:dyDescent="0.2">
      <c r="A185" s="13">
        <v>33178</v>
      </c>
      <c r="B185" s="26">
        <v>1.337</v>
      </c>
      <c r="C185" s="12">
        <v>1.3049999999999999</v>
      </c>
      <c r="D185" s="12">
        <f t="shared" si="4"/>
        <v>2.3230581226626774</v>
      </c>
    </row>
    <row r="186" spans="1:4" x14ac:dyDescent="0.2">
      <c r="A186" s="13">
        <v>33208</v>
      </c>
      <c r="B186" s="26">
        <v>1.3420000000000001</v>
      </c>
      <c r="C186" s="12">
        <v>1.2729999999999999</v>
      </c>
      <c r="D186" s="12">
        <f t="shared" si="4"/>
        <v>2.2576512712369592</v>
      </c>
    </row>
    <row r="187" spans="1:4" x14ac:dyDescent="0.2">
      <c r="A187" s="13">
        <v>33239</v>
      </c>
      <c r="B187" s="26">
        <v>1.347</v>
      </c>
      <c r="C187" s="12">
        <v>1.2350000000000001</v>
      </c>
      <c r="D187" s="12">
        <f t="shared" si="4"/>
        <v>2.1821285597624351</v>
      </c>
    </row>
    <row r="188" spans="1:4" x14ac:dyDescent="0.2">
      <c r="A188" s="13">
        <v>33270</v>
      </c>
      <c r="B188" s="26">
        <v>1.3480000000000001</v>
      </c>
      <c r="C188" s="12">
        <v>1.17</v>
      </c>
      <c r="D188" s="12">
        <f t="shared" si="4"/>
        <v>2.0657460979228484</v>
      </c>
    </row>
    <row r="189" spans="1:4" x14ac:dyDescent="0.2">
      <c r="A189" s="13">
        <v>33298</v>
      </c>
      <c r="B189" s="26">
        <v>1.3480000000000001</v>
      </c>
      <c r="C189" s="12">
        <v>1.0860000000000001</v>
      </c>
      <c r="D189" s="12">
        <f t="shared" si="4"/>
        <v>1.9174361216617208</v>
      </c>
    </row>
    <row r="190" spans="1:4" x14ac:dyDescent="0.2">
      <c r="A190" s="13">
        <v>33329</v>
      </c>
      <c r="B190" s="26">
        <v>1.351</v>
      </c>
      <c r="C190" s="12">
        <v>1.016</v>
      </c>
      <c r="D190" s="12">
        <f t="shared" si="4"/>
        <v>1.7898611043671355</v>
      </c>
    </row>
    <row r="191" spans="1:4" x14ac:dyDescent="0.2">
      <c r="A191" s="13">
        <v>33359</v>
      </c>
      <c r="B191" s="26">
        <v>1.3560000000000001</v>
      </c>
      <c r="C191" s="12">
        <v>0.96799999999999997</v>
      </c>
      <c r="D191" s="12">
        <f t="shared" si="4"/>
        <v>1.6990127551622418</v>
      </c>
    </row>
    <row r="192" spans="1:4" x14ac:dyDescent="0.2">
      <c r="A192" s="13">
        <v>33390</v>
      </c>
      <c r="B192" s="26">
        <v>1.36</v>
      </c>
      <c r="C192" s="12">
        <v>0.94499999999999995</v>
      </c>
      <c r="D192" s="12">
        <f t="shared" si="4"/>
        <v>1.6537652867647055</v>
      </c>
    </row>
    <row r="193" spans="1:4" x14ac:dyDescent="0.2">
      <c r="A193" s="13">
        <v>33420</v>
      </c>
      <c r="B193" s="26">
        <v>1.3620000000000001</v>
      </c>
      <c r="C193" s="12">
        <v>0.92600000000000005</v>
      </c>
      <c r="D193" s="12">
        <f t="shared" si="4"/>
        <v>1.6181353685756241</v>
      </c>
    </row>
    <row r="194" spans="1:4" x14ac:dyDescent="0.2">
      <c r="A194" s="13">
        <v>33451</v>
      </c>
      <c r="B194" s="26">
        <v>1.3660000000000001</v>
      </c>
      <c r="C194" s="12">
        <v>0.92700000000000005</v>
      </c>
      <c r="D194" s="12">
        <f t="shared" si="4"/>
        <v>1.6151393806734993</v>
      </c>
    </row>
    <row r="195" spans="1:4" x14ac:dyDescent="0.2">
      <c r="A195" s="13">
        <v>33482</v>
      </c>
      <c r="B195" s="26">
        <v>1.37</v>
      </c>
      <c r="C195" s="12">
        <v>0.94199999999999995</v>
      </c>
      <c r="D195" s="12">
        <f t="shared" si="4"/>
        <v>1.6364822802919705</v>
      </c>
    </row>
    <row r="196" spans="1:4" x14ac:dyDescent="0.2">
      <c r="A196" s="13">
        <v>33512</v>
      </c>
      <c r="B196" s="26">
        <v>1.3720000000000001</v>
      </c>
      <c r="C196" s="12">
        <v>0.96599999999999997</v>
      </c>
      <c r="D196" s="12">
        <f t="shared" si="4"/>
        <v>1.6757297755102039</v>
      </c>
    </row>
    <row r="197" spans="1:4" x14ac:dyDescent="0.2">
      <c r="A197" s="13">
        <v>33543</v>
      </c>
      <c r="B197" s="26">
        <v>1.3779999999999999</v>
      </c>
      <c r="C197" s="12">
        <v>1.02</v>
      </c>
      <c r="D197" s="12">
        <f t="shared" si="4"/>
        <v>1.7616998838896953</v>
      </c>
    </row>
    <row r="198" spans="1:4" x14ac:dyDescent="0.2">
      <c r="A198" s="13">
        <v>33573</v>
      </c>
      <c r="B198" s="26">
        <v>1.3819999999999999</v>
      </c>
      <c r="C198" s="12">
        <v>1.0169999999999999</v>
      </c>
      <c r="D198" s="12">
        <f t="shared" si="4"/>
        <v>1.7514344240231547</v>
      </c>
    </row>
    <row r="199" spans="1:4" x14ac:dyDescent="0.2">
      <c r="A199" s="13">
        <v>33604</v>
      </c>
      <c r="B199" s="26">
        <v>1.383</v>
      </c>
      <c r="C199" s="12">
        <v>0.98499999999999999</v>
      </c>
      <c r="D199" s="12">
        <f t="shared" si="4"/>
        <v>1.6950988214027476</v>
      </c>
    </row>
    <row r="200" spans="1:4" x14ac:dyDescent="0.2">
      <c r="A200" s="13">
        <v>33635</v>
      </c>
      <c r="B200" s="26">
        <v>1.3859999999999999</v>
      </c>
      <c r="C200" s="12">
        <v>0.97499999999999998</v>
      </c>
      <c r="D200" s="12">
        <f t="shared" si="4"/>
        <v>1.6742579004329003</v>
      </c>
    </row>
    <row r="201" spans="1:4" x14ac:dyDescent="0.2">
      <c r="A201" s="13">
        <v>33664</v>
      </c>
      <c r="B201" s="26">
        <v>1.391</v>
      </c>
      <c r="C201" s="12">
        <v>0.96099999999999997</v>
      </c>
      <c r="D201" s="12">
        <f t="shared" si="4"/>
        <v>1.6442855082674332</v>
      </c>
    </row>
    <row r="202" spans="1:4" x14ac:dyDescent="0.2">
      <c r="A202" s="13">
        <v>33695</v>
      </c>
      <c r="B202" s="26">
        <v>1.3939999999999999</v>
      </c>
      <c r="C202" s="12">
        <v>0.95099999999999996</v>
      </c>
      <c r="D202" s="12">
        <f t="shared" si="4"/>
        <v>1.6236735451936872</v>
      </c>
    </row>
    <row r="203" spans="1:4" x14ac:dyDescent="0.2">
      <c r="A203" s="13">
        <v>33725</v>
      </c>
      <c r="B203" s="26">
        <v>1.397</v>
      </c>
      <c r="C203" s="12">
        <v>0.95199999999999996</v>
      </c>
      <c r="D203" s="12">
        <f t="shared" si="4"/>
        <v>1.6218904395132425</v>
      </c>
    </row>
    <row r="204" spans="1:4" x14ac:dyDescent="0.2">
      <c r="A204" s="13">
        <v>33756</v>
      </c>
      <c r="B204" s="26">
        <v>1.401</v>
      </c>
      <c r="C204" s="12">
        <v>0.95399999999999996</v>
      </c>
      <c r="D204" s="12">
        <f t="shared" si="4"/>
        <v>1.620657379014989</v>
      </c>
    </row>
    <row r="205" spans="1:4" x14ac:dyDescent="0.2">
      <c r="A205" s="13">
        <v>33786</v>
      </c>
      <c r="B205" s="26">
        <v>1.405</v>
      </c>
      <c r="C205" s="12">
        <v>0.94699999999999995</v>
      </c>
      <c r="D205" s="12">
        <f t="shared" si="4"/>
        <v>1.6041856469750888</v>
      </c>
    </row>
    <row r="206" spans="1:4" x14ac:dyDescent="0.2">
      <c r="A206" s="13">
        <v>33817</v>
      </c>
      <c r="B206" s="26">
        <v>1.4079999999999999</v>
      </c>
      <c r="C206" s="12">
        <v>0.94299999999999995</v>
      </c>
      <c r="D206" s="12">
        <f t="shared" ref="D206:D269" si="5">C206*$B$499/B206</f>
        <v>1.5940062116477274</v>
      </c>
    </row>
    <row r="207" spans="1:4" x14ac:dyDescent="0.2">
      <c r="A207" s="13">
        <v>33848</v>
      </c>
      <c r="B207" s="26">
        <v>1.411</v>
      </c>
      <c r="C207" s="12">
        <v>0.94499999999999995</v>
      </c>
      <c r="D207" s="12">
        <f t="shared" si="5"/>
        <v>1.5939906378454993</v>
      </c>
    </row>
    <row r="208" spans="1:4" x14ac:dyDescent="0.2">
      <c r="A208" s="13">
        <v>33878</v>
      </c>
      <c r="B208" s="26">
        <v>1.417</v>
      </c>
      <c r="C208" s="12">
        <v>0.96899999999999997</v>
      </c>
      <c r="D208" s="12">
        <f t="shared" si="5"/>
        <v>1.6275520945659843</v>
      </c>
    </row>
    <row r="209" spans="1:4" x14ac:dyDescent="0.2">
      <c r="A209" s="13">
        <v>33909</v>
      </c>
      <c r="B209" s="26">
        <v>1.421</v>
      </c>
      <c r="C209" s="12">
        <v>0.97799999999999998</v>
      </c>
      <c r="D209" s="12">
        <f t="shared" si="5"/>
        <v>1.6380446980999293</v>
      </c>
    </row>
    <row r="210" spans="1:4" x14ac:dyDescent="0.2">
      <c r="A210" s="13">
        <v>33939</v>
      </c>
      <c r="B210" s="26">
        <v>1.423</v>
      </c>
      <c r="C210" s="12">
        <v>0.97099999999999997</v>
      </c>
      <c r="D210" s="12">
        <f t="shared" si="5"/>
        <v>1.6240346886858747</v>
      </c>
    </row>
    <row r="211" spans="1:4" x14ac:dyDescent="0.2">
      <c r="A211" s="13">
        <v>33970</v>
      </c>
      <c r="B211" s="26">
        <v>1.4279999999999999</v>
      </c>
      <c r="C211" s="12">
        <v>0.96899999999999997</v>
      </c>
      <c r="D211" s="12">
        <f t="shared" si="5"/>
        <v>1.6150149285714284</v>
      </c>
    </row>
    <row r="212" spans="1:4" x14ac:dyDescent="0.2">
      <c r="A212" s="13">
        <v>34001</v>
      </c>
      <c r="B212" s="26">
        <v>1.431</v>
      </c>
      <c r="C212" s="12">
        <v>0.97299999999999998</v>
      </c>
      <c r="D212" s="12">
        <f t="shared" si="5"/>
        <v>1.6182819049615653</v>
      </c>
    </row>
    <row r="213" spans="1:4" x14ac:dyDescent="0.2">
      <c r="A213" s="13">
        <v>34029</v>
      </c>
      <c r="B213" s="26">
        <v>1.4330000000000001</v>
      </c>
      <c r="C213" s="12">
        <v>0.97699999999999998</v>
      </c>
      <c r="D213" s="12">
        <f t="shared" si="5"/>
        <v>1.622666778785764</v>
      </c>
    </row>
    <row r="214" spans="1:4" x14ac:dyDescent="0.2">
      <c r="A214" s="13">
        <v>34060</v>
      </c>
      <c r="B214" s="26">
        <v>1.4379999999999999</v>
      </c>
      <c r="C214" s="12">
        <v>0.97699999999999998</v>
      </c>
      <c r="D214" s="12">
        <f t="shared" si="5"/>
        <v>1.6170246828929069</v>
      </c>
    </row>
    <row r="215" spans="1:4" x14ac:dyDescent="0.2">
      <c r="A215" s="13">
        <v>34090</v>
      </c>
      <c r="B215" s="26">
        <v>1.4419999999999999</v>
      </c>
      <c r="C215" s="12">
        <v>0.96299999999999997</v>
      </c>
      <c r="D215" s="12">
        <f t="shared" si="5"/>
        <v>1.5894321678224688</v>
      </c>
    </row>
    <row r="216" spans="1:4" x14ac:dyDescent="0.2">
      <c r="A216" s="13">
        <v>34121</v>
      </c>
      <c r="B216" s="26">
        <v>1.4430000000000001</v>
      </c>
      <c r="C216" s="12">
        <v>0.95</v>
      </c>
      <c r="D216" s="12">
        <f t="shared" si="5"/>
        <v>1.5668890505890503</v>
      </c>
    </row>
    <row r="217" spans="1:4" x14ac:dyDescent="0.2">
      <c r="A217" s="13">
        <v>34151</v>
      </c>
      <c r="B217" s="26">
        <v>1.4450000000000001</v>
      </c>
      <c r="C217" s="12">
        <v>0.93700000000000006</v>
      </c>
      <c r="D217" s="12">
        <f t="shared" si="5"/>
        <v>1.5433083833910033</v>
      </c>
    </row>
    <row r="218" spans="1:4" x14ac:dyDescent="0.2">
      <c r="A218" s="13">
        <v>34182</v>
      </c>
      <c r="B218" s="26">
        <v>1.448</v>
      </c>
      <c r="C218" s="12">
        <v>0.90600000000000003</v>
      </c>
      <c r="D218" s="12">
        <f t="shared" si="5"/>
        <v>1.4891574116022099</v>
      </c>
    </row>
    <row r="219" spans="1:4" x14ac:dyDescent="0.2">
      <c r="A219" s="13">
        <v>34213</v>
      </c>
      <c r="B219" s="26">
        <v>1.45</v>
      </c>
      <c r="C219" s="12">
        <v>0.90700000000000003</v>
      </c>
      <c r="D219" s="12">
        <f t="shared" si="5"/>
        <v>1.4887447958620692</v>
      </c>
    </row>
    <row r="220" spans="1:4" x14ac:dyDescent="0.2">
      <c r="A220" s="13">
        <v>34243</v>
      </c>
      <c r="B220" s="26">
        <v>1.456</v>
      </c>
      <c r="C220" s="12">
        <v>0.92400000000000004</v>
      </c>
      <c r="D220" s="12">
        <f t="shared" si="5"/>
        <v>1.510398576923077</v>
      </c>
    </row>
    <row r="221" spans="1:4" x14ac:dyDescent="0.2">
      <c r="A221" s="13">
        <v>34274</v>
      </c>
      <c r="B221" s="26">
        <v>1.46</v>
      </c>
      <c r="C221" s="12">
        <v>0.92700000000000005</v>
      </c>
      <c r="D221" s="12">
        <f t="shared" si="5"/>
        <v>1.5111509547945208</v>
      </c>
    </row>
    <row r="222" spans="1:4" x14ac:dyDescent="0.2">
      <c r="A222" s="13">
        <v>34304</v>
      </c>
      <c r="B222" s="26">
        <v>1.4630000000000001</v>
      </c>
      <c r="C222" s="12">
        <v>0.91400000000000003</v>
      </c>
      <c r="D222" s="12">
        <f t="shared" si="5"/>
        <v>1.4869036965140121</v>
      </c>
    </row>
    <row r="223" spans="1:4" x14ac:dyDescent="0.2">
      <c r="A223" s="13">
        <v>34335</v>
      </c>
      <c r="B223" s="26">
        <v>1.4630000000000001</v>
      </c>
      <c r="C223" s="12">
        <v>0.91900000000000004</v>
      </c>
      <c r="D223" s="12">
        <f t="shared" si="5"/>
        <v>1.4950377429938482</v>
      </c>
    </row>
    <row r="224" spans="1:4" x14ac:dyDescent="0.2">
      <c r="A224" s="13">
        <v>34366</v>
      </c>
      <c r="B224" s="26">
        <v>1.4670000000000001</v>
      </c>
      <c r="C224" s="12">
        <v>0.97799999999999998</v>
      </c>
      <c r="D224" s="12">
        <f t="shared" si="5"/>
        <v>1.5866813333333329</v>
      </c>
    </row>
    <row r="225" spans="1:4" x14ac:dyDescent="0.2">
      <c r="A225" s="13">
        <v>34394</v>
      </c>
      <c r="B225" s="26">
        <v>1.4710000000000001</v>
      </c>
      <c r="C225" s="12">
        <v>0.96599999999999997</v>
      </c>
      <c r="D225" s="12">
        <f t="shared" si="5"/>
        <v>1.562951225016995</v>
      </c>
    </row>
    <row r="226" spans="1:4" x14ac:dyDescent="0.2">
      <c r="A226" s="13">
        <v>34425</v>
      </c>
      <c r="B226" s="26">
        <v>1.472</v>
      </c>
      <c r="C226" s="12">
        <v>0.93500000000000005</v>
      </c>
      <c r="D226" s="12">
        <f t="shared" si="5"/>
        <v>1.511766691576087</v>
      </c>
    </row>
    <row r="227" spans="1:4" x14ac:dyDescent="0.2">
      <c r="A227" s="13">
        <v>34455</v>
      </c>
      <c r="B227" s="26">
        <v>1.4750000000000001</v>
      </c>
      <c r="C227" s="12">
        <v>0.91900000000000004</v>
      </c>
      <c r="D227" s="12">
        <f t="shared" si="5"/>
        <v>1.4828747240677964</v>
      </c>
    </row>
    <row r="228" spans="1:4" x14ac:dyDescent="0.2">
      <c r="A228" s="13">
        <v>34486</v>
      </c>
      <c r="B228" s="26">
        <v>1.4790000000000001</v>
      </c>
      <c r="C228" s="12">
        <v>0.90600000000000003</v>
      </c>
      <c r="D228" s="12">
        <f t="shared" si="5"/>
        <v>1.4579445111561866</v>
      </c>
    </row>
    <row r="229" spans="1:4" x14ac:dyDescent="0.2">
      <c r="A229" s="13">
        <v>34516</v>
      </c>
      <c r="B229" s="26">
        <v>1.484</v>
      </c>
      <c r="C229" s="12">
        <v>0.89800000000000002</v>
      </c>
      <c r="D229" s="12">
        <f t="shared" si="5"/>
        <v>1.4402019919137465</v>
      </c>
    </row>
    <row r="230" spans="1:4" x14ac:dyDescent="0.2">
      <c r="A230" s="13">
        <v>34547</v>
      </c>
      <c r="B230" s="26">
        <v>1.49</v>
      </c>
      <c r="C230" s="12">
        <v>0.89400000000000002</v>
      </c>
      <c r="D230" s="12">
        <f t="shared" si="5"/>
        <v>1.4280131999999999</v>
      </c>
    </row>
    <row r="231" spans="1:4" x14ac:dyDescent="0.2">
      <c r="A231" s="13">
        <v>34578</v>
      </c>
      <c r="B231" s="26">
        <v>1.4930000000000001</v>
      </c>
      <c r="C231" s="12">
        <v>0.89400000000000002</v>
      </c>
      <c r="D231" s="12">
        <f t="shared" si="5"/>
        <v>1.4251437829872737</v>
      </c>
    </row>
    <row r="232" spans="1:4" x14ac:dyDescent="0.2">
      <c r="A232" s="13">
        <v>34608</v>
      </c>
      <c r="B232" s="26">
        <v>1.494</v>
      </c>
      <c r="C232" s="12">
        <v>0.89</v>
      </c>
      <c r="D232" s="12">
        <f t="shared" si="5"/>
        <v>1.4178176572958501</v>
      </c>
    </row>
    <row r="233" spans="1:4" x14ac:dyDescent="0.2">
      <c r="A233" s="13">
        <v>34639</v>
      </c>
      <c r="B233" s="26">
        <v>1.498</v>
      </c>
      <c r="C233" s="12">
        <v>0.89400000000000002</v>
      </c>
      <c r="D233" s="12">
        <f t="shared" si="5"/>
        <v>1.4203869612817088</v>
      </c>
    </row>
    <row r="234" spans="1:4" x14ac:dyDescent="0.2">
      <c r="A234" s="13">
        <v>34669</v>
      </c>
      <c r="B234" s="26">
        <v>1.5009999999999999</v>
      </c>
      <c r="C234" s="12">
        <v>0.9</v>
      </c>
      <c r="D234" s="12">
        <f t="shared" si="5"/>
        <v>1.4270618254497003</v>
      </c>
    </row>
    <row r="235" spans="1:4" x14ac:dyDescent="0.2">
      <c r="A235" s="13">
        <v>34700</v>
      </c>
      <c r="B235" s="26">
        <v>1.5049999999999999</v>
      </c>
      <c r="C235" s="12">
        <v>0.91300000000000003</v>
      </c>
      <c r="D235" s="12">
        <f t="shared" si="5"/>
        <v>1.4438272996677741</v>
      </c>
    </row>
    <row r="236" spans="1:4" x14ac:dyDescent="0.2">
      <c r="A236" s="13">
        <v>34731</v>
      </c>
      <c r="B236" s="26">
        <v>1.5089999999999999</v>
      </c>
      <c r="C236" s="12">
        <v>0.91500000000000004</v>
      </c>
      <c r="D236" s="12">
        <f t="shared" si="5"/>
        <v>1.4431544930417495</v>
      </c>
    </row>
    <row r="237" spans="1:4" x14ac:dyDescent="0.2">
      <c r="A237" s="13">
        <v>34759</v>
      </c>
      <c r="B237" s="26">
        <v>1.512</v>
      </c>
      <c r="C237" s="12">
        <v>0.90600000000000003</v>
      </c>
      <c r="D237" s="12">
        <f t="shared" si="5"/>
        <v>1.4261242936507936</v>
      </c>
    </row>
    <row r="238" spans="1:4" x14ac:dyDescent="0.2">
      <c r="A238" s="13">
        <v>34790</v>
      </c>
      <c r="B238" s="26">
        <v>1.518</v>
      </c>
      <c r="C238" s="12">
        <v>0.9</v>
      </c>
      <c r="D238" s="12">
        <f t="shared" si="5"/>
        <v>1.4110802371541502</v>
      </c>
    </row>
    <row r="239" spans="1:4" x14ac:dyDescent="0.2">
      <c r="A239" s="13">
        <v>34820</v>
      </c>
      <c r="B239" s="26">
        <v>1.5209999999999999</v>
      </c>
      <c r="C239" s="12">
        <v>0.90100000000000002</v>
      </c>
      <c r="D239" s="12">
        <f t="shared" si="5"/>
        <v>1.4098618159105851</v>
      </c>
    </row>
    <row r="240" spans="1:4" x14ac:dyDescent="0.2">
      <c r="A240" s="13">
        <v>34851</v>
      </c>
      <c r="B240" s="26">
        <v>1.524</v>
      </c>
      <c r="C240" s="12">
        <v>0.89500000000000002</v>
      </c>
      <c r="D240" s="12">
        <f t="shared" si="5"/>
        <v>1.3977163320209973</v>
      </c>
    </row>
    <row r="241" spans="1:4" x14ac:dyDescent="0.2">
      <c r="A241" s="13">
        <v>34881</v>
      </c>
      <c r="B241" s="26">
        <v>1.526</v>
      </c>
      <c r="C241" s="12">
        <v>0.88500000000000001</v>
      </c>
      <c r="D241" s="12">
        <f t="shared" si="5"/>
        <v>1.3802879882044561</v>
      </c>
    </row>
    <row r="242" spans="1:4" x14ac:dyDescent="0.2">
      <c r="A242" s="13">
        <v>34912</v>
      </c>
      <c r="B242" s="26">
        <v>1.5289999999999999</v>
      </c>
      <c r="C242" s="12">
        <v>0.879</v>
      </c>
      <c r="D242" s="12">
        <f t="shared" si="5"/>
        <v>1.3682402472204054</v>
      </c>
    </row>
    <row r="243" spans="1:4" x14ac:dyDescent="0.2">
      <c r="A243" s="13">
        <v>34943</v>
      </c>
      <c r="B243" s="26">
        <v>1.5309999999999999</v>
      </c>
      <c r="C243" s="12">
        <v>0.87</v>
      </c>
      <c r="D243" s="12">
        <f t="shared" si="5"/>
        <v>1.3524618811234486</v>
      </c>
    </row>
    <row r="244" spans="1:4" x14ac:dyDescent="0.2">
      <c r="A244" s="13">
        <v>34973</v>
      </c>
      <c r="B244" s="26">
        <v>1.5349999999999999</v>
      </c>
      <c r="C244" s="12">
        <v>0.873</v>
      </c>
      <c r="D244" s="12">
        <f t="shared" si="5"/>
        <v>1.3535890592833877</v>
      </c>
    </row>
    <row r="245" spans="1:4" x14ac:dyDescent="0.2">
      <c r="A245" s="13">
        <v>35004</v>
      </c>
      <c r="B245" s="26">
        <v>1.5369999999999999</v>
      </c>
      <c r="C245" s="12">
        <v>0.879</v>
      </c>
      <c r="D245" s="12">
        <f t="shared" si="5"/>
        <v>1.3611186324007807</v>
      </c>
    </row>
    <row r="246" spans="1:4" x14ac:dyDescent="0.2">
      <c r="A246" s="13">
        <v>35034</v>
      </c>
      <c r="B246" s="26">
        <v>1.5389999999999999</v>
      </c>
      <c r="C246" s="12">
        <v>0.90500000000000003</v>
      </c>
      <c r="D246" s="12">
        <f t="shared" si="5"/>
        <v>1.3995580961663419</v>
      </c>
    </row>
    <row r="247" spans="1:4" x14ac:dyDescent="0.2">
      <c r="A247" s="13">
        <v>35065</v>
      </c>
      <c r="B247" s="26">
        <v>1.5469999999999999</v>
      </c>
      <c r="C247" s="12">
        <v>1.0069999999999999</v>
      </c>
      <c r="D247" s="12">
        <f t="shared" si="5"/>
        <v>1.549245089851325</v>
      </c>
    </row>
    <row r="248" spans="1:4" x14ac:dyDescent="0.2">
      <c r="A248" s="13">
        <v>35096</v>
      </c>
      <c r="B248" s="26">
        <v>1.55</v>
      </c>
      <c r="C248" s="12">
        <v>1.0009999999999999</v>
      </c>
      <c r="D248" s="12">
        <f t="shared" si="5"/>
        <v>1.5370335625806448</v>
      </c>
    </row>
    <row r="249" spans="1:4" x14ac:dyDescent="0.2">
      <c r="A249" s="13">
        <v>35125</v>
      </c>
      <c r="B249" s="26">
        <v>1.5549999999999999</v>
      </c>
      <c r="C249" s="12">
        <v>1.02</v>
      </c>
      <c r="D249" s="12">
        <f t="shared" si="5"/>
        <v>1.5611719871382637</v>
      </c>
    </row>
    <row r="250" spans="1:4" x14ac:dyDescent="0.2">
      <c r="A250" s="13">
        <v>35156</v>
      </c>
      <c r="B250" s="26">
        <v>1.5609999999999999</v>
      </c>
      <c r="C250" s="12">
        <v>1.0649999999999999</v>
      </c>
      <c r="D250" s="12">
        <f t="shared" si="5"/>
        <v>1.6237818257527226</v>
      </c>
    </row>
    <row r="251" spans="1:4" x14ac:dyDescent="0.2">
      <c r="A251" s="13">
        <v>35186</v>
      </c>
      <c r="B251" s="26">
        <v>1.5640000000000001</v>
      </c>
      <c r="C251" s="12">
        <v>1.038</v>
      </c>
      <c r="D251" s="12">
        <f t="shared" si="5"/>
        <v>1.5795798184143222</v>
      </c>
    </row>
    <row r="252" spans="1:4" x14ac:dyDescent="0.2">
      <c r="A252" s="13">
        <v>35217</v>
      </c>
      <c r="B252" s="26">
        <v>1.5669999999999999</v>
      </c>
      <c r="C252" s="12">
        <v>0.96899999999999997</v>
      </c>
      <c r="D252" s="12">
        <f t="shared" si="5"/>
        <v>1.4717557868538607</v>
      </c>
    </row>
    <row r="253" spans="1:4" x14ac:dyDescent="0.2">
      <c r="A253" s="13">
        <v>35247</v>
      </c>
      <c r="B253" s="26">
        <v>1.57</v>
      </c>
      <c r="C253" s="12">
        <v>0.93500000000000005</v>
      </c>
      <c r="D253" s="12">
        <f t="shared" si="5"/>
        <v>1.4174016369426752</v>
      </c>
    </row>
    <row r="254" spans="1:4" x14ac:dyDescent="0.2">
      <c r="A254" s="13">
        <v>35278</v>
      </c>
      <c r="B254" s="26">
        <v>1.5720000000000001</v>
      </c>
      <c r="C254" s="12">
        <v>0.93400000000000005</v>
      </c>
      <c r="D254" s="12">
        <f t="shared" si="5"/>
        <v>1.4140843180661578</v>
      </c>
    </row>
    <row r="255" spans="1:4" x14ac:dyDescent="0.2">
      <c r="A255" s="13">
        <v>35309</v>
      </c>
      <c r="B255" s="26">
        <v>1.577</v>
      </c>
      <c r="C255" s="12">
        <v>0.98</v>
      </c>
      <c r="D255" s="12">
        <f t="shared" si="5"/>
        <v>1.4790244514901711</v>
      </c>
    </row>
    <row r="256" spans="1:4" x14ac:dyDescent="0.2">
      <c r="A256" s="13">
        <v>35339</v>
      </c>
      <c r="B256" s="26">
        <v>1.5820000000000001</v>
      </c>
      <c r="C256" s="12">
        <v>1.0629999999999999</v>
      </c>
      <c r="D256" s="12">
        <f t="shared" si="5"/>
        <v>1.5992183223767382</v>
      </c>
    </row>
    <row r="257" spans="1:4" x14ac:dyDescent="0.2">
      <c r="A257" s="13">
        <v>35370</v>
      </c>
      <c r="B257" s="26">
        <v>1.587</v>
      </c>
      <c r="C257" s="12">
        <v>1.097</v>
      </c>
      <c r="D257" s="12">
        <f t="shared" si="5"/>
        <v>1.645169586641462</v>
      </c>
    </row>
    <row r="258" spans="1:4" x14ac:dyDescent="0.2">
      <c r="A258" s="13">
        <v>35400</v>
      </c>
      <c r="B258" s="26">
        <v>1.591</v>
      </c>
      <c r="C258" s="12">
        <v>1.121</v>
      </c>
      <c r="D258" s="12">
        <f t="shared" si="5"/>
        <v>1.6769356769327468</v>
      </c>
    </row>
    <row r="259" spans="1:4" x14ac:dyDescent="0.2">
      <c r="A259" s="13">
        <v>35431</v>
      </c>
      <c r="B259" s="26">
        <v>1.5940000000000001</v>
      </c>
      <c r="C259" s="12">
        <v>1.1359999999999999</v>
      </c>
      <c r="D259" s="12">
        <f t="shared" si="5"/>
        <v>1.696176281053952</v>
      </c>
    </row>
    <row r="260" spans="1:4" x14ac:dyDescent="0.2">
      <c r="A260" s="13">
        <v>35462</v>
      </c>
      <c r="B260" s="26">
        <v>1.597</v>
      </c>
      <c r="C260" s="12">
        <v>1.127</v>
      </c>
      <c r="D260" s="12">
        <f t="shared" si="5"/>
        <v>1.6795772035065746</v>
      </c>
    </row>
    <row r="261" spans="1:4" x14ac:dyDescent="0.2">
      <c r="A261" s="13">
        <v>35490</v>
      </c>
      <c r="B261" s="26">
        <v>1.5980000000000001</v>
      </c>
      <c r="C261" s="12">
        <v>1.079</v>
      </c>
      <c r="D261" s="12">
        <f t="shared" si="5"/>
        <v>1.6070361314142676</v>
      </c>
    </row>
    <row r="262" spans="1:4" x14ac:dyDescent="0.2">
      <c r="A262" s="13">
        <v>35521</v>
      </c>
      <c r="B262" s="26">
        <v>1.599</v>
      </c>
      <c r="C262" s="12">
        <v>1.046</v>
      </c>
      <c r="D262" s="12">
        <f t="shared" si="5"/>
        <v>1.5569124527829894</v>
      </c>
    </row>
    <row r="263" spans="1:4" x14ac:dyDescent="0.2">
      <c r="A263" s="13">
        <v>35551</v>
      </c>
      <c r="B263" s="26">
        <v>1.599</v>
      </c>
      <c r="C263" s="12">
        <v>1.0309999999999999</v>
      </c>
      <c r="D263" s="12">
        <f t="shared" si="5"/>
        <v>1.5345857923702311</v>
      </c>
    </row>
    <row r="264" spans="1:4" x14ac:dyDescent="0.2">
      <c r="A264" s="13">
        <v>35582</v>
      </c>
      <c r="B264" s="26">
        <v>1.6020000000000001</v>
      </c>
      <c r="C264" s="12">
        <v>1.0009999999999999</v>
      </c>
      <c r="D264" s="12">
        <f t="shared" si="5"/>
        <v>1.4871423358302118</v>
      </c>
    </row>
    <row r="265" spans="1:4" x14ac:dyDescent="0.2">
      <c r="A265" s="13">
        <v>35612</v>
      </c>
      <c r="B265" s="26">
        <v>1.6040000000000001</v>
      </c>
      <c r="C265" s="12">
        <v>0.95699999999999996</v>
      </c>
      <c r="D265" s="12">
        <f t="shared" si="5"/>
        <v>1.4200006571072317</v>
      </c>
    </row>
    <row r="266" spans="1:4" x14ac:dyDescent="0.2">
      <c r="A266" s="13">
        <v>35643</v>
      </c>
      <c r="B266" s="26">
        <v>1.6080000000000001</v>
      </c>
      <c r="C266" s="12">
        <v>0.94499999999999995</v>
      </c>
      <c r="D266" s="12">
        <f t="shared" si="5"/>
        <v>1.3987069589552237</v>
      </c>
    </row>
    <row r="267" spans="1:4" x14ac:dyDescent="0.2">
      <c r="A267" s="13">
        <v>35674</v>
      </c>
      <c r="B267" s="26">
        <v>1.6120000000000001</v>
      </c>
      <c r="C267" s="12">
        <v>0.94499999999999995</v>
      </c>
      <c r="D267" s="12">
        <f t="shared" si="5"/>
        <v>1.395236222084367</v>
      </c>
    </row>
    <row r="268" spans="1:4" x14ac:dyDescent="0.2">
      <c r="A268" s="13">
        <v>35704</v>
      </c>
      <c r="B268" s="26">
        <v>1.615</v>
      </c>
      <c r="C268" s="12">
        <v>0.95599999999999996</v>
      </c>
      <c r="D268" s="12">
        <f t="shared" si="5"/>
        <v>1.4088551281733745</v>
      </c>
    </row>
    <row r="269" spans="1:4" x14ac:dyDescent="0.2">
      <c r="A269" s="13">
        <v>35735</v>
      </c>
      <c r="B269" s="26">
        <v>1.617</v>
      </c>
      <c r="C269" s="12">
        <v>0.97</v>
      </c>
      <c r="D269" s="12">
        <f t="shared" si="5"/>
        <v>1.4277188249845392</v>
      </c>
    </row>
    <row r="270" spans="1:4" x14ac:dyDescent="0.2">
      <c r="A270" s="13">
        <v>35765</v>
      </c>
      <c r="B270" s="26">
        <v>1.6180000000000001</v>
      </c>
      <c r="C270" s="12">
        <v>0.97899999999999998</v>
      </c>
      <c r="D270" s="12">
        <f t="shared" ref="D270:D333" si="6">C270*$B$499/B270</f>
        <v>1.4400751161928305</v>
      </c>
    </row>
    <row r="271" spans="1:4" x14ac:dyDescent="0.2">
      <c r="A271" s="13">
        <v>35796</v>
      </c>
      <c r="B271" s="26">
        <v>1.62</v>
      </c>
      <c r="C271" s="12">
        <v>0.96599999999999997</v>
      </c>
      <c r="D271" s="12">
        <f t="shared" si="6"/>
        <v>1.4191983037037035</v>
      </c>
    </row>
    <row r="272" spans="1:4" x14ac:dyDescent="0.2">
      <c r="A272" s="13">
        <v>35827</v>
      </c>
      <c r="B272" s="26">
        <v>1.62</v>
      </c>
      <c r="C272" s="12">
        <v>0.94799999999999995</v>
      </c>
      <c r="D272" s="12">
        <f t="shared" si="6"/>
        <v>1.3927536148148147</v>
      </c>
    </row>
    <row r="273" spans="1:4" x14ac:dyDescent="0.2">
      <c r="A273" s="13">
        <v>35855</v>
      </c>
      <c r="B273" s="26">
        <v>1.62</v>
      </c>
      <c r="C273" s="12">
        <v>0.93300000000000005</v>
      </c>
      <c r="D273" s="12">
        <f t="shared" si="6"/>
        <v>1.370716374074074</v>
      </c>
    </row>
    <row r="274" spans="1:4" x14ac:dyDescent="0.2">
      <c r="A274" s="13">
        <v>35886</v>
      </c>
      <c r="B274" s="26">
        <v>1.6220000000000001</v>
      </c>
      <c r="C274" s="12">
        <v>0.91500000000000004</v>
      </c>
      <c r="D274" s="12">
        <f t="shared" si="6"/>
        <v>1.342614136868064</v>
      </c>
    </row>
    <row r="275" spans="1:4" x14ac:dyDescent="0.2">
      <c r="A275" s="13">
        <v>35916</v>
      </c>
      <c r="B275" s="26">
        <v>1.6259999999999999</v>
      </c>
      <c r="C275" s="12">
        <v>0.90300000000000002</v>
      </c>
      <c r="D275" s="12">
        <f t="shared" si="6"/>
        <v>1.3217465350553506</v>
      </c>
    </row>
    <row r="276" spans="1:4" x14ac:dyDescent="0.2">
      <c r="A276" s="13">
        <v>35947</v>
      </c>
      <c r="B276" s="26">
        <v>1.6279999999999999</v>
      </c>
      <c r="C276" s="12">
        <v>0.874</v>
      </c>
      <c r="D276" s="12">
        <f t="shared" si="6"/>
        <v>1.2777267985257985</v>
      </c>
    </row>
    <row r="277" spans="1:4" x14ac:dyDescent="0.2">
      <c r="A277" s="13">
        <v>35977</v>
      </c>
      <c r="B277" s="26">
        <v>1.6319999999999999</v>
      </c>
      <c r="C277" s="12">
        <v>0.85299999999999998</v>
      </c>
      <c r="D277" s="12">
        <f t="shared" si="6"/>
        <v>1.2439698321078432</v>
      </c>
    </row>
    <row r="278" spans="1:4" x14ac:dyDescent="0.2">
      <c r="A278" s="13">
        <v>36008</v>
      </c>
      <c r="B278" s="26">
        <v>1.6339999999999999</v>
      </c>
      <c r="C278" s="12">
        <v>0.83799999999999997</v>
      </c>
      <c r="D278" s="12">
        <f t="shared" si="6"/>
        <v>1.2205987980416155</v>
      </c>
    </row>
    <row r="279" spans="1:4" x14ac:dyDescent="0.2">
      <c r="A279" s="13">
        <v>36039</v>
      </c>
      <c r="B279" s="26">
        <v>1.635</v>
      </c>
      <c r="C279" s="12">
        <v>0.82699999999999996</v>
      </c>
      <c r="D279" s="12">
        <f t="shared" si="6"/>
        <v>1.203839874006116</v>
      </c>
    </row>
    <row r="280" spans="1:4" x14ac:dyDescent="0.2">
      <c r="A280" s="13">
        <v>36069</v>
      </c>
      <c r="B280" s="26">
        <v>1.639</v>
      </c>
      <c r="C280" s="12">
        <v>0.83399999999999996</v>
      </c>
      <c r="D280" s="12">
        <f t="shared" si="6"/>
        <v>1.211066716290421</v>
      </c>
    </row>
    <row r="281" spans="1:4" x14ac:dyDescent="0.2">
      <c r="A281" s="13">
        <v>36100</v>
      </c>
      <c r="B281" s="26">
        <v>1.641</v>
      </c>
      <c r="C281" s="12">
        <v>0.84099999999999997</v>
      </c>
      <c r="D281" s="12">
        <f t="shared" si="6"/>
        <v>1.2197431456429004</v>
      </c>
    </row>
    <row r="282" spans="1:4" x14ac:dyDescent="0.2">
      <c r="A282" s="13">
        <v>36130</v>
      </c>
      <c r="B282" s="26">
        <v>1.6439999999999999</v>
      </c>
      <c r="C282" s="12">
        <v>0.82699999999999996</v>
      </c>
      <c r="D282" s="12">
        <f t="shared" si="6"/>
        <v>1.1972495097323601</v>
      </c>
    </row>
    <row r="283" spans="1:4" x14ac:dyDescent="0.2">
      <c r="A283" s="13">
        <v>36161</v>
      </c>
      <c r="B283" s="26">
        <v>1.647</v>
      </c>
      <c r="C283" s="12">
        <v>0.83399999999999996</v>
      </c>
      <c r="D283" s="12">
        <f t="shared" si="6"/>
        <v>1.2051841821493623</v>
      </c>
    </row>
    <row r="284" spans="1:4" x14ac:dyDescent="0.2">
      <c r="A284" s="13">
        <v>36192</v>
      </c>
      <c r="B284" s="26">
        <v>1.647</v>
      </c>
      <c r="C284" s="12">
        <v>0.82799999999999996</v>
      </c>
      <c r="D284" s="12">
        <f t="shared" si="6"/>
        <v>1.1965137923497267</v>
      </c>
    </row>
    <row r="285" spans="1:4" x14ac:dyDescent="0.2">
      <c r="A285" s="13">
        <v>36220</v>
      </c>
      <c r="B285" s="26">
        <v>1.6479999999999999</v>
      </c>
      <c r="C285" s="12">
        <v>0.82799999999999996</v>
      </c>
      <c r="D285" s="12">
        <f t="shared" si="6"/>
        <v>1.1957877524271843</v>
      </c>
    </row>
    <row r="286" spans="1:4" x14ac:dyDescent="0.2">
      <c r="A286" s="13">
        <v>36251</v>
      </c>
      <c r="B286" s="26">
        <v>1.659</v>
      </c>
      <c r="C286" s="12">
        <v>0.85299999999999998</v>
      </c>
      <c r="D286" s="12">
        <f t="shared" si="6"/>
        <v>1.2237243918022904</v>
      </c>
    </row>
    <row r="287" spans="1:4" x14ac:dyDescent="0.2">
      <c r="A287" s="13">
        <v>36281</v>
      </c>
      <c r="B287" s="26">
        <v>1.66</v>
      </c>
      <c r="C287" s="12">
        <v>0.85199999999999998</v>
      </c>
      <c r="D287" s="12">
        <f t="shared" si="6"/>
        <v>1.2215534602409639</v>
      </c>
    </row>
    <row r="288" spans="1:4" x14ac:dyDescent="0.2">
      <c r="A288" s="13">
        <v>36312</v>
      </c>
      <c r="B288" s="26">
        <v>1.66</v>
      </c>
      <c r="C288" s="12">
        <v>0.84499999999999997</v>
      </c>
      <c r="D288" s="12">
        <f t="shared" si="6"/>
        <v>1.211517222891566</v>
      </c>
    </row>
    <row r="289" spans="1:4" x14ac:dyDescent="0.2">
      <c r="A289" s="13">
        <v>36342</v>
      </c>
      <c r="B289" s="26">
        <v>1.667</v>
      </c>
      <c r="C289" s="12">
        <v>0.85699999999999998</v>
      </c>
      <c r="D289" s="12">
        <f t="shared" si="6"/>
        <v>1.2235625998800239</v>
      </c>
    </row>
    <row r="290" spans="1:4" x14ac:dyDescent="0.2">
      <c r="A290" s="13">
        <v>36373</v>
      </c>
      <c r="B290" s="26">
        <v>1.671</v>
      </c>
      <c r="C290" s="12">
        <v>0.877</v>
      </c>
      <c r="D290" s="12">
        <f t="shared" si="6"/>
        <v>1.2491198647516457</v>
      </c>
    </row>
    <row r="291" spans="1:4" x14ac:dyDescent="0.2">
      <c r="A291" s="13">
        <v>36404</v>
      </c>
      <c r="B291" s="26">
        <v>1.6779999999999999</v>
      </c>
      <c r="C291" s="12">
        <v>0.93899999999999995</v>
      </c>
      <c r="D291" s="12">
        <f t="shared" si="6"/>
        <v>1.3318478295589986</v>
      </c>
    </row>
    <row r="292" spans="1:4" x14ac:dyDescent="0.2">
      <c r="A292" s="13">
        <v>36434</v>
      </c>
      <c r="B292" s="26">
        <v>1.681</v>
      </c>
      <c r="C292" s="12">
        <v>0.97599999999999998</v>
      </c>
      <c r="D292" s="12">
        <f t="shared" si="6"/>
        <v>1.3818569137418202</v>
      </c>
    </row>
    <row r="293" spans="1:4" x14ac:dyDescent="0.2">
      <c r="A293" s="13">
        <v>36465</v>
      </c>
      <c r="B293" s="26">
        <v>1.6839999999999999</v>
      </c>
      <c r="C293" s="12">
        <v>1.018</v>
      </c>
      <c r="D293" s="12">
        <f t="shared" si="6"/>
        <v>1.4387543919239905</v>
      </c>
    </row>
    <row r="294" spans="1:4" x14ac:dyDescent="0.2">
      <c r="A294" s="13">
        <v>36495</v>
      </c>
      <c r="B294" s="26">
        <v>1.6879999999999999</v>
      </c>
      <c r="C294" s="12">
        <v>1.0880000000000001</v>
      </c>
      <c r="D294" s="12">
        <f t="shared" si="6"/>
        <v>1.5340426161137442</v>
      </c>
    </row>
    <row r="295" spans="1:4" x14ac:dyDescent="0.2">
      <c r="A295" s="13">
        <v>36526</v>
      </c>
      <c r="B295" s="26">
        <v>1.6930000000000001</v>
      </c>
      <c r="C295" s="12">
        <v>1.1890000000000001</v>
      </c>
      <c r="D295" s="12">
        <f t="shared" si="6"/>
        <v>1.6714980259893679</v>
      </c>
    </row>
    <row r="296" spans="1:4" x14ac:dyDescent="0.2">
      <c r="A296" s="13">
        <v>36557</v>
      </c>
      <c r="B296" s="26">
        <v>1.7</v>
      </c>
      <c r="C296" s="12">
        <v>1.6140000000000001</v>
      </c>
      <c r="D296" s="12">
        <f t="shared" si="6"/>
        <v>2.2596208870588237</v>
      </c>
    </row>
    <row r="297" spans="1:4" x14ac:dyDescent="0.2">
      <c r="A297" s="13">
        <v>36586</v>
      </c>
      <c r="B297" s="26">
        <v>1.71</v>
      </c>
      <c r="C297" s="12">
        <v>1.359</v>
      </c>
      <c r="D297" s="12">
        <f t="shared" si="6"/>
        <v>1.8914911684210525</v>
      </c>
    </row>
    <row r="298" spans="1:4" x14ac:dyDescent="0.2">
      <c r="A298" s="13">
        <v>36617</v>
      </c>
      <c r="B298" s="26">
        <v>1.7090000000000001</v>
      </c>
      <c r="C298" s="12">
        <v>1.286</v>
      </c>
      <c r="D298" s="12">
        <f t="shared" si="6"/>
        <v>1.7909352205968401</v>
      </c>
    </row>
    <row r="299" spans="1:4" x14ac:dyDescent="0.2">
      <c r="A299" s="13">
        <v>36647</v>
      </c>
      <c r="B299" s="26">
        <v>1.712</v>
      </c>
      <c r="C299" s="12">
        <v>1.2629999999999999</v>
      </c>
      <c r="D299" s="12">
        <f t="shared" si="6"/>
        <v>1.7558223049065418</v>
      </c>
    </row>
    <row r="300" spans="1:4" x14ac:dyDescent="0.2">
      <c r="A300" s="13">
        <v>36678</v>
      </c>
      <c r="B300" s="26">
        <v>1.722</v>
      </c>
      <c r="C300" s="12">
        <v>1.2490000000000001</v>
      </c>
      <c r="D300" s="12">
        <f t="shared" si="6"/>
        <v>1.7262761196283394</v>
      </c>
    </row>
    <row r="301" spans="1:4" x14ac:dyDescent="0.2">
      <c r="A301" s="13">
        <v>36708</v>
      </c>
      <c r="B301" s="26">
        <v>1.7270000000000001</v>
      </c>
      <c r="C301" s="12">
        <v>1.25</v>
      </c>
      <c r="D301" s="12">
        <f t="shared" si="6"/>
        <v>1.7226563404748116</v>
      </c>
    </row>
    <row r="302" spans="1:4" x14ac:dyDescent="0.2">
      <c r="A302" s="13">
        <v>36739</v>
      </c>
      <c r="B302" s="26">
        <v>1.7270000000000001</v>
      </c>
      <c r="C302" s="12">
        <v>1.246</v>
      </c>
      <c r="D302" s="12">
        <f t="shared" si="6"/>
        <v>1.7171438401852923</v>
      </c>
    </row>
    <row r="303" spans="1:4" x14ac:dyDescent="0.2">
      <c r="A303" s="13">
        <v>36770</v>
      </c>
      <c r="B303" s="26">
        <v>1.736</v>
      </c>
      <c r="C303" s="12">
        <v>1.407</v>
      </c>
      <c r="D303" s="12">
        <f t="shared" si="6"/>
        <v>1.9289694435483871</v>
      </c>
    </row>
    <row r="304" spans="1:4" x14ac:dyDescent="0.2">
      <c r="A304" s="13">
        <v>36800</v>
      </c>
      <c r="B304" s="26">
        <v>1.7390000000000001</v>
      </c>
      <c r="C304" s="12">
        <v>1.4530000000000001</v>
      </c>
      <c r="D304" s="12">
        <f t="shared" si="6"/>
        <v>1.9885980253018976</v>
      </c>
    </row>
    <row r="305" spans="1:4" x14ac:dyDescent="0.2">
      <c r="A305" s="13">
        <v>36831</v>
      </c>
      <c r="B305" s="26">
        <v>1.742</v>
      </c>
      <c r="C305" s="12">
        <v>1.4770000000000001</v>
      </c>
      <c r="D305" s="12">
        <f t="shared" si="6"/>
        <v>2.0179635442020665</v>
      </c>
    </row>
    <row r="306" spans="1:4" x14ac:dyDescent="0.2">
      <c r="A306" s="13">
        <v>36861</v>
      </c>
      <c r="B306" s="26">
        <v>1.746</v>
      </c>
      <c r="C306" s="12">
        <v>1.528</v>
      </c>
      <c r="D306" s="12">
        <f t="shared" si="6"/>
        <v>2.0828600320733104</v>
      </c>
    </row>
    <row r="307" spans="1:4" x14ac:dyDescent="0.2">
      <c r="A307" s="13">
        <v>36892</v>
      </c>
      <c r="B307" s="26">
        <v>1.756</v>
      </c>
      <c r="C307" s="12">
        <v>1.5089999999999999</v>
      </c>
      <c r="D307" s="12">
        <f t="shared" si="6"/>
        <v>2.0452466958997717</v>
      </c>
    </row>
    <row r="308" spans="1:4" x14ac:dyDescent="0.2">
      <c r="A308" s="13">
        <v>36923</v>
      </c>
      <c r="B308" s="26">
        <v>1.76</v>
      </c>
      <c r="C308" s="12">
        <v>1.4630000000000001</v>
      </c>
      <c r="D308" s="12">
        <f t="shared" si="6"/>
        <v>1.9783932875000001</v>
      </c>
    </row>
    <row r="309" spans="1:4" x14ac:dyDescent="0.2">
      <c r="A309" s="13">
        <v>36951</v>
      </c>
      <c r="B309" s="26">
        <v>1.7609999999999999</v>
      </c>
      <c r="C309" s="12">
        <v>1.3939999999999999</v>
      </c>
      <c r="D309" s="12">
        <f t="shared" si="6"/>
        <v>1.8840151436683701</v>
      </c>
    </row>
    <row r="310" spans="1:4" x14ac:dyDescent="0.2">
      <c r="A310" s="13">
        <v>36982</v>
      </c>
      <c r="B310" s="26">
        <v>1.764</v>
      </c>
      <c r="C310" s="12">
        <v>1.367</v>
      </c>
      <c r="D310" s="12">
        <f t="shared" si="6"/>
        <v>1.8443821281179136</v>
      </c>
    </row>
    <row r="311" spans="1:4" x14ac:dyDescent="0.2">
      <c r="A311" s="13">
        <v>37012</v>
      </c>
      <c r="B311" s="26">
        <v>1.7729999999999999</v>
      </c>
      <c r="C311" s="12">
        <v>1.343</v>
      </c>
      <c r="D311" s="12">
        <f t="shared" si="6"/>
        <v>1.8028029024252679</v>
      </c>
    </row>
    <row r="312" spans="1:4" x14ac:dyDescent="0.2">
      <c r="A312" s="13">
        <v>37043</v>
      </c>
      <c r="B312" s="26">
        <v>1.7769999999999999</v>
      </c>
      <c r="C312" s="12">
        <v>1.3220000000000001</v>
      </c>
      <c r="D312" s="12">
        <f t="shared" si="6"/>
        <v>1.770618505346089</v>
      </c>
    </row>
    <row r="313" spans="1:4" x14ac:dyDescent="0.2">
      <c r="A313" s="13">
        <v>37073</v>
      </c>
      <c r="B313" s="26">
        <v>1.774</v>
      </c>
      <c r="C313" s="12">
        <v>1.2569999999999999</v>
      </c>
      <c r="D313" s="12">
        <f t="shared" si="6"/>
        <v>1.6864079222096955</v>
      </c>
    </row>
    <row r="314" spans="1:4" x14ac:dyDescent="0.2">
      <c r="A314" s="13">
        <v>37104</v>
      </c>
      <c r="B314" s="26">
        <v>1.774</v>
      </c>
      <c r="C314" s="12">
        <v>1.238</v>
      </c>
      <c r="D314" s="12">
        <f t="shared" si="6"/>
        <v>1.660917269447576</v>
      </c>
    </row>
    <row r="315" spans="1:4" x14ac:dyDescent="0.2">
      <c r="A315" s="13">
        <v>37135</v>
      </c>
      <c r="B315" s="26">
        <v>1.7809999999999999</v>
      </c>
      <c r="C315" s="12">
        <v>1.2849999999999999</v>
      </c>
      <c r="D315" s="12">
        <f t="shared" si="6"/>
        <v>1.7171972318921953</v>
      </c>
    </row>
    <row r="316" spans="1:4" x14ac:dyDescent="0.2">
      <c r="A316" s="13">
        <v>37165</v>
      </c>
      <c r="B316" s="26">
        <v>1.776</v>
      </c>
      <c r="C316" s="12">
        <v>1.2270000000000001</v>
      </c>
      <c r="D316" s="12">
        <f t="shared" si="6"/>
        <v>1.6443057398648648</v>
      </c>
    </row>
    <row r="317" spans="1:4" x14ac:dyDescent="0.2">
      <c r="A317" s="13">
        <v>37196</v>
      </c>
      <c r="B317" s="26">
        <v>1.7749999999999999</v>
      </c>
      <c r="C317" s="12">
        <v>1.1930000000000001</v>
      </c>
      <c r="D317" s="12">
        <f t="shared" si="6"/>
        <v>1.5996429554929579</v>
      </c>
    </row>
    <row r="318" spans="1:4" x14ac:dyDescent="0.2">
      <c r="A318" s="13">
        <v>37226</v>
      </c>
      <c r="B318" s="26">
        <v>1.774</v>
      </c>
      <c r="C318" s="12">
        <v>1.117</v>
      </c>
      <c r="D318" s="12">
        <f t="shared" si="6"/>
        <v>1.498582059751973</v>
      </c>
    </row>
    <row r="319" spans="1:4" x14ac:dyDescent="0.2">
      <c r="A319" s="13">
        <v>37257</v>
      </c>
      <c r="B319" s="26">
        <v>1.7769999999999999</v>
      </c>
      <c r="C319" s="12">
        <v>1.123</v>
      </c>
      <c r="D319" s="12">
        <f t="shared" si="6"/>
        <v>1.5040881857062465</v>
      </c>
    </row>
    <row r="320" spans="1:4" x14ac:dyDescent="0.2">
      <c r="A320" s="13">
        <v>37288</v>
      </c>
      <c r="B320" s="26">
        <v>1.78</v>
      </c>
      <c r="C320" s="12">
        <v>1.1120000000000001</v>
      </c>
      <c r="D320" s="12">
        <f t="shared" si="6"/>
        <v>1.4868452044943821</v>
      </c>
    </row>
    <row r="321" spans="1:4" x14ac:dyDescent="0.2">
      <c r="A321" s="13">
        <v>37316</v>
      </c>
      <c r="B321" s="26">
        <v>1.7849999999999999</v>
      </c>
      <c r="C321" s="12">
        <v>1.119</v>
      </c>
      <c r="D321" s="12">
        <f t="shared" si="6"/>
        <v>1.4920137915966385</v>
      </c>
    </row>
    <row r="322" spans="1:4" x14ac:dyDescent="0.2">
      <c r="A322" s="13">
        <v>37347</v>
      </c>
      <c r="B322" s="26">
        <v>1.7929999999999999</v>
      </c>
      <c r="C322" s="12">
        <v>1.1579999999999999</v>
      </c>
      <c r="D322" s="12">
        <f t="shared" si="6"/>
        <v>1.5371251957612939</v>
      </c>
    </row>
    <row r="323" spans="1:4" x14ac:dyDescent="0.2">
      <c r="A323" s="13">
        <v>37377</v>
      </c>
      <c r="B323" s="26">
        <v>1.7949999999999999</v>
      </c>
      <c r="C323" s="12">
        <v>1.163</v>
      </c>
      <c r="D323" s="12">
        <f t="shared" si="6"/>
        <v>1.5420421091922005</v>
      </c>
    </row>
    <row r="324" spans="1:4" x14ac:dyDescent="0.2">
      <c r="A324" s="13">
        <v>37408</v>
      </c>
      <c r="B324" s="26">
        <v>1.796</v>
      </c>
      <c r="C324" s="12">
        <v>1.1359999999999999</v>
      </c>
      <c r="D324" s="12">
        <f t="shared" si="6"/>
        <v>1.5054036703786189</v>
      </c>
    </row>
    <row r="325" spans="1:4" x14ac:dyDescent="0.2">
      <c r="A325" s="13">
        <v>37438</v>
      </c>
      <c r="B325" s="26">
        <v>1.8</v>
      </c>
      <c r="C325" s="12">
        <v>1.127</v>
      </c>
      <c r="D325" s="12">
        <f t="shared" si="6"/>
        <v>1.4901582188888887</v>
      </c>
    </row>
    <row r="326" spans="1:4" x14ac:dyDescent="0.2">
      <c r="A326" s="13">
        <v>37469</v>
      </c>
      <c r="B326" s="26">
        <v>1.8049999999999999</v>
      </c>
      <c r="C326" s="12">
        <v>1.135</v>
      </c>
      <c r="D326" s="12">
        <f t="shared" si="6"/>
        <v>1.4965789307479225</v>
      </c>
    </row>
    <row r="327" spans="1:4" x14ac:dyDescent="0.2">
      <c r="A327" s="13">
        <v>37500</v>
      </c>
      <c r="B327" s="26">
        <v>1.8080000000000001</v>
      </c>
      <c r="C327" s="12">
        <v>1.1739999999999999</v>
      </c>
      <c r="D327" s="12">
        <f t="shared" si="6"/>
        <v>1.5454346393805307</v>
      </c>
    </row>
    <row r="328" spans="1:4" x14ac:dyDescent="0.2">
      <c r="A328" s="13">
        <v>37530</v>
      </c>
      <c r="B328" s="26">
        <v>1.8120000000000001</v>
      </c>
      <c r="C328" s="12">
        <v>1.2030000000000001</v>
      </c>
      <c r="D328" s="12">
        <f t="shared" si="6"/>
        <v>1.5801139437086091</v>
      </c>
    </row>
    <row r="329" spans="1:4" x14ac:dyDescent="0.2">
      <c r="A329" s="13">
        <v>37561</v>
      </c>
      <c r="B329" s="26">
        <v>1.8149999999999999</v>
      </c>
      <c r="C329" s="12">
        <v>1.2210000000000001</v>
      </c>
      <c r="D329" s="12">
        <f t="shared" si="6"/>
        <v>1.6011057090909091</v>
      </c>
    </row>
    <row r="330" spans="1:4" x14ac:dyDescent="0.2">
      <c r="A330" s="13">
        <v>37591</v>
      </c>
      <c r="B330" s="26">
        <v>1.8180000000000001</v>
      </c>
      <c r="C330" s="12">
        <v>1.2669999999999999</v>
      </c>
      <c r="D330" s="12">
        <f t="shared" si="6"/>
        <v>1.6586841991199117</v>
      </c>
    </row>
    <row r="331" spans="1:4" x14ac:dyDescent="0.2">
      <c r="A331" s="13">
        <v>37622</v>
      </c>
      <c r="B331" s="26">
        <v>1.8260000000000001</v>
      </c>
      <c r="C331" s="12">
        <v>1.3959999999999999</v>
      </c>
      <c r="D331" s="12">
        <f t="shared" si="6"/>
        <v>1.8195567973713032</v>
      </c>
    </row>
    <row r="332" spans="1:4" x14ac:dyDescent="0.2">
      <c r="A332" s="13">
        <v>37653</v>
      </c>
      <c r="B332" s="26">
        <v>1.8360000000000001</v>
      </c>
      <c r="C332" s="12">
        <v>1.641</v>
      </c>
      <c r="D332" s="12">
        <f t="shared" si="6"/>
        <v>2.127241885620915</v>
      </c>
    </row>
    <row r="333" spans="1:4" x14ac:dyDescent="0.2">
      <c r="A333" s="13">
        <v>37681</v>
      </c>
      <c r="B333" s="26">
        <v>1.839</v>
      </c>
      <c r="C333" s="12">
        <v>1.766</v>
      </c>
      <c r="D333" s="12">
        <f t="shared" si="6"/>
        <v>2.2855458684067425</v>
      </c>
    </row>
    <row r="334" spans="1:4" x14ac:dyDescent="0.2">
      <c r="A334" s="13">
        <v>37712</v>
      </c>
      <c r="B334" s="26">
        <v>1.8320000000000001</v>
      </c>
      <c r="C334" s="12">
        <v>1.4910000000000001</v>
      </c>
      <c r="D334" s="12">
        <f t="shared" ref="D334:D397" si="7">C334*$B$499/B334</f>
        <v>1.9370157216157204</v>
      </c>
    </row>
    <row r="335" spans="1:4" x14ac:dyDescent="0.2">
      <c r="A335" s="13">
        <v>37742</v>
      </c>
      <c r="B335" s="26">
        <v>1.829</v>
      </c>
      <c r="C335" s="12">
        <v>1.3720000000000001</v>
      </c>
      <c r="D335" s="12">
        <f t="shared" si="7"/>
        <v>1.7853418173865501</v>
      </c>
    </row>
    <row r="336" spans="1:4" x14ac:dyDescent="0.2">
      <c r="A336" s="13">
        <v>37773</v>
      </c>
      <c r="B336" s="26">
        <v>1.831</v>
      </c>
      <c r="C336" s="12">
        <v>1.3049999999999999</v>
      </c>
      <c r="D336" s="12">
        <f t="shared" si="7"/>
        <v>1.6963018623702892</v>
      </c>
    </row>
    <row r="337" spans="1:4" x14ac:dyDescent="0.2">
      <c r="A337" s="13">
        <v>37803</v>
      </c>
      <c r="B337" s="26">
        <v>1.837</v>
      </c>
      <c r="C337" s="12">
        <v>1.2789999999999999</v>
      </c>
      <c r="D337" s="12">
        <f t="shared" si="7"/>
        <v>1.6570757419706039</v>
      </c>
    </row>
    <row r="338" spans="1:4" x14ac:dyDescent="0.2">
      <c r="A338" s="13">
        <v>37834</v>
      </c>
      <c r="B338" s="26">
        <v>1.845</v>
      </c>
      <c r="C338" s="12">
        <v>1.2829999999999999</v>
      </c>
      <c r="D338" s="12">
        <f t="shared" si="7"/>
        <v>1.6550505289972897</v>
      </c>
    </row>
    <row r="339" spans="1:4" x14ac:dyDescent="0.2">
      <c r="A339" s="13">
        <v>37865</v>
      </c>
      <c r="B339" s="26">
        <v>1.851</v>
      </c>
      <c r="C339" s="12">
        <v>1.284</v>
      </c>
      <c r="D339" s="12">
        <f t="shared" si="7"/>
        <v>1.6509715008103727</v>
      </c>
    </row>
    <row r="340" spans="1:4" x14ac:dyDescent="0.2">
      <c r="A340" s="13">
        <v>37895</v>
      </c>
      <c r="B340" s="26">
        <v>1.849</v>
      </c>
      <c r="C340" s="12">
        <v>1.2969999999999999</v>
      </c>
      <c r="D340" s="12">
        <f t="shared" si="7"/>
        <v>1.6694908242293132</v>
      </c>
    </row>
    <row r="341" spans="1:4" x14ac:dyDescent="0.2">
      <c r="A341" s="13">
        <v>37926</v>
      </c>
      <c r="B341" s="26">
        <v>1.85</v>
      </c>
      <c r="C341" s="12">
        <v>1.331</v>
      </c>
      <c r="D341" s="12">
        <f t="shared" si="7"/>
        <v>1.7123293416216214</v>
      </c>
    </row>
    <row r="342" spans="1:4" x14ac:dyDescent="0.2">
      <c r="A342" s="13">
        <v>37956</v>
      </c>
      <c r="B342" s="26">
        <v>1.855</v>
      </c>
      <c r="C342" s="12">
        <v>1.36</v>
      </c>
      <c r="D342" s="12">
        <f t="shared" si="7"/>
        <v>1.7449217897574123</v>
      </c>
    </row>
    <row r="343" spans="1:4" x14ac:dyDescent="0.2">
      <c r="A343" s="13">
        <v>37987</v>
      </c>
      <c r="B343" s="26">
        <v>1.863</v>
      </c>
      <c r="C343" s="12">
        <v>1.508</v>
      </c>
      <c r="D343" s="12">
        <f t="shared" si="7"/>
        <v>1.9265019731615673</v>
      </c>
    </row>
    <row r="344" spans="1:4" x14ac:dyDescent="0.2">
      <c r="A344" s="13">
        <v>38018</v>
      </c>
      <c r="B344" s="26">
        <v>1.867</v>
      </c>
      <c r="C344" s="12">
        <v>1.5580000000000001</v>
      </c>
      <c r="D344" s="12">
        <f t="shared" si="7"/>
        <v>1.9861136989823247</v>
      </c>
    </row>
    <row r="345" spans="1:4" x14ac:dyDescent="0.2">
      <c r="A345" s="13">
        <v>38047</v>
      </c>
      <c r="B345" s="26">
        <v>1.871</v>
      </c>
      <c r="C345" s="12">
        <v>1.5409999999999999</v>
      </c>
      <c r="D345" s="12">
        <f t="shared" si="7"/>
        <v>1.9602425986103686</v>
      </c>
    </row>
    <row r="346" spans="1:4" x14ac:dyDescent="0.2">
      <c r="A346" s="13">
        <v>38078</v>
      </c>
      <c r="B346" s="26">
        <v>1.8740000000000001</v>
      </c>
      <c r="C346" s="12">
        <v>1.5189999999999999</v>
      </c>
      <c r="D346" s="12">
        <f t="shared" si="7"/>
        <v>1.9291640437566699</v>
      </c>
    </row>
    <row r="347" spans="1:4" x14ac:dyDescent="0.2">
      <c r="A347" s="13">
        <v>38108</v>
      </c>
      <c r="B347" s="26">
        <v>1.8819999999999999</v>
      </c>
      <c r="C347" s="12">
        <v>1.5329999999999999</v>
      </c>
      <c r="D347" s="12">
        <f t="shared" si="7"/>
        <v>1.9386682922422953</v>
      </c>
    </row>
    <row r="348" spans="1:4" x14ac:dyDescent="0.2">
      <c r="A348" s="13">
        <v>38139</v>
      </c>
      <c r="B348" s="26">
        <v>1.889</v>
      </c>
      <c r="C348" s="12">
        <v>1.5369999999999999</v>
      </c>
      <c r="D348" s="12">
        <f t="shared" si="7"/>
        <v>1.936523988353626</v>
      </c>
    </row>
    <row r="349" spans="1:4" x14ac:dyDescent="0.2">
      <c r="A349" s="13">
        <v>38169</v>
      </c>
      <c r="B349" s="26">
        <v>1.891</v>
      </c>
      <c r="C349" s="12">
        <v>1.536</v>
      </c>
      <c r="D349" s="12">
        <f t="shared" si="7"/>
        <v>1.9332172353252246</v>
      </c>
    </row>
    <row r="350" spans="1:4" x14ac:dyDescent="0.2">
      <c r="A350" s="13">
        <v>38200</v>
      </c>
      <c r="B350" s="26">
        <v>1.8919999999999999</v>
      </c>
      <c r="C350" s="12">
        <v>1.607</v>
      </c>
      <c r="D350" s="12">
        <f t="shared" si="7"/>
        <v>2.0215091723044396</v>
      </c>
    </row>
    <row r="351" spans="1:4" x14ac:dyDescent="0.2">
      <c r="A351" s="13">
        <v>38231</v>
      </c>
      <c r="B351" s="26">
        <v>1.8979999999999999</v>
      </c>
      <c r="C351" s="12">
        <v>1.671</v>
      </c>
      <c r="D351" s="12">
        <f t="shared" si="7"/>
        <v>2.0953723719704951</v>
      </c>
    </row>
    <row r="352" spans="1:4" x14ac:dyDescent="0.2">
      <c r="A352" s="13">
        <v>38261</v>
      </c>
      <c r="B352" s="26">
        <v>1.9079999999999999</v>
      </c>
      <c r="C352" s="12">
        <v>1.8819999999999999</v>
      </c>
      <c r="D352" s="12">
        <f t="shared" si="7"/>
        <v>2.3475898343815511</v>
      </c>
    </row>
    <row r="353" spans="1:4" x14ac:dyDescent="0.2">
      <c r="A353" s="13">
        <v>38292</v>
      </c>
      <c r="B353" s="26">
        <v>1.917</v>
      </c>
      <c r="C353" s="12">
        <v>1.958</v>
      </c>
      <c r="D353" s="12">
        <f t="shared" si="7"/>
        <v>2.4309249222743867</v>
      </c>
    </row>
    <row r="354" spans="1:4" x14ac:dyDescent="0.2">
      <c r="A354" s="13">
        <v>38322</v>
      </c>
      <c r="B354" s="26">
        <v>1.917</v>
      </c>
      <c r="C354" s="12">
        <v>1.895</v>
      </c>
      <c r="D354" s="12">
        <f t="shared" si="7"/>
        <v>2.3527082368283776</v>
      </c>
    </row>
    <row r="355" spans="1:4" x14ac:dyDescent="0.2">
      <c r="A355" s="13">
        <v>38353</v>
      </c>
      <c r="B355" s="26">
        <v>1.9159999999999999</v>
      </c>
      <c r="C355" s="12">
        <v>1.859</v>
      </c>
      <c r="D355" s="12">
        <f t="shared" si="7"/>
        <v>2.3092175876826722</v>
      </c>
    </row>
    <row r="356" spans="1:4" x14ac:dyDescent="0.2">
      <c r="A356" s="13">
        <v>38384</v>
      </c>
      <c r="B356" s="26">
        <v>1.9239999999999999</v>
      </c>
      <c r="C356" s="12">
        <v>1.962</v>
      </c>
      <c r="D356" s="12">
        <f t="shared" si="7"/>
        <v>2.4270286715176717</v>
      </c>
    </row>
    <row r="357" spans="1:4" x14ac:dyDescent="0.2">
      <c r="A357" s="13">
        <v>38412</v>
      </c>
      <c r="B357" s="26">
        <v>1.931</v>
      </c>
      <c r="C357" s="12">
        <v>2.0779999999999998</v>
      </c>
      <c r="D357" s="12">
        <f t="shared" si="7"/>
        <v>2.5612044101501805</v>
      </c>
    </row>
    <row r="358" spans="1:4" x14ac:dyDescent="0.2">
      <c r="A358" s="13">
        <v>38443</v>
      </c>
      <c r="B358" s="26">
        <v>1.9370000000000001</v>
      </c>
      <c r="C358" s="12">
        <v>2.12</v>
      </c>
      <c r="D358" s="12">
        <f t="shared" si="7"/>
        <v>2.6048769437274135</v>
      </c>
    </row>
    <row r="359" spans="1:4" x14ac:dyDescent="0.2">
      <c r="A359" s="13">
        <v>38473</v>
      </c>
      <c r="B359" s="26">
        <v>1.9359999999999999</v>
      </c>
      <c r="C359" s="12">
        <v>2.036</v>
      </c>
      <c r="D359" s="12">
        <f t="shared" si="7"/>
        <v>2.5029570206611567</v>
      </c>
    </row>
    <row r="360" spans="1:4" x14ac:dyDescent="0.2">
      <c r="A360" s="13">
        <v>38504</v>
      </c>
      <c r="B360" s="26">
        <v>1.9370000000000001</v>
      </c>
      <c r="C360" s="12">
        <v>2.0590000000000002</v>
      </c>
      <c r="D360" s="12">
        <f t="shared" si="7"/>
        <v>2.5299252958182756</v>
      </c>
    </row>
    <row r="361" spans="1:4" x14ac:dyDescent="0.2">
      <c r="A361" s="13">
        <v>38534</v>
      </c>
      <c r="B361" s="26">
        <v>1.9490000000000001</v>
      </c>
      <c r="C361" s="12">
        <v>2.173</v>
      </c>
      <c r="D361" s="12">
        <f t="shared" si="7"/>
        <v>2.6535596747049768</v>
      </c>
    </row>
    <row r="362" spans="1:4" x14ac:dyDescent="0.2">
      <c r="A362" s="13">
        <v>38565</v>
      </c>
      <c r="B362" s="26">
        <v>1.9610000000000001</v>
      </c>
      <c r="C362" s="12">
        <v>2.2759999999999998</v>
      </c>
      <c r="D362" s="12">
        <f t="shared" si="7"/>
        <v>2.7623304803671593</v>
      </c>
    </row>
    <row r="363" spans="1:4" x14ac:dyDescent="0.2">
      <c r="A363" s="13">
        <v>38596</v>
      </c>
      <c r="B363" s="26">
        <v>1.988</v>
      </c>
      <c r="C363" s="12">
        <v>2.593</v>
      </c>
      <c r="D363" s="12">
        <f t="shared" si="7"/>
        <v>3.1043244698189132</v>
      </c>
    </row>
    <row r="364" spans="1:4" x14ac:dyDescent="0.2">
      <c r="A364" s="13">
        <v>38626</v>
      </c>
      <c r="B364" s="26">
        <v>1.9910000000000001</v>
      </c>
      <c r="C364" s="12">
        <v>2.6259999999999999</v>
      </c>
      <c r="D364" s="12">
        <f t="shared" si="7"/>
        <v>3.1390948126569556</v>
      </c>
    </row>
    <row r="365" spans="1:4" x14ac:dyDescent="0.2">
      <c r="A365" s="13">
        <v>38657</v>
      </c>
      <c r="B365" s="26">
        <v>1.9810000000000001</v>
      </c>
      <c r="C365" s="12">
        <v>2.4580000000000002</v>
      </c>
      <c r="D365" s="12">
        <f t="shared" si="7"/>
        <v>2.9531015022715801</v>
      </c>
    </row>
    <row r="366" spans="1:4" x14ac:dyDescent="0.2">
      <c r="A366" s="13">
        <v>38687</v>
      </c>
      <c r="B366" s="26">
        <v>1.9810000000000001</v>
      </c>
      <c r="C366" s="12">
        <v>2.407</v>
      </c>
      <c r="D366" s="12">
        <f t="shared" si="7"/>
        <v>2.8918288510853101</v>
      </c>
    </row>
    <row r="367" spans="1:4" x14ac:dyDescent="0.2">
      <c r="A367" s="13">
        <v>38718</v>
      </c>
      <c r="B367" s="26">
        <v>1.9930000000000001</v>
      </c>
      <c r="C367" s="12">
        <v>2.4180000000000001</v>
      </c>
      <c r="D367" s="12">
        <f t="shared" si="7"/>
        <v>2.8875530336176616</v>
      </c>
    </row>
    <row r="368" spans="1:4" x14ac:dyDescent="0.2">
      <c r="A368" s="13">
        <v>38749</v>
      </c>
      <c r="B368" s="26">
        <v>1.994</v>
      </c>
      <c r="C368" s="12">
        <v>2.423</v>
      </c>
      <c r="D368" s="12">
        <f t="shared" si="7"/>
        <v>2.8920728716148441</v>
      </c>
    </row>
    <row r="369" spans="1:4" x14ac:dyDescent="0.2">
      <c r="A369" s="13">
        <v>38777</v>
      </c>
      <c r="B369" s="26">
        <v>1.9970000000000001</v>
      </c>
      <c r="C369" s="12">
        <v>2.4289999999999998</v>
      </c>
      <c r="D369" s="12">
        <f t="shared" si="7"/>
        <v>2.894879037556334</v>
      </c>
    </row>
    <row r="370" spans="1:4" x14ac:dyDescent="0.2">
      <c r="A370" s="13">
        <v>38808</v>
      </c>
      <c r="B370" s="26">
        <v>2.0070000000000001</v>
      </c>
      <c r="C370" s="12">
        <v>2.5259999999999998</v>
      </c>
      <c r="D370" s="12">
        <f t="shared" si="7"/>
        <v>2.9954835934230188</v>
      </c>
    </row>
    <row r="371" spans="1:4" x14ac:dyDescent="0.2">
      <c r="A371" s="13">
        <v>38838</v>
      </c>
      <c r="B371" s="26">
        <v>2.0129999999999999</v>
      </c>
      <c r="C371" s="12">
        <v>2.5720000000000001</v>
      </c>
      <c r="D371" s="12">
        <f t="shared" si="7"/>
        <v>3.040942167908594</v>
      </c>
    </row>
    <row r="372" spans="1:4" x14ac:dyDescent="0.2">
      <c r="A372" s="13">
        <v>38869</v>
      </c>
      <c r="B372" s="26">
        <v>2.0179999999999998</v>
      </c>
      <c r="C372" s="12">
        <v>2.5659999999999998</v>
      </c>
      <c r="D372" s="12">
        <f t="shared" si="7"/>
        <v>3.0263312447968285</v>
      </c>
    </row>
    <row r="373" spans="1:4" x14ac:dyDescent="0.2">
      <c r="A373" s="13">
        <v>38899</v>
      </c>
      <c r="B373" s="26">
        <v>2.0289999999999999</v>
      </c>
      <c r="C373" s="12">
        <v>2.597</v>
      </c>
      <c r="D373" s="12">
        <f t="shared" si="7"/>
        <v>3.0462873997042879</v>
      </c>
    </row>
    <row r="374" spans="1:4" x14ac:dyDescent="0.2">
      <c r="A374" s="13">
        <v>38930</v>
      </c>
      <c r="B374" s="26">
        <v>2.0379999999999998</v>
      </c>
      <c r="C374" s="12">
        <v>2.649</v>
      </c>
      <c r="D374" s="12">
        <f t="shared" si="7"/>
        <v>3.0935614710500494</v>
      </c>
    </row>
    <row r="375" spans="1:4" x14ac:dyDescent="0.2">
      <c r="A375" s="13">
        <v>38961</v>
      </c>
      <c r="B375" s="26">
        <v>2.028</v>
      </c>
      <c r="C375" s="12">
        <v>2.5310000000000001</v>
      </c>
      <c r="D375" s="12">
        <f t="shared" si="7"/>
        <v>2.9703331765285994</v>
      </c>
    </row>
    <row r="376" spans="1:4" x14ac:dyDescent="0.2">
      <c r="A376" s="13">
        <v>38991</v>
      </c>
      <c r="B376" s="26">
        <v>2.0190000000000001</v>
      </c>
      <c r="C376" s="12">
        <v>2.3959999999999999</v>
      </c>
      <c r="D376" s="12">
        <f t="shared" si="7"/>
        <v>2.8244342308073298</v>
      </c>
    </row>
    <row r="377" spans="1:4" x14ac:dyDescent="0.2">
      <c r="A377" s="13">
        <v>39022</v>
      </c>
      <c r="B377" s="26">
        <v>2.02</v>
      </c>
      <c r="C377" s="12">
        <v>2.375</v>
      </c>
      <c r="D377" s="12">
        <f t="shared" si="7"/>
        <v>2.7982931930693065</v>
      </c>
    </row>
    <row r="378" spans="1:4" x14ac:dyDescent="0.2">
      <c r="A378" s="13">
        <v>39052</v>
      </c>
      <c r="B378" s="26">
        <v>2.0310000000000001</v>
      </c>
      <c r="C378" s="12">
        <v>2.46</v>
      </c>
      <c r="D378" s="12">
        <f t="shared" si="7"/>
        <v>2.8827445199409154</v>
      </c>
    </row>
    <row r="379" spans="1:4" x14ac:dyDescent="0.2">
      <c r="A379" s="13">
        <v>39083</v>
      </c>
      <c r="B379" s="26">
        <v>2.03437</v>
      </c>
      <c r="C379" s="12">
        <v>2.3679999999999999</v>
      </c>
      <c r="D379" s="12">
        <f t="shared" si="7"/>
        <v>2.7703377930268336</v>
      </c>
    </row>
    <row r="380" spans="1:4" x14ac:dyDescent="0.2">
      <c r="A380" s="13">
        <v>39114</v>
      </c>
      <c r="B380" s="26">
        <v>2.0422600000000002</v>
      </c>
      <c r="C380" s="12">
        <v>2.4249999999999998</v>
      </c>
      <c r="D380" s="12">
        <f t="shared" si="7"/>
        <v>2.8260619852516324</v>
      </c>
    </row>
    <row r="381" spans="1:4" x14ac:dyDescent="0.2">
      <c r="A381" s="13">
        <v>39142</v>
      </c>
      <c r="B381" s="26">
        <v>2.05288</v>
      </c>
      <c r="C381" s="12">
        <v>2.5049999999999999</v>
      </c>
      <c r="D381" s="12">
        <f t="shared" si="7"/>
        <v>2.904190751529558</v>
      </c>
    </row>
    <row r="382" spans="1:4" x14ac:dyDescent="0.2">
      <c r="A382" s="13">
        <v>39173</v>
      </c>
      <c r="B382" s="26">
        <v>2.05904</v>
      </c>
      <c r="C382" s="12">
        <v>2.5550000000000002</v>
      </c>
      <c r="D382" s="12">
        <f t="shared" si="7"/>
        <v>2.9532967839381459</v>
      </c>
    </row>
    <row r="383" spans="1:4" x14ac:dyDescent="0.2">
      <c r="A383" s="13">
        <v>39203</v>
      </c>
      <c r="B383" s="26">
        <v>2.0675500000000002</v>
      </c>
      <c r="C383" s="12">
        <v>2.5670000000000002</v>
      </c>
      <c r="D383" s="12">
        <f t="shared" si="7"/>
        <v>2.954954643902203</v>
      </c>
    </row>
    <row r="384" spans="1:4" x14ac:dyDescent="0.2">
      <c r="A384" s="13">
        <v>39234</v>
      </c>
      <c r="B384" s="26">
        <v>2.0723400000000001</v>
      </c>
      <c r="C384" s="12">
        <v>2.5609999999999999</v>
      </c>
      <c r="D384" s="12">
        <f t="shared" si="7"/>
        <v>2.9412337463929661</v>
      </c>
    </row>
    <row r="385" spans="1:4" x14ac:dyDescent="0.2">
      <c r="A385" s="13">
        <v>39264</v>
      </c>
      <c r="B385" s="26">
        <v>2.0760299999999998</v>
      </c>
      <c r="C385" s="12">
        <v>2.621</v>
      </c>
      <c r="D385" s="12">
        <f t="shared" si="7"/>
        <v>3.0047916754574842</v>
      </c>
    </row>
    <row r="386" spans="1:4" x14ac:dyDescent="0.2">
      <c r="A386" s="13">
        <v>39295</v>
      </c>
      <c r="B386" s="26">
        <v>2.07667</v>
      </c>
      <c r="C386" s="12">
        <v>2.6339999999999999</v>
      </c>
      <c r="D386" s="12">
        <f t="shared" si="7"/>
        <v>3.0187646318384718</v>
      </c>
    </row>
    <row r="387" spans="1:4" x14ac:dyDescent="0.2">
      <c r="A387" s="13">
        <v>39326</v>
      </c>
      <c r="B387" s="26">
        <v>2.0854699999999999</v>
      </c>
      <c r="C387" s="12">
        <v>2.706</v>
      </c>
      <c r="D387" s="12">
        <f t="shared" si="7"/>
        <v>3.0881957218276934</v>
      </c>
    </row>
    <row r="388" spans="1:4" x14ac:dyDescent="0.2">
      <c r="A388" s="13">
        <v>39356</v>
      </c>
      <c r="B388" s="26">
        <v>2.0918999999999999</v>
      </c>
      <c r="C388" s="12">
        <v>2.8079999999999998</v>
      </c>
      <c r="D388" s="12">
        <f t="shared" si="7"/>
        <v>3.1947520321239065</v>
      </c>
    </row>
    <row r="389" spans="1:4" x14ac:dyDescent="0.2">
      <c r="A389" s="13">
        <v>39387</v>
      </c>
      <c r="B389" s="26">
        <v>2.1083400000000001</v>
      </c>
      <c r="C389" s="12">
        <v>3.169</v>
      </c>
      <c r="D389" s="12">
        <f t="shared" si="7"/>
        <v>3.5773593054251207</v>
      </c>
    </row>
    <row r="390" spans="1:4" x14ac:dyDescent="0.2">
      <c r="A390" s="13">
        <v>39417</v>
      </c>
      <c r="B390" s="26">
        <v>2.1144500000000002</v>
      </c>
      <c r="C390" s="12">
        <v>3.2469999999999999</v>
      </c>
      <c r="D390" s="12">
        <f t="shared" si="7"/>
        <v>3.6548187159781498</v>
      </c>
    </row>
    <row r="391" spans="1:4" x14ac:dyDescent="0.2">
      <c r="A391" s="13">
        <v>39448</v>
      </c>
      <c r="B391" s="26">
        <v>2.12174</v>
      </c>
      <c r="C391" s="12">
        <v>3.3370000000000002</v>
      </c>
      <c r="D391" s="12">
        <f t="shared" si="7"/>
        <v>3.7432170831487364</v>
      </c>
    </row>
    <row r="392" spans="1:4" x14ac:dyDescent="0.2">
      <c r="A392" s="13">
        <v>39479</v>
      </c>
      <c r="B392" s="26">
        <v>2.1268699999999998</v>
      </c>
      <c r="C392" s="12">
        <v>3.3380000000000001</v>
      </c>
      <c r="D392" s="12">
        <f t="shared" si="7"/>
        <v>3.7353074875286221</v>
      </c>
    </row>
    <row r="393" spans="1:4" x14ac:dyDescent="0.2">
      <c r="A393" s="13">
        <v>39508</v>
      </c>
      <c r="B393" s="26">
        <v>2.1344799999999999</v>
      </c>
      <c r="C393" s="12">
        <v>3.6989999999999998</v>
      </c>
      <c r="D393" s="12">
        <f t="shared" si="7"/>
        <v>4.1245180924628011</v>
      </c>
    </row>
    <row r="394" spans="1:4" x14ac:dyDescent="0.2">
      <c r="A394" s="13">
        <v>39539</v>
      </c>
      <c r="B394" s="26">
        <v>2.1394199999999999</v>
      </c>
      <c r="C394" s="12">
        <v>3.875</v>
      </c>
      <c r="D394" s="12">
        <f t="shared" si="7"/>
        <v>4.3107876200091617</v>
      </c>
    </row>
    <row r="395" spans="1:4" x14ac:dyDescent="0.2">
      <c r="A395" s="13">
        <v>39569</v>
      </c>
      <c r="B395" s="26">
        <v>2.1520800000000002</v>
      </c>
      <c r="C395" s="12">
        <v>4.1849999999999996</v>
      </c>
      <c r="D395" s="12">
        <f t="shared" si="7"/>
        <v>4.628262922382067</v>
      </c>
    </row>
    <row r="396" spans="1:4" x14ac:dyDescent="0.2">
      <c r="A396" s="13">
        <v>39600</v>
      </c>
      <c r="B396" s="26">
        <v>2.1746300000000001</v>
      </c>
      <c r="C396" s="12">
        <v>4.5890000000000004</v>
      </c>
      <c r="D396" s="12">
        <f t="shared" si="7"/>
        <v>5.0224272441748719</v>
      </c>
    </row>
    <row r="397" spans="1:4" x14ac:dyDescent="0.2">
      <c r="A397" s="13">
        <v>39630</v>
      </c>
      <c r="B397" s="26">
        <v>2.1901600000000001</v>
      </c>
      <c r="C397" s="12">
        <v>4.649</v>
      </c>
      <c r="D397" s="12">
        <f t="shared" si="7"/>
        <v>5.0520155048033013</v>
      </c>
    </row>
    <row r="398" spans="1:4" x14ac:dyDescent="0.2">
      <c r="A398" s="13">
        <v>39661</v>
      </c>
      <c r="B398" s="26">
        <v>2.1869000000000001</v>
      </c>
      <c r="C398" s="12">
        <v>4.2169999999999996</v>
      </c>
      <c r="D398" s="12">
        <f t="shared" ref="D398:D498" si="8">C398*$B$499/B398</f>
        <v>4.5893972170652511</v>
      </c>
    </row>
    <row r="399" spans="1:4" x14ac:dyDescent="0.2">
      <c r="A399" s="13">
        <v>39692</v>
      </c>
      <c r="B399" s="26">
        <v>2.1887699999999999</v>
      </c>
      <c r="C399" s="12">
        <v>3.952</v>
      </c>
      <c r="D399" s="12">
        <f t="shared" si="8"/>
        <v>4.2973208441270661</v>
      </c>
    </row>
    <row r="400" spans="1:4" x14ac:dyDescent="0.2">
      <c r="A400" s="13">
        <v>39722</v>
      </c>
      <c r="B400" s="26">
        <v>2.16995</v>
      </c>
      <c r="C400" s="12">
        <v>3.544</v>
      </c>
      <c r="D400" s="12">
        <f t="shared" si="8"/>
        <v>3.8870932362496831</v>
      </c>
    </row>
    <row r="401" spans="1:4" x14ac:dyDescent="0.2">
      <c r="A401" s="13">
        <v>39753</v>
      </c>
      <c r="B401" s="26">
        <v>2.1315300000000001</v>
      </c>
      <c r="C401" s="12">
        <v>3.0030000000000001</v>
      </c>
      <c r="D401" s="12">
        <f t="shared" si="8"/>
        <v>3.3530872500035183</v>
      </c>
    </row>
    <row r="402" spans="1:4" x14ac:dyDescent="0.2">
      <c r="A402" s="13">
        <v>39783</v>
      </c>
      <c r="B402" s="26">
        <v>2.1139800000000002</v>
      </c>
      <c r="C402" s="12">
        <v>2.637</v>
      </c>
      <c r="D402" s="12">
        <f t="shared" si="8"/>
        <v>2.9688634774217348</v>
      </c>
    </row>
    <row r="403" spans="1:4" x14ac:dyDescent="0.2">
      <c r="A403" s="13">
        <v>39814</v>
      </c>
      <c r="B403" s="26">
        <v>2.1193300000000002</v>
      </c>
      <c r="C403" s="12">
        <v>2.5089999999999999</v>
      </c>
      <c r="D403" s="12">
        <f t="shared" si="8"/>
        <v>2.8176240594904987</v>
      </c>
    </row>
    <row r="404" spans="1:4" x14ac:dyDescent="0.2">
      <c r="A404" s="13">
        <v>39845</v>
      </c>
      <c r="B404" s="26">
        <v>2.1270500000000001</v>
      </c>
      <c r="C404" s="12">
        <v>2.4510000000000001</v>
      </c>
      <c r="D404" s="12">
        <f t="shared" si="8"/>
        <v>2.7424996694953103</v>
      </c>
    </row>
    <row r="405" spans="1:4" x14ac:dyDescent="0.2">
      <c r="A405" s="13">
        <v>39873</v>
      </c>
      <c r="B405" s="26">
        <v>2.1249500000000001</v>
      </c>
      <c r="C405" s="12">
        <v>2.319</v>
      </c>
      <c r="D405" s="12">
        <f t="shared" si="8"/>
        <v>2.5973651229440691</v>
      </c>
    </row>
    <row r="406" spans="1:4" x14ac:dyDescent="0.2">
      <c r="A406" s="13">
        <v>39904</v>
      </c>
      <c r="B406" s="26">
        <v>2.1270899999999999</v>
      </c>
      <c r="C406" s="12">
        <v>2.3540000000000001</v>
      </c>
      <c r="D406" s="12">
        <f t="shared" si="8"/>
        <v>2.6339138390947254</v>
      </c>
    </row>
    <row r="407" spans="1:4" x14ac:dyDescent="0.2">
      <c r="A407" s="13">
        <v>39934</v>
      </c>
      <c r="B407" s="26">
        <v>2.13022</v>
      </c>
      <c r="C407" s="12">
        <v>2.3439999999999999</v>
      </c>
      <c r="D407" s="12">
        <f t="shared" si="8"/>
        <v>2.6188710874933103</v>
      </c>
    </row>
    <row r="408" spans="1:4" x14ac:dyDescent="0.2">
      <c r="A408" s="13">
        <v>39965</v>
      </c>
      <c r="B408" s="26">
        <v>2.1478999999999999</v>
      </c>
      <c r="C408" s="12">
        <v>2.4489999999999998</v>
      </c>
      <c r="D408" s="12">
        <f t="shared" si="8"/>
        <v>2.7136616592951253</v>
      </c>
    </row>
    <row r="409" spans="1:4" x14ac:dyDescent="0.2">
      <c r="A409" s="13">
        <v>39995</v>
      </c>
      <c r="B409" s="26">
        <v>2.1472600000000002</v>
      </c>
      <c r="C409" s="12">
        <v>2.452</v>
      </c>
      <c r="D409" s="12">
        <f t="shared" si="8"/>
        <v>2.7177956763503253</v>
      </c>
    </row>
    <row r="410" spans="1:4" x14ac:dyDescent="0.2">
      <c r="A410" s="13">
        <v>40026</v>
      </c>
      <c r="B410" s="26">
        <v>2.1544500000000002</v>
      </c>
      <c r="C410" s="12">
        <v>2.5590000000000002</v>
      </c>
      <c r="D410" s="12">
        <f t="shared" si="8"/>
        <v>2.826928588734944</v>
      </c>
    </row>
    <row r="411" spans="1:4" x14ac:dyDescent="0.2">
      <c r="A411" s="13">
        <v>40057</v>
      </c>
      <c r="B411" s="26">
        <v>2.1586099999999999</v>
      </c>
      <c r="C411" s="12">
        <v>2.5529999999999999</v>
      </c>
      <c r="D411" s="12">
        <f t="shared" si="8"/>
        <v>2.8148651984378836</v>
      </c>
    </row>
    <row r="412" spans="1:4" x14ac:dyDescent="0.2">
      <c r="A412" s="13">
        <v>40087</v>
      </c>
      <c r="B412" s="26">
        <v>2.1650900000000002</v>
      </c>
      <c r="C412" s="12">
        <v>2.6030000000000002</v>
      </c>
      <c r="D412" s="12">
        <f t="shared" si="8"/>
        <v>2.8614040367836902</v>
      </c>
    </row>
    <row r="413" spans="1:4" x14ac:dyDescent="0.2">
      <c r="A413" s="13">
        <v>40118</v>
      </c>
      <c r="B413" s="26">
        <v>2.1723400000000002</v>
      </c>
      <c r="C413" s="12">
        <v>2.79</v>
      </c>
      <c r="D413" s="12">
        <f t="shared" si="8"/>
        <v>3.0567320861375289</v>
      </c>
    </row>
    <row r="414" spans="1:4" x14ac:dyDescent="0.2">
      <c r="A414" s="13">
        <v>40148</v>
      </c>
      <c r="B414" s="26">
        <v>2.17347</v>
      </c>
      <c r="C414" s="12">
        <v>2.7879999999999998</v>
      </c>
      <c r="D414" s="12">
        <f t="shared" si="8"/>
        <v>3.0529528063419322</v>
      </c>
    </row>
    <row r="415" spans="1:4" x14ac:dyDescent="0.2">
      <c r="A415" s="13">
        <v>40179</v>
      </c>
      <c r="B415" s="26">
        <v>2.1748799999999999</v>
      </c>
      <c r="C415" s="12">
        <v>2.9670000000000001</v>
      </c>
      <c r="D415" s="12">
        <f t="shared" si="8"/>
        <v>3.2468574238578682</v>
      </c>
    </row>
    <row r="416" spans="1:4" x14ac:dyDescent="0.2">
      <c r="A416" s="13">
        <v>40210</v>
      </c>
      <c r="B416" s="26">
        <v>2.1728100000000001</v>
      </c>
      <c r="C416" s="12">
        <v>2.89</v>
      </c>
      <c r="D416" s="12">
        <f t="shared" si="8"/>
        <v>3.165607476033339</v>
      </c>
    </row>
    <row r="417" spans="1:4" x14ac:dyDescent="0.2">
      <c r="A417" s="13">
        <v>40238</v>
      </c>
      <c r="B417" s="26">
        <v>2.17353</v>
      </c>
      <c r="C417" s="12">
        <v>2.9079999999999999</v>
      </c>
      <c r="D417" s="12">
        <f t="shared" si="8"/>
        <v>3.1842688971396758</v>
      </c>
    </row>
    <row r="418" spans="1:4" x14ac:dyDescent="0.2">
      <c r="A418" s="13">
        <v>40269</v>
      </c>
      <c r="B418" s="26">
        <v>2.1740300000000001</v>
      </c>
      <c r="C418" s="12">
        <v>2.9809999999999999</v>
      </c>
      <c r="D418" s="12">
        <f t="shared" si="8"/>
        <v>3.2634533939274064</v>
      </c>
    </row>
    <row r="419" spans="1:4" x14ac:dyDescent="0.2">
      <c r="A419" s="13">
        <v>40299</v>
      </c>
      <c r="B419" s="26">
        <v>2.1728999999999998</v>
      </c>
      <c r="C419" s="12">
        <v>2.9129999999999998</v>
      </c>
      <c r="D419" s="12">
        <f t="shared" si="8"/>
        <v>3.1906687311887341</v>
      </c>
    </row>
    <row r="420" spans="1:4" x14ac:dyDescent="0.2">
      <c r="A420" s="13">
        <v>40330</v>
      </c>
      <c r="B420" s="26">
        <v>2.1719900000000001</v>
      </c>
      <c r="C420" s="12">
        <v>2.8279999999999998</v>
      </c>
      <c r="D420" s="12">
        <f t="shared" si="8"/>
        <v>3.0988642746973967</v>
      </c>
    </row>
    <row r="421" spans="1:4" x14ac:dyDescent="0.2">
      <c r="A421" s="13">
        <v>40360</v>
      </c>
      <c r="B421" s="26">
        <v>2.17605</v>
      </c>
      <c r="C421" s="12">
        <v>2.8</v>
      </c>
      <c r="D421" s="12">
        <f t="shared" si="8"/>
        <v>3.0624579398451317</v>
      </c>
    </row>
    <row r="422" spans="1:4" x14ac:dyDescent="0.2">
      <c r="A422" s="13">
        <v>40391</v>
      </c>
      <c r="B422" s="26">
        <v>2.17923</v>
      </c>
      <c r="C422" s="12">
        <v>2.8140000000000001</v>
      </c>
      <c r="D422" s="12">
        <f t="shared" si="8"/>
        <v>3.073279051775168</v>
      </c>
    </row>
    <row r="423" spans="1:4" x14ac:dyDescent="0.2">
      <c r="A423" s="13">
        <v>40422</v>
      </c>
      <c r="B423" s="26">
        <v>2.18275</v>
      </c>
      <c r="C423" s="12">
        <v>2.83</v>
      </c>
      <c r="D423" s="12">
        <f t="shared" si="8"/>
        <v>3.0857689886610924</v>
      </c>
    </row>
    <row r="424" spans="1:4" x14ac:dyDescent="0.2">
      <c r="A424" s="13">
        <v>40452</v>
      </c>
      <c r="B424" s="26">
        <v>2.19035</v>
      </c>
      <c r="C424" s="12">
        <v>2.9359999999999999</v>
      </c>
      <c r="D424" s="12">
        <f t="shared" si="8"/>
        <v>3.1902410993676806</v>
      </c>
    </row>
    <row r="425" spans="1:4" x14ac:dyDescent="0.2">
      <c r="A425" s="13">
        <v>40483</v>
      </c>
      <c r="B425" s="26">
        <v>2.1959</v>
      </c>
      <c r="C425" s="12">
        <v>3.044</v>
      </c>
      <c r="D425" s="12">
        <f t="shared" si="8"/>
        <v>3.2992335570836557</v>
      </c>
    </row>
    <row r="426" spans="1:4" x14ac:dyDescent="0.2">
      <c r="A426" s="13">
        <v>40513</v>
      </c>
      <c r="B426" s="26">
        <v>2.20472</v>
      </c>
      <c r="C426" s="12">
        <v>3.1930000000000001</v>
      </c>
      <c r="D426" s="12">
        <f t="shared" si="8"/>
        <v>3.4468822553430818</v>
      </c>
    </row>
    <row r="427" spans="1:4" x14ac:dyDescent="0.2">
      <c r="A427" s="13">
        <v>40544</v>
      </c>
      <c r="B427" s="26">
        <v>2.2114799999999999</v>
      </c>
      <c r="C427" s="12">
        <v>3.415</v>
      </c>
      <c r="D427" s="12">
        <f t="shared" si="8"/>
        <v>3.6752650397019191</v>
      </c>
    </row>
    <row r="428" spans="1:4" x14ac:dyDescent="0.2">
      <c r="A428" s="13">
        <v>40575</v>
      </c>
      <c r="B428" s="26">
        <v>2.2190400000000001</v>
      </c>
      <c r="C428" s="12">
        <v>3.6070000000000002</v>
      </c>
      <c r="D428" s="12">
        <f t="shared" si="8"/>
        <v>3.8686726485326988</v>
      </c>
    </row>
    <row r="429" spans="1:4" x14ac:dyDescent="0.2">
      <c r="A429" s="13">
        <v>40603</v>
      </c>
      <c r="B429" s="26">
        <v>2.2304400000000002</v>
      </c>
      <c r="C429" s="12">
        <v>3.827</v>
      </c>
      <c r="D429" s="12">
        <f t="shared" si="8"/>
        <v>4.0836535365219406</v>
      </c>
    </row>
    <row r="430" spans="1:4" x14ac:dyDescent="0.2">
      <c r="A430" s="13">
        <v>40634</v>
      </c>
      <c r="B430" s="26">
        <v>2.2406000000000001</v>
      </c>
      <c r="C430" s="12">
        <v>3.9750000000000001</v>
      </c>
      <c r="D430" s="12">
        <f t="shared" si="8"/>
        <v>4.2223455547621169</v>
      </c>
    </row>
    <row r="431" spans="1:4" x14ac:dyDescent="0.2">
      <c r="A431" s="13">
        <v>40664</v>
      </c>
      <c r="B431" s="26">
        <v>2.2486899999999999</v>
      </c>
      <c r="C431" s="12">
        <v>3.9140000000000001</v>
      </c>
      <c r="D431" s="12">
        <f t="shared" si="8"/>
        <v>4.1425924017983808</v>
      </c>
    </row>
    <row r="432" spans="1:4" x14ac:dyDescent="0.2">
      <c r="A432" s="13">
        <v>40695</v>
      </c>
      <c r="B432" s="26">
        <v>2.2484099999999998</v>
      </c>
      <c r="C432" s="12">
        <v>3.8239999999999998</v>
      </c>
      <c r="D432" s="12">
        <f t="shared" si="8"/>
        <v>4.0478400861052926</v>
      </c>
    </row>
    <row r="433" spans="1:4" x14ac:dyDescent="0.2">
      <c r="A433" s="13">
        <v>40725</v>
      </c>
      <c r="B433" s="26">
        <v>2.2541899999999999</v>
      </c>
      <c r="C433" s="12">
        <v>3.6890000000000001</v>
      </c>
      <c r="D433" s="12">
        <f t="shared" si="8"/>
        <v>3.8949250764132568</v>
      </c>
    </row>
    <row r="434" spans="1:4" x14ac:dyDescent="0.2">
      <c r="A434" s="13">
        <v>40756</v>
      </c>
      <c r="B434" s="26">
        <v>2.2608199999999998</v>
      </c>
      <c r="C434" s="12">
        <v>3.6709999999999998</v>
      </c>
      <c r="D434" s="12">
        <f t="shared" si="8"/>
        <v>3.8645539061048644</v>
      </c>
    </row>
    <row r="435" spans="1:4" x14ac:dyDescent="0.2">
      <c r="A435" s="13">
        <v>40787</v>
      </c>
      <c r="B435" s="26">
        <v>2.2667600000000001</v>
      </c>
      <c r="C435" s="12">
        <v>3.6539999999999999</v>
      </c>
      <c r="D435" s="12">
        <f t="shared" si="8"/>
        <v>3.8365774885739992</v>
      </c>
    </row>
    <row r="436" spans="1:4" x14ac:dyDescent="0.2">
      <c r="A436" s="13">
        <v>40817</v>
      </c>
      <c r="B436" s="26">
        <v>2.2681100000000001</v>
      </c>
      <c r="C436" s="12">
        <v>3.6419999999999999</v>
      </c>
      <c r="D436" s="12">
        <f t="shared" si="8"/>
        <v>3.8217018239856086</v>
      </c>
    </row>
    <row r="437" spans="1:4" x14ac:dyDescent="0.2">
      <c r="A437" s="13">
        <v>40848</v>
      </c>
      <c r="B437" s="26">
        <v>2.2715700000000001</v>
      </c>
      <c r="C437" s="12">
        <v>3.6819999999999999</v>
      </c>
      <c r="D437" s="12">
        <f t="shared" si="8"/>
        <v>3.8577904286462661</v>
      </c>
    </row>
    <row r="438" spans="1:4" x14ac:dyDescent="0.2">
      <c r="A438" s="13">
        <v>40878</v>
      </c>
      <c r="B438" s="26">
        <v>2.2714500000000002</v>
      </c>
      <c r="C438" s="12">
        <v>3.6459999999999999</v>
      </c>
      <c r="D438" s="12">
        <f t="shared" si="8"/>
        <v>3.8202734869796822</v>
      </c>
    </row>
    <row r="439" spans="1:4" x14ac:dyDescent="0.2">
      <c r="A439" s="13">
        <v>40909</v>
      </c>
      <c r="B439" s="26">
        <v>2.27759</v>
      </c>
      <c r="C439" s="12">
        <v>3.6970000000000001</v>
      </c>
      <c r="D439" s="12">
        <f t="shared" ref="D439:D486" si="9">C439*$B$499/B439</f>
        <v>3.8632683380239641</v>
      </c>
    </row>
    <row r="440" spans="1:4" x14ac:dyDescent="0.2">
      <c r="A440" s="13">
        <v>40940</v>
      </c>
      <c r="B440" s="26">
        <v>2.2828499999999998</v>
      </c>
      <c r="C440" s="12">
        <v>3.8039999999999998</v>
      </c>
      <c r="D440" s="12">
        <f t="shared" si="9"/>
        <v>3.9659214087653591</v>
      </c>
    </row>
    <row r="441" spans="1:4" x14ac:dyDescent="0.2">
      <c r="A441" s="13">
        <v>40969</v>
      </c>
      <c r="B441" s="26">
        <v>2.2886600000000001</v>
      </c>
      <c r="C441" s="12">
        <v>3.9089999999999998</v>
      </c>
      <c r="D441" s="12">
        <f t="shared" si="9"/>
        <v>4.0650450473202655</v>
      </c>
    </row>
    <row r="442" spans="1:4" x14ac:dyDescent="0.2">
      <c r="A442" s="13">
        <v>41000</v>
      </c>
      <c r="B442" s="26">
        <v>2.2917200000000002</v>
      </c>
      <c r="C442" s="12">
        <v>3.8580000000000001</v>
      </c>
      <c r="D442" s="12">
        <f t="shared" si="9"/>
        <v>4.0066521547134899</v>
      </c>
    </row>
    <row r="443" spans="1:4" x14ac:dyDescent="0.2">
      <c r="A443" s="13">
        <v>41030</v>
      </c>
      <c r="B443" s="26">
        <v>2.2878500000000002</v>
      </c>
      <c r="C443" s="12">
        <v>3.7490000000000001</v>
      </c>
      <c r="D443" s="12">
        <f t="shared" si="9"/>
        <v>3.9000382358983323</v>
      </c>
    </row>
    <row r="444" spans="1:4" x14ac:dyDescent="0.2">
      <c r="A444" s="13">
        <v>41061</v>
      </c>
      <c r="B444" s="26">
        <v>2.28626</v>
      </c>
      <c r="C444" s="12">
        <v>3.5129999999999999</v>
      </c>
      <c r="D444" s="12">
        <f t="shared" si="9"/>
        <v>3.6570719367001123</v>
      </c>
    </row>
    <row r="445" spans="1:4" x14ac:dyDescent="0.2">
      <c r="A445" s="13">
        <v>41091</v>
      </c>
      <c r="B445" s="26">
        <v>2.2858399999999999</v>
      </c>
      <c r="C445" s="12">
        <v>3.492</v>
      </c>
      <c r="D445" s="12">
        <f t="shared" si="9"/>
        <v>3.6358786371749559</v>
      </c>
    </row>
    <row r="446" spans="1:4" x14ac:dyDescent="0.2">
      <c r="A446" s="13">
        <v>41122</v>
      </c>
      <c r="B446" s="26">
        <v>2.2991100000000002</v>
      </c>
      <c r="C446" s="12">
        <v>3.66</v>
      </c>
      <c r="D446" s="12">
        <f t="shared" si="9"/>
        <v>3.7888054595038945</v>
      </c>
    </row>
    <row r="447" spans="1:4" x14ac:dyDescent="0.2">
      <c r="A447" s="13">
        <v>41153</v>
      </c>
      <c r="B447" s="26">
        <v>2.3110400000000002</v>
      </c>
      <c r="C447" s="12">
        <v>3.8170000000000002</v>
      </c>
      <c r="D447" s="12">
        <f t="shared" si="9"/>
        <v>3.9309332482345609</v>
      </c>
    </row>
    <row r="448" spans="1:4" x14ac:dyDescent="0.2">
      <c r="A448" s="13">
        <v>41183</v>
      </c>
      <c r="B448" s="26">
        <v>2.3174100000000002</v>
      </c>
      <c r="C448" s="12">
        <v>3.847</v>
      </c>
      <c r="D448" s="12">
        <f t="shared" si="9"/>
        <v>3.9509386055984907</v>
      </c>
    </row>
    <row r="449" spans="1:4" x14ac:dyDescent="0.2">
      <c r="A449" s="13">
        <v>41214</v>
      </c>
      <c r="B449" s="26">
        <v>2.31202</v>
      </c>
      <c r="C449" s="12">
        <v>3.847</v>
      </c>
      <c r="D449" s="12">
        <f t="shared" si="9"/>
        <v>3.9601494078770942</v>
      </c>
    </row>
    <row r="450" spans="1:4" x14ac:dyDescent="0.2">
      <c r="A450" s="19">
        <v>41244</v>
      </c>
      <c r="B450" s="26">
        <v>2.3116500000000002</v>
      </c>
      <c r="C450" s="12">
        <v>3.8439999999999999</v>
      </c>
      <c r="D450" s="12">
        <f t="shared" si="9"/>
        <v>3.9576945333419844</v>
      </c>
    </row>
    <row r="451" spans="1:4" x14ac:dyDescent="0.2">
      <c r="A451" s="13">
        <v>41275</v>
      </c>
      <c r="B451" s="26">
        <v>2.3144399999999998</v>
      </c>
      <c r="C451" s="12">
        <v>3.8410000000000002</v>
      </c>
      <c r="D451" s="12">
        <f t="shared" si="9"/>
        <v>3.9498386227337932</v>
      </c>
    </row>
    <row r="452" spans="1:4" x14ac:dyDescent="0.2">
      <c r="A452" s="13">
        <v>41306</v>
      </c>
      <c r="B452" s="26">
        <v>2.32803</v>
      </c>
      <c r="C452" s="12">
        <v>3.9649999999999999</v>
      </c>
      <c r="D452" s="12">
        <f t="shared" si="9"/>
        <v>4.0535505255516462</v>
      </c>
    </row>
    <row r="453" spans="1:4" x14ac:dyDescent="0.2">
      <c r="A453" s="13">
        <v>41334</v>
      </c>
      <c r="B453" s="26">
        <v>2.3224499999999999</v>
      </c>
      <c r="C453" s="12">
        <v>3.879</v>
      </c>
      <c r="D453" s="12">
        <f t="shared" si="9"/>
        <v>3.9751578453788028</v>
      </c>
    </row>
    <row r="454" spans="1:4" x14ac:dyDescent="0.2">
      <c r="A454" s="13">
        <v>41365</v>
      </c>
      <c r="B454" s="26">
        <v>2.3167200000000001</v>
      </c>
      <c r="C454" s="12">
        <v>3.7010000000000001</v>
      </c>
      <c r="D454" s="12">
        <f t="shared" si="9"/>
        <v>3.8021260324942152</v>
      </c>
    </row>
    <row r="455" spans="1:4" x14ac:dyDescent="0.2">
      <c r="A455" s="13">
        <v>41395</v>
      </c>
      <c r="B455" s="26">
        <v>2.3199000000000001</v>
      </c>
      <c r="C455" s="12">
        <v>3.5990000000000002</v>
      </c>
      <c r="D455" s="12">
        <f t="shared" si="9"/>
        <v>3.6922708642613902</v>
      </c>
    </row>
    <row r="456" spans="1:4" x14ac:dyDescent="0.2">
      <c r="A456" s="13">
        <v>41426</v>
      </c>
      <c r="B456" s="26">
        <v>2.3258299999999998</v>
      </c>
      <c r="C456" s="12">
        <v>3.569</v>
      </c>
      <c r="D456" s="12">
        <f t="shared" si="9"/>
        <v>3.6521579470554597</v>
      </c>
    </row>
    <row r="457" spans="1:4" x14ac:dyDescent="0.2">
      <c r="A457" s="13">
        <v>41456</v>
      </c>
      <c r="B457" s="26">
        <v>2.3298000000000001</v>
      </c>
      <c r="C457" s="12">
        <v>3.6040000000000001</v>
      </c>
      <c r="D457" s="12">
        <f t="shared" si="9"/>
        <v>3.6816891097948319</v>
      </c>
    </row>
    <row r="458" spans="1:4" x14ac:dyDescent="0.2">
      <c r="A458" s="13">
        <v>41487</v>
      </c>
      <c r="B458" s="26">
        <v>2.33413</v>
      </c>
      <c r="C458" s="12">
        <v>3.6509999999999998</v>
      </c>
      <c r="D458" s="12">
        <f t="shared" si="9"/>
        <v>3.7227833591102462</v>
      </c>
    </row>
    <row r="459" spans="1:4" x14ac:dyDescent="0.2">
      <c r="A459" s="13">
        <v>41518</v>
      </c>
      <c r="B459" s="26">
        <v>2.3377300000000001</v>
      </c>
      <c r="C459" s="12">
        <v>3.694</v>
      </c>
      <c r="D459" s="12">
        <f t="shared" si="9"/>
        <v>3.7608283540015308</v>
      </c>
    </row>
    <row r="460" spans="1:4" x14ac:dyDescent="0.2">
      <c r="A460" s="13">
        <v>41548</v>
      </c>
      <c r="B460" s="26">
        <v>2.3390300000000002</v>
      </c>
      <c r="C460" s="12">
        <v>3.6840000000000002</v>
      </c>
      <c r="D460" s="12">
        <f t="shared" si="9"/>
        <v>3.7485628863246729</v>
      </c>
    </row>
    <row r="461" spans="1:4" x14ac:dyDescent="0.2">
      <c r="A461" s="13">
        <v>41579</v>
      </c>
      <c r="B461" s="26">
        <v>2.3403800000000001</v>
      </c>
      <c r="C461" s="12">
        <v>3.6829999999999998</v>
      </c>
      <c r="D461" s="12">
        <f t="shared" si="9"/>
        <v>3.7453836667549711</v>
      </c>
    </row>
    <row r="462" spans="1:4" x14ac:dyDescent="0.2">
      <c r="A462" s="13">
        <v>41609</v>
      </c>
      <c r="B462" s="26">
        <v>2.3469699999999998</v>
      </c>
      <c r="C462" s="12">
        <v>3.7719999999999998</v>
      </c>
      <c r="D462" s="12">
        <f t="shared" si="9"/>
        <v>3.8251204676668218</v>
      </c>
    </row>
    <row r="463" spans="1:4" x14ac:dyDescent="0.2">
      <c r="A463" s="13">
        <v>41640</v>
      </c>
      <c r="B463" s="26">
        <v>2.35128</v>
      </c>
      <c r="C463" s="12">
        <v>3.9039999999999999</v>
      </c>
      <c r="D463" s="12">
        <f t="shared" si="9"/>
        <v>3.9517224184274093</v>
      </c>
    </row>
    <row r="464" spans="1:4" x14ac:dyDescent="0.2">
      <c r="A464" s="13">
        <v>41671</v>
      </c>
      <c r="B464" s="26">
        <v>2.3535599999999999</v>
      </c>
      <c r="C464" s="12">
        <v>4.0720000000000001</v>
      </c>
      <c r="D464" s="12">
        <f t="shared" si="9"/>
        <v>4.1177830962456872</v>
      </c>
    </row>
    <row r="465" spans="1:5" x14ac:dyDescent="0.2">
      <c r="A465" s="13">
        <v>41699</v>
      </c>
      <c r="B465" s="26">
        <v>2.3578999999999999</v>
      </c>
      <c r="C465" s="12">
        <v>3.952</v>
      </c>
      <c r="D465" s="12">
        <f t="shared" si="9"/>
        <v>3.9890779693795322</v>
      </c>
    </row>
    <row r="466" spans="1:5" x14ac:dyDescent="0.2">
      <c r="A466" s="13">
        <v>41730</v>
      </c>
      <c r="B466" s="26">
        <v>2.3624000000000001</v>
      </c>
      <c r="C466" s="12">
        <v>3.83</v>
      </c>
      <c r="D466" s="12">
        <f t="shared" si="9"/>
        <v>3.8585693616661016</v>
      </c>
    </row>
    <row r="467" spans="1:5" x14ac:dyDescent="0.2">
      <c r="A467" s="13">
        <v>41760</v>
      </c>
      <c r="B467" s="26">
        <v>2.3694999999999999</v>
      </c>
      <c r="C467" s="12">
        <v>3.8149999999999999</v>
      </c>
      <c r="D467" s="12">
        <f t="shared" si="9"/>
        <v>3.8319408862629247</v>
      </c>
    </row>
    <row r="468" spans="1:5" x14ac:dyDescent="0.2">
      <c r="A468" s="13">
        <v>41791</v>
      </c>
      <c r="B468" s="26">
        <v>2.3734799999999998</v>
      </c>
      <c r="C468" s="12">
        <v>3.7789999999999999</v>
      </c>
      <c r="D468" s="12">
        <f t="shared" si="9"/>
        <v>3.7894160212009371</v>
      </c>
    </row>
    <row r="469" spans="1:5" x14ac:dyDescent="0.2">
      <c r="A469" s="13">
        <v>41821</v>
      </c>
      <c r="B469" s="26">
        <v>2.3759600000000001</v>
      </c>
      <c r="C469" s="12">
        <v>3.7530000000000001</v>
      </c>
      <c r="D469" s="12">
        <f t="shared" si="9"/>
        <v>3.7594162216535629</v>
      </c>
    </row>
    <row r="470" spans="1:5" x14ac:dyDescent="0.2">
      <c r="A470" s="13">
        <v>41852</v>
      </c>
      <c r="B470" s="26">
        <v>2.3740899999999998</v>
      </c>
      <c r="C470" s="12">
        <v>3.7050000000000001</v>
      </c>
      <c r="D470" s="12">
        <f t="shared" si="9"/>
        <v>3.7142574670715938</v>
      </c>
    </row>
    <row r="471" spans="1:5" x14ac:dyDescent="0.2">
      <c r="A471" s="13">
        <v>41883</v>
      </c>
      <c r="B471" s="26">
        <v>2.3762599999999998</v>
      </c>
      <c r="C471" s="12">
        <v>3.6419999999999999</v>
      </c>
      <c r="D471" s="12">
        <f t="shared" si="9"/>
        <v>3.6477658690547328</v>
      </c>
    </row>
    <row r="472" spans="1:5" x14ac:dyDescent="0.2">
      <c r="A472" s="13">
        <v>41913</v>
      </c>
      <c r="B472" s="26">
        <v>2.3775300000000001</v>
      </c>
      <c r="C472" s="12">
        <v>3.5150000000000001</v>
      </c>
      <c r="D472" s="12">
        <f t="shared" si="9"/>
        <v>3.5186842353198484</v>
      </c>
    </row>
    <row r="473" spans="1:5" x14ac:dyDescent="0.2">
      <c r="A473" s="13">
        <v>41944</v>
      </c>
      <c r="B473" s="26">
        <v>2.3706700000000001</v>
      </c>
      <c r="C473" s="12">
        <v>3.3839999999999999</v>
      </c>
      <c r="D473" s="12">
        <f t="shared" si="9"/>
        <v>3.3973494615446262</v>
      </c>
      <c r="E473" s="10" t="s">
        <v>182</v>
      </c>
    </row>
    <row r="474" spans="1:5" x14ac:dyDescent="0.2">
      <c r="A474" s="19">
        <v>41974</v>
      </c>
      <c r="B474" s="26">
        <v>2.3628399999999998</v>
      </c>
      <c r="C474" s="12">
        <v>3.1379999999999999</v>
      </c>
      <c r="D474" s="12">
        <f t="shared" si="9"/>
        <v>3.1608187757105854</v>
      </c>
      <c r="E474" s="10" t="s">
        <v>183</v>
      </c>
    </row>
    <row r="475" spans="1:5" x14ac:dyDescent="0.2">
      <c r="A475" s="13">
        <v>42005</v>
      </c>
      <c r="B475" s="26">
        <v>2.3467699999999998</v>
      </c>
      <c r="C475" s="12">
        <v>2.8109999999999999</v>
      </c>
      <c r="D475" s="12">
        <f t="shared" si="9"/>
        <v>2.8508297966992933</v>
      </c>
      <c r="E475">
        <f t="shared" ref="E475:E498" si="10">IF($A475&gt;=DATE(YEAR($C$1),MONTH($C$1)-1,1),1,0)</f>
        <v>0</v>
      </c>
    </row>
    <row r="476" spans="1:5" x14ac:dyDescent="0.2">
      <c r="A476" s="13">
        <v>42036</v>
      </c>
      <c r="B476" s="26">
        <v>2.3518599999999998</v>
      </c>
      <c r="C476" s="12">
        <v>2.8639999999999999</v>
      </c>
      <c r="D476" s="12">
        <f t="shared" si="9"/>
        <v>2.8982945447433095</v>
      </c>
      <c r="E476">
        <f t="shared" si="10"/>
        <v>0</v>
      </c>
    </row>
    <row r="477" spans="1:5" x14ac:dyDescent="0.2">
      <c r="A477" s="13">
        <v>42064</v>
      </c>
      <c r="B477" s="26">
        <v>2.3574000000000002</v>
      </c>
      <c r="C477" s="12">
        <v>3.0190000000000001</v>
      </c>
      <c r="D477" s="12">
        <f t="shared" si="9"/>
        <v>3.0479708229405271</v>
      </c>
      <c r="E477">
        <f t="shared" si="10"/>
        <v>0</v>
      </c>
    </row>
    <row r="478" spans="1:5" x14ac:dyDescent="0.2">
      <c r="A478" s="13">
        <v>42095</v>
      </c>
      <c r="B478" s="26">
        <v>2.35982</v>
      </c>
      <c r="C478" s="12">
        <v>2.7549999999999999</v>
      </c>
      <c r="D478" s="12">
        <f t="shared" si="9"/>
        <v>2.7785850658101037</v>
      </c>
      <c r="E478">
        <f t="shared" si="10"/>
        <v>0</v>
      </c>
    </row>
    <row r="479" spans="1:5" x14ac:dyDescent="0.2">
      <c r="A479" s="13">
        <v>42125</v>
      </c>
      <c r="B479" s="26">
        <v>2.3703099999999999</v>
      </c>
      <c r="C479" s="12">
        <v>2.7879999999999998</v>
      </c>
      <c r="D479" s="12">
        <f t="shared" si="9"/>
        <v>2.7994234239403282</v>
      </c>
      <c r="E479">
        <f t="shared" si="10"/>
        <v>0</v>
      </c>
    </row>
    <row r="480" spans="1:5" x14ac:dyDescent="0.2">
      <c r="A480" s="13">
        <v>42156</v>
      </c>
      <c r="B480" s="26">
        <v>2.3778600000000001</v>
      </c>
      <c r="C480" s="12">
        <v>2.7429999999999999</v>
      </c>
      <c r="D480" s="12">
        <f t="shared" si="9"/>
        <v>2.7454939929180018</v>
      </c>
      <c r="E480">
        <f t="shared" si="10"/>
        <v>0</v>
      </c>
    </row>
    <row r="481" spans="1:5" x14ac:dyDescent="0.2">
      <c r="A481" s="13">
        <v>42186</v>
      </c>
      <c r="B481" s="26">
        <v>2.3809900000000002</v>
      </c>
      <c r="C481" s="12">
        <v>2.6509999999999998</v>
      </c>
      <c r="D481" s="12">
        <f t="shared" si="9"/>
        <v>2.6499222264688211</v>
      </c>
      <c r="E481">
        <f t="shared" si="10"/>
        <v>0</v>
      </c>
    </row>
    <row r="482" spans="1:5" x14ac:dyDescent="0.2">
      <c r="A482" s="13">
        <v>42217</v>
      </c>
      <c r="B482" s="26">
        <v>2.3793099999999998</v>
      </c>
      <c r="C482" s="12">
        <v>2.4369999999999998</v>
      </c>
      <c r="D482" s="12">
        <f t="shared" si="9"/>
        <v>2.4377292635259797</v>
      </c>
      <c r="E482">
        <f t="shared" si="10"/>
        <v>0</v>
      </c>
    </row>
    <row r="483" spans="1:5" x14ac:dyDescent="0.2">
      <c r="A483" s="19">
        <v>42248</v>
      </c>
      <c r="B483" s="26">
        <v>2.3819179258999998</v>
      </c>
      <c r="C483" s="12">
        <v>2.4236170000000001</v>
      </c>
      <c r="D483" s="12">
        <f t="shared" si="9"/>
        <v>2.4216878830510002</v>
      </c>
      <c r="E483">
        <f t="shared" si="10"/>
        <v>1</v>
      </c>
    </row>
    <row r="484" spans="1:5" x14ac:dyDescent="0.2">
      <c r="A484" s="13">
        <v>42278</v>
      </c>
      <c r="B484" s="26">
        <v>2.3800219999999999</v>
      </c>
      <c r="C484" s="12">
        <v>2.4514749999999998</v>
      </c>
      <c r="D484" s="12">
        <f t="shared" si="9"/>
        <v>2.4514749999999998</v>
      </c>
      <c r="E484">
        <f t="shared" si="10"/>
        <v>1</v>
      </c>
    </row>
    <row r="485" spans="1:5" x14ac:dyDescent="0.2">
      <c r="A485" s="13">
        <v>42309</v>
      </c>
      <c r="B485" s="26">
        <v>2.3821680000000001</v>
      </c>
      <c r="C485" s="12">
        <v>2.5180039999999999</v>
      </c>
      <c r="D485" s="12">
        <f t="shared" si="9"/>
        <v>2.5157356307733121</v>
      </c>
      <c r="E485">
        <f t="shared" si="10"/>
        <v>1</v>
      </c>
    </row>
    <row r="486" spans="1:5" x14ac:dyDescent="0.2">
      <c r="A486" s="13">
        <v>42339</v>
      </c>
      <c r="B486" s="26">
        <v>2.385551</v>
      </c>
      <c r="C486" s="12">
        <v>2.5553659999999998</v>
      </c>
      <c r="D486" s="12">
        <f t="shared" si="9"/>
        <v>2.5494434191731803</v>
      </c>
      <c r="E486">
        <f t="shared" si="10"/>
        <v>1</v>
      </c>
    </row>
    <row r="487" spans="1:5" x14ac:dyDescent="0.2">
      <c r="A487" s="13">
        <v>42370</v>
      </c>
      <c r="B487" s="26">
        <v>2.3917730000000001</v>
      </c>
      <c r="C487" s="12">
        <v>2.6033789999999999</v>
      </c>
      <c r="D487" s="12">
        <f t="shared" si="8"/>
        <v>2.590588360324328</v>
      </c>
      <c r="E487">
        <f t="shared" si="10"/>
        <v>1</v>
      </c>
    </row>
    <row r="488" spans="1:5" x14ac:dyDescent="0.2">
      <c r="A488" s="13">
        <v>42401</v>
      </c>
      <c r="B488" s="26">
        <v>2.3964289999999999</v>
      </c>
      <c r="C488" s="12">
        <v>2.6041050000000001</v>
      </c>
      <c r="D488" s="12">
        <f t="shared" si="8"/>
        <v>2.5862761593646213</v>
      </c>
      <c r="E488">
        <f t="shared" si="10"/>
        <v>1</v>
      </c>
    </row>
    <row r="489" spans="1:5" x14ac:dyDescent="0.2">
      <c r="A489" s="13">
        <v>42430</v>
      </c>
      <c r="B489" s="26">
        <v>2.4011200000000001</v>
      </c>
      <c r="C489" s="12">
        <v>2.620533</v>
      </c>
      <c r="D489" s="12">
        <f t="shared" si="8"/>
        <v>2.5975070765834274</v>
      </c>
      <c r="E489">
        <f t="shared" si="10"/>
        <v>1</v>
      </c>
    </row>
    <row r="490" spans="1:5" x14ac:dyDescent="0.2">
      <c r="A490" s="13">
        <v>42461</v>
      </c>
      <c r="B490" s="26">
        <v>2.4061650000000001</v>
      </c>
      <c r="C490" s="12">
        <v>2.6192530000000001</v>
      </c>
      <c r="D490" s="12">
        <f t="shared" si="8"/>
        <v>2.59079479735014</v>
      </c>
      <c r="E490">
        <f t="shared" si="10"/>
        <v>1</v>
      </c>
    </row>
    <row r="491" spans="1:5" x14ac:dyDescent="0.2">
      <c r="A491" s="13">
        <v>42491</v>
      </c>
      <c r="B491" s="26">
        <v>2.4106890000000001</v>
      </c>
      <c r="C491" s="12">
        <v>2.6341969999999999</v>
      </c>
      <c r="D491" s="12">
        <f t="shared" si="8"/>
        <v>2.6006866967634563</v>
      </c>
      <c r="E491">
        <f t="shared" si="10"/>
        <v>1</v>
      </c>
    </row>
    <row r="492" spans="1:5" x14ac:dyDescent="0.2">
      <c r="A492" s="19">
        <v>42522</v>
      </c>
      <c r="B492" s="26">
        <v>2.415009</v>
      </c>
      <c r="C492" s="12">
        <v>2.6696749999999998</v>
      </c>
      <c r="D492" s="12">
        <f t="shared" si="8"/>
        <v>2.6309985730280916</v>
      </c>
      <c r="E492">
        <f t="shared" si="10"/>
        <v>1</v>
      </c>
    </row>
    <row r="493" spans="1:5" x14ac:dyDescent="0.2">
      <c r="A493" s="13">
        <v>42552</v>
      </c>
      <c r="B493" s="26">
        <v>2.4186019999999999</v>
      </c>
      <c r="C493" s="12">
        <v>2.641667</v>
      </c>
      <c r="D493" s="12">
        <f t="shared" si="8"/>
        <v>2.5995288090698674</v>
      </c>
      <c r="E493">
        <f t="shared" si="10"/>
        <v>1</v>
      </c>
    </row>
    <row r="494" spans="1:5" x14ac:dyDescent="0.2">
      <c r="A494" s="13">
        <v>42583</v>
      </c>
      <c r="B494" s="26">
        <v>2.4229090000000002</v>
      </c>
      <c r="C494" s="12">
        <v>2.620371</v>
      </c>
      <c r="D494" s="12">
        <f t="shared" si="8"/>
        <v>2.573988799481119</v>
      </c>
      <c r="E494">
        <f t="shared" si="10"/>
        <v>1</v>
      </c>
    </row>
    <row r="495" spans="1:5" x14ac:dyDescent="0.2">
      <c r="A495" s="13">
        <v>42614</v>
      </c>
      <c r="B495" s="26">
        <v>2.427406</v>
      </c>
      <c r="C495" s="12">
        <v>2.6670739999999999</v>
      </c>
      <c r="D495" s="12">
        <f t="shared" si="8"/>
        <v>2.6150115784619463</v>
      </c>
      <c r="E495">
        <f t="shared" si="10"/>
        <v>1</v>
      </c>
    </row>
    <row r="496" spans="1:5" x14ac:dyDescent="0.2">
      <c r="A496" s="13">
        <v>42644</v>
      </c>
      <c r="B496" s="26">
        <v>2.4320909999999998</v>
      </c>
      <c r="C496" s="12">
        <v>2.7044640000000002</v>
      </c>
      <c r="D496" s="12">
        <f t="shared" si="8"/>
        <v>2.6465637257026984</v>
      </c>
      <c r="E496">
        <f t="shared" si="10"/>
        <v>1</v>
      </c>
    </row>
    <row r="497" spans="1:5" x14ac:dyDescent="0.2">
      <c r="A497" s="13">
        <v>42675</v>
      </c>
      <c r="B497" s="26">
        <v>2.4369689999999999</v>
      </c>
      <c r="C497" s="12">
        <v>2.7336740000000002</v>
      </c>
      <c r="D497" s="12">
        <f t="shared" si="8"/>
        <v>2.6697936087114775</v>
      </c>
      <c r="E497">
        <f t="shared" si="10"/>
        <v>1</v>
      </c>
    </row>
    <row r="498" spans="1:5" x14ac:dyDescent="0.2">
      <c r="A498" s="13">
        <v>42705</v>
      </c>
      <c r="B498" s="26">
        <v>2.4420389999999998</v>
      </c>
      <c r="C498" s="12">
        <v>2.7478479999999998</v>
      </c>
      <c r="D498" s="12">
        <f t="shared" si="8"/>
        <v>2.6780648026735037</v>
      </c>
      <c r="E498">
        <f t="shared" si="10"/>
        <v>1</v>
      </c>
    </row>
    <row r="499" spans="1:5" x14ac:dyDescent="0.2">
      <c r="A499" s="15" t="str">
        <f>"Base CPI ("&amp;TEXT('Notes and Sources'!$G$7,"m/yyyy")&amp;")"</f>
        <v>Base CPI (10/2015)</v>
      </c>
      <c r="B499" s="28">
        <v>2.3800219999999999</v>
      </c>
      <c r="C499" s="16"/>
      <c r="D499" s="16"/>
      <c r="E499" s="20"/>
    </row>
    <row r="500" spans="1:5" x14ac:dyDescent="0.2">
      <c r="A500" s="42" t="str">
        <f>A1&amp;" "&amp;TEXT(C1,"Mmmm yyyy")</f>
        <v>EIA Short-Term Energy Outlook, October 2015</v>
      </c>
      <c r="B500" s="42"/>
      <c r="C500" s="42"/>
      <c r="D500" s="42"/>
      <c r="E500" s="42"/>
    </row>
    <row r="501" spans="1:5" x14ac:dyDescent="0.2">
      <c r="A501" s="37" t="s">
        <v>184</v>
      </c>
      <c r="B501" s="37"/>
      <c r="C501" s="37"/>
      <c r="D501" s="37"/>
      <c r="E501" s="37"/>
    </row>
    <row r="502" spans="1:5" x14ac:dyDescent="0.2">
      <c r="A502" s="37" t="s">
        <v>207</v>
      </c>
      <c r="B502" s="37"/>
      <c r="C502" s="37"/>
      <c r="D502" s="37"/>
      <c r="E502" s="37"/>
    </row>
    <row r="503" spans="1:5" x14ac:dyDescent="0.2">
      <c r="A503" s="34" t="str">
        <f>"Real Price ("&amp;TEXT($C$1,"mmm yyyy")&amp;" $)"</f>
        <v>Real Price (Oct 2015 $)</v>
      </c>
      <c r="B503" s="34"/>
      <c r="C503" s="34"/>
      <c r="D503" s="34"/>
      <c r="E503" s="34"/>
    </row>
    <row r="504" spans="1:5" x14ac:dyDescent="0.2">
      <c r="A504" s="38" t="s">
        <v>167</v>
      </c>
      <c r="B504" s="38"/>
      <c r="C504" s="38"/>
      <c r="D504" s="38"/>
      <c r="E504" s="38"/>
    </row>
  </sheetData>
  <mergeCells count="7">
    <mergeCell ref="A502:E502"/>
    <mergeCell ref="A504:E504"/>
    <mergeCell ref="C39:D39"/>
    <mergeCell ref="A1:B1"/>
    <mergeCell ref="C1:D1"/>
    <mergeCell ref="A500:E500"/>
    <mergeCell ref="A501:E501"/>
  </mergeCells>
  <phoneticPr fontId="3" type="noConversion"/>
  <conditionalFormatting sqref="B427:D436 B451:D460 B439:D447 B463:D472 B475:D498">
    <cfRule type="expression" dxfId="24" priority="2" stopIfTrue="1">
      <formula>$E427=1</formula>
    </cfRule>
  </conditionalFormatting>
  <conditionalFormatting sqref="B437:D438 B449:D450 B461:D462">
    <cfRule type="expression" dxfId="23" priority="3" stopIfTrue="1">
      <formula>#REF!=1</formula>
    </cfRule>
  </conditionalFormatting>
  <conditionalFormatting sqref="B448:D448">
    <cfRule type="expression" dxfId="22" priority="9" stopIfTrue="1">
      <formula>#REF!=1</formula>
    </cfRule>
  </conditionalFormatting>
  <conditionalFormatting sqref="B462:D462">
    <cfRule type="expression" dxfId="21" priority="13" stopIfTrue="1">
      <formula>#REF!=1</formula>
    </cfRule>
  </conditionalFormatting>
  <conditionalFormatting sqref="B473:D474">
    <cfRule type="expression" dxfId="20" priority="37" stopIfTrue="1">
      <formula>#REF!=1</formula>
    </cfRule>
  </conditionalFormatting>
  <hyperlinks>
    <hyperlink ref="A3" location="Contents!B4" display="Return to Contents"/>
    <hyperlink ref="A504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0" t="s">
        <v>168</v>
      </c>
      <c r="B1" s="40"/>
      <c r="C1" s="41">
        <f>'Notes and Sources'!$G$7</f>
        <v>42283</v>
      </c>
      <c r="D1" s="41"/>
    </row>
    <row r="2" spans="1:4" ht="15.75" x14ac:dyDescent="0.25">
      <c r="A2" s="11" t="s">
        <v>185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9" t="s">
        <v>186</v>
      </c>
      <c r="D39" s="39"/>
    </row>
    <row r="40" spans="1:4" x14ac:dyDescent="0.2">
      <c r="A40" s="1" t="s">
        <v>4</v>
      </c>
      <c r="B40" s="1" t="s">
        <v>18</v>
      </c>
      <c r="C40" s="1" t="s">
        <v>1</v>
      </c>
      <c r="D40" s="1" t="s">
        <v>2</v>
      </c>
    </row>
    <row r="41" spans="1:4" x14ac:dyDescent="0.2">
      <c r="A41" s="14">
        <v>1967</v>
      </c>
      <c r="B41" s="26">
        <v>0.33400000000000002</v>
      </c>
      <c r="C41" s="12">
        <v>1.04</v>
      </c>
      <c r="D41" s="12">
        <f t="shared" ref="D41:D90" si="0">C41*$B$91/B41</f>
        <v>7.4108469461077844</v>
      </c>
    </row>
    <row r="42" spans="1:4" x14ac:dyDescent="0.2">
      <c r="A42" s="14">
        <v>1968</v>
      </c>
      <c r="B42" s="26">
        <v>0.34799999999999998</v>
      </c>
      <c r="C42" s="12">
        <v>1.04</v>
      </c>
      <c r="D42" s="12">
        <f t="shared" ref="D42" si="1">C42*$B$91/B42</f>
        <v>7.1127094252873571</v>
      </c>
    </row>
    <row r="43" spans="1:4" x14ac:dyDescent="0.2">
      <c r="A43" s="14">
        <v>1969</v>
      </c>
      <c r="B43" s="26">
        <v>0.36699999999999999</v>
      </c>
      <c r="C43" s="12">
        <v>1.05</v>
      </c>
      <c r="D43" s="12">
        <f t="shared" si="0"/>
        <v>6.8093272479564035</v>
      </c>
    </row>
    <row r="44" spans="1:4" x14ac:dyDescent="0.2">
      <c r="A44" s="14">
        <v>1970</v>
      </c>
      <c r="B44" s="26">
        <v>0.38800000000000001</v>
      </c>
      <c r="C44" s="12">
        <v>1.0900000000000001</v>
      </c>
      <c r="D44" s="12">
        <f t="shared" si="0"/>
        <v>6.6861442783505156</v>
      </c>
    </row>
    <row r="45" spans="1:4" x14ac:dyDescent="0.2">
      <c r="A45" s="14">
        <v>1971</v>
      </c>
      <c r="B45" s="26">
        <v>0.40500000000000003</v>
      </c>
      <c r="C45" s="12">
        <v>1.1499999999999999</v>
      </c>
      <c r="D45" s="12">
        <f t="shared" si="0"/>
        <v>6.758087160493826</v>
      </c>
    </row>
    <row r="46" spans="1:4" x14ac:dyDescent="0.2">
      <c r="A46" s="14">
        <v>1972</v>
      </c>
      <c r="B46" s="26">
        <v>0.41799999999999998</v>
      </c>
      <c r="C46" s="12">
        <v>1.21</v>
      </c>
      <c r="D46" s="12">
        <f t="shared" si="0"/>
        <v>6.8895373684210526</v>
      </c>
    </row>
    <row r="47" spans="1:4" x14ac:dyDescent="0.2">
      <c r="A47" s="14">
        <v>1973</v>
      </c>
      <c r="B47" s="26">
        <v>0.44400000000000001</v>
      </c>
      <c r="C47" s="12">
        <v>1.29</v>
      </c>
      <c r="D47" s="12">
        <f t="shared" si="0"/>
        <v>6.9149287837837843</v>
      </c>
    </row>
    <row r="48" spans="1:4" x14ac:dyDescent="0.2">
      <c r="A48" s="14">
        <v>1974</v>
      </c>
      <c r="B48" s="26">
        <v>0.49299999999999999</v>
      </c>
      <c r="C48" s="12">
        <v>1.43</v>
      </c>
      <c r="D48" s="12">
        <f t="shared" si="0"/>
        <v>6.9035120892494923</v>
      </c>
    </row>
    <row r="49" spans="1:4" x14ac:dyDescent="0.2">
      <c r="A49" s="14">
        <v>1975</v>
      </c>
      <c r="B49" s="26">
        <v>0.53825000000000001</v>
      </c>
      <c r="C49" s="12">
        <v>1.71</v>
      </c>
      <c r="D49" s="12">
        <f t="shared" si="0"/>
        <v>7.561240352995819</v>
      </c>
    </row>
    <row r="50" spans="1:4" x14ac:dyDescent="0.2">
      <c r="A50" s="14">
        <v>1976</v>
      </c>
      <c r="B50" s="26">
        <v>0.56933333333000002</v>
      </c>
      <c r="C50" s="12">
        <v>1.98</v>
      </c>
      <c r="D50" s="12">
        <f t="shared" si="0"/>
        <v>8.2771256909149713</v>
      </c>
    </row>
    <row r="51" spans="1:4" x14ac:dyDescent="0.2">
      <c r="A51" s="14">
        <v>1977</v>
      </c>
      <c r="B51" s="26">
        <v>0.60616666666999997</v>
      </c>
      <c r="C51" s="12">
        <v>2.35</v>
      </c>
      <c r="D51" s="12">
        <f t="shared" si="0"/>
        <v>9.22692059384533</v>
      </c>
    </row>
    <row r="52" spans="1:4" x14ac:dyDescent="0.2">
      <c r="A52" s="14">
        <v>1978</v>
      </c>
      <c r="B52" s="26">
        <v>0.65241666666999998</v>
      </c>
      <c r="C52" s="12">
        <v>2.56</v>
      </c>
      <c r="D52" s="12">
        <f t="shared" si="0"/>
        <v>9.3389035431889695</v>
      </c>
    </row>
    <row r="53" spans="1:4" x14ac:dyDescent="0.2">
      <c r="A53" s="14">
        <v>1979</v>
      </c>
      <c r="B53" s="26">
        <v>0.72583333333</v>
      </c>
      <c r="C53" s="12">
        <v>2.98</v>
      </c>
      <c r="D53" s="12">
        <f t="shared" si="0"/>
        <v>9.7714795316177803</v>
      </c>
    </row>
    <row r="54" spans="1:4" x14ac:dyDescent="0.2">
      <c r="A54" s="14">
        <v>1980</v>
      </c>
      <c r="B54" s="26">
        <v>0.82383333332999997</v>
      </c>
      <c r="C54" s="12">
        <v>3.68</v>
      </c>
      <c r="D54" s="12">
        <f t="shared" si="0"/>
        <v>10.631374825048074</v>
      </c>
    </row>
    <row r="55" spans="1:4" x14ac:dyDescent="0.2">
      <c r="A55" s="14">
        <v>1981</v>
      </c>
      <c r="B55" s="26">
        <v>0.90933333332999999</v>
      </c>
      <c r="C55" s="12">
        <v>4.2039515951000004</v>
      </c>
      <c r="D55" s="12">
        <f t="shared" si="0"/>
        <v>11.003112848214556</v>
      </c>
    </row>
    <row r="56" spans="1:4" x14ac:dyDescent="0.2">
      <c r="A56" s="14">
        <v>1982</v>
      </c>
      <c r="B56" s="26">
        <v>0.96533333333000004</v>
      </c>
      <c r="C56" s="12">
        <v>5.0530628103000002</v>
      </c>
      <c r="D56" s="12">
        <f t="shared" si="0"/>
        <v>12.458287972310794</v>
      </c>
    </row>
    <row r="57" spans="1:4" x14ac:dyDescent="0.2">
      <c r="A57" s="14">
        <v>1983</v>
      </c>
      <c r="B57" s="26">
        <v>0.99583333333000001</v>
      </c>
      <c r="C57" s="12">
        <v>6.0382965756000004</v>
      </c>
      <c r="D57" s="12">
        <f t="shared" si="0"/>
        <v>14.431409565691148</v>
      </c>
    </row>
    <row r="58" spans="1:4" x14ac:dyDescent="0.2">
      <c r="A58" s="14">
        <v>1984</v>
      </c>
      <c r="B58" s="26">
        <v>1.0393333333000001</v>
      </c>
      <c r="C58" s="12">
        <v>6.1191446041999997</v>
      </c>
      <c r="D58" s="12">
        <f t="shared" si="0"/>
        <v>14.012538915629609</v>
      </c>
    </row>
    <row r="59" spans="1:4" x14ac:dyDescent="0.2">
      <c r="A59" s="14">
        <v>1985</v>
      </c>
      <c r="B59" s="26">
        <v>1.0760000000000001</v>
      </c>
      <c r="C59" s="12">
        <v>6.1205661693</v>
      </c>
      <c r="D59" s="12">
        <f t="shared" si="0"/>
        <v>13.538180423224649</v>
      </c>
    </row>
    <row r="60" spans="1:4" x14ac:dyDescent="0.2">
      <c r="A60" s="14">
        <v>1986</v>
      </c>
      <c r="B60" s="26">
        <v>1.0969166667000001</v>
      </c>
      <c r="C60" s="12">
        <v>5.8299422498000002</v>
      </c>
      <c r="D60" s="12">
        <f t="shared" si="0"/>
        <v>12.649448435309743</v>
      </c>
    </row>
    <row r="61" spans="1:4" x14ac:dyDescent="0.2">
      <c r="A61" s="14">
        <v>1987</v>
      </c>
      <c r="B61" s="26">
        <v>1.1361666667000001</v>
      </c>
      <c r="C61" s="12">
        <v>5.5461170076000004</v>
      </c>
      <c r="D61" s="12">
        <f t="shared" si="0"/>
        <v>11.617908604026612</v>
      </c>
    </row>
    <row r="62" spans="1:4" x14ac:dyDescent="0.2">
      <c r="A62" s="14">
        <v>1988</v>
      </c>
      <c r="B62" s="26">
        <v>1.18275</v>
      </c>
      <c r="C62" s="12">
        <v>5.4705541647000002</v>
      </c>
      <c r="D62" s="12">
        <f t="shared" si="0"/>
        <v>11.008276697677127</v>
      </c>
    </row>
    <row r="63" spans="1:4" x14ac:dyDescent="0.2">
      <c r="A63" s="14">
        <v>1989</v>
      </c>
      <c r="B63" s="26">
        <v>1.2394166666999999</v>
      </c>
      <c r="C63" s="12">
        <v>5.6367852937</v>
      </c>
      <c r="D63" s="12">
        <f t="shared" si="0"/>
        <v>10.824183157067159</v>
      </c>
    </row>
    <row r="64" spans="1:4" x14ac:dyDescent="0.2">
      <c r="A64" s="14">
        <v>1990</v>
      </c>
      <c r="B64" s="26">
        <v>1.3065833333000001</v>
      </c>
      <c r="C64" s="12">
        <v>5.7964966126000004</v>
      </c>
      <c r="D64" s="12">
        <f t="shared" si="0"/>
        <v>10.558675523642144</v>
      </c>
    </row>
    <row r="65" spans="1:4" x14ac:dyDescent="0.2">
      <c r="A65" s="14">
        <v>1991</v>
      </c>
      <c r="B65" s="26">
        <v>1.3616666666999999</v>
      </c>
      <c r="C65" s="12">
        <v>5.8244283716999998</v>
      </c>
      <c r="D65" s="12">
        <f t="shared" si="0"/>
        <v>10.1803679278317</v>
      </c>
    </row>
    <row r="66" spans="1:4" x14ac:dyDescent="0.2">
      <c r="A66" s="14">
        <v>1992</v>
      </c>
      <c r="B66" s="26">
        <v>1.4030833332999999</v>
      </c>
      <c r="C66" s="12">
        <v>5.8908905048999998</v>
      </c>
      <c r="D66" s="12">
        <f t="shared" si="0"/>
        <v>9.9925989201778425</v>
      </c>
    </row>
    <row r="67" spans="1:4" x14ac:dyDescent="0.2">
      <c r="A67" s="14">
        <v>1993</v>
      </c>
      <c r="B67" s="26">
        <v>1.44475</v>
      </c>
      <c r="C67" s="12">
        <v>6.1662314160999996</v>
      </c>
      <c r="D67" s="12">
        <f t="shared" si="0"/>
        <v>10.157997181110332</v>
      </c>
    </row>
    <row r="68" spans="1:4" x14ac:dyDescent="0.2">
      <c r="A68" s="14">
        <v>1994</v>
      </c>
      <c r="B68" s="26">
        <v>1.4822500000000001</v>
      </c>
      <c r="C68" s="12">
        <v>6.4054976545000004</v>
      </c>
      <c r="D68" s="12">
        <f t="shared" si="0"/>
        <v>10.285191660420576</v>
      </c>
    </row>
    <row r="69" spans="1:4" x14ac:dyDescent="0.2">
      <c r="A69" s="14">
        <v>1995</v>
      </c>
      <c r="B69" s="26">
        <v>1.5238333333</v>
      </c>
      <c r="C69" s="12">
        <v>6.0641935512999998</v>
      </c>
      <c r="D69" s="12">
        <f t="shared" si="0"/>
        <v>9.4714518635029048</v>
      </c>
    </row>
    <row r="70" spans="1:4" x14ac:dyDescent="0.2">
      <c r="A70" s="14">
        <v>1996</v>
      </c>
      <c r="B70" s="26">
        <v>1.5685833333000001</v>
      </c>
      <c r="C70" s="12">
        <v>6.3493423491999996</v>
      </c>
      <c r="D70" s="12">
        <f t="shared" si="0"/>
        <v>9.6338996824834364</v>
      </c>
    </row>
    <row r="71" spans="1:4" x14ac:dyDescent="0.2">
      <c r="A71" s="14">
        <v>1997</v>
      </c>
      <c r="B71" s="26">
        <v>1.6052500000000001</v>
      </c>
      <c r="C71" s="12">
        <v>6.9462838544999999</v>
      </c>
      <c r="D71" s="12">
        <f t="shared" si="0"/>
        <v>10.298899481049553</v>
      </c>
    </row>
    <row r="72" spans="1:4" x14ac:dyDescent="0.2">
      <c r="A72" s="14">
        <v>1998</v>
      </c>
      <c r="B72" s="26">
        <v>1.6300833333</v>
      </c>
      <c r="C72" s="12">
        <v>6.8255898137999997</v>
      </c>
      <c r="D72" s="12">
        <f t="shared" si="0"/>
        <v>9.9657812505406245</v>
      </c>
    </row>
    <row r="73" spans="1:4" x14ac:dyDescent="0.2">
      <c r="A73" s="14">
        <v>1999</v>
      </c>
      <c r="B73" s="26">
        <v>1.6658333332999999</v>
      </c>
      <c r="C73" s="12">
        <v>6.6949664090000001</v>
      </c>
      <c r="D73" s="12">
        <f t="shared" si="0"/>
        <v>9.5652830473235664</v>
      </c>
    </row>
    <row r="74" spans="1:4" x14ac:dyDescent="0.2">
      <c r="A74" s="14">
        <v>2000</v>
      </c>
      <c r="B74" s="26">
        <v>1.7219166667000001</v>
      </c>
      <c r="C74" s="12">
        <v>7.7683835006999997</v>
      </c>
      <c r="D74" s="12">
        <f t="shared" si="0"/>
        <v>10.737409070751642</v>
      </c>
    </row>
    <row r="75" spans="1:4" x14ac:dyDescent="0.2">
      <c r="A75" s="14">
        <v>2001</v>
      </c>
      <c r="B75" s="26">
        <v>1.7704166667000001</v>
      </c>
      <c r="C75" s="12">
        <v>9.6307919243000004</v>
      </c>
      <c r="D75" s="12">
        <f t="shared" si="0"/>
        <v>12.946950335697681</v>
      </c>
    </row>
    <row r="76" spans="1:4" x14ac:dyDescent="0.2">
      <c r="A76" s="14">
        <v>2002</v>
      </c>
      <c r="B76" s="26">
        <v>1.7986666667</v>
      </c>
      <c r="C76" s="12">
        <v>7.8968603146999996</v>
      </c>
      <c r="D76" s="12">
        <f t="shared" si="0"/>
        <v>10.449240889305752</v>
      </c>
    </row>
    <row r="77" spans="1:4" x14ac:dyDescent="0.2">
      <c r="A77" s="14">
        <v>2003</v>
      </c>
      <c r="B77" s="26">
        <v>1.84</v>
      </c>
      <c r="C77" s="12">
        <v>9.6320075833000001</v>
      </c>
      <c r="D77" s="12">
        <f t="shared" si="0"/>
        <v>12.458907582837409</v>
      </c>
    </row>
    <row r="78" spans="1:4" x14ac:dyDescent="0.2">
      <c r="A78" s="14">
        <v>2004</v>
      </c>
      <c r="B78" s="26">
        <v>1.8890833332999999</v>
      </c>
      <c r="C78" s="12">
        <v>10.750917429999999</v>
      </c>
      <c r="D78" s="12">
        <f t="shared" si="0"/>
        <v>13.544886852019033</v>
      </c>
    </row>
    <row r="79" spans="1:4" x14ac:dyDescent="0.2">
      <c r="A79" s="14">
        <v>2005</v>
      </c>
      <c r="B79" s="26">
        <v>1.9526666667000001</v>
      </c>
      <c r="C79" s="12">
        <v>12.700083261</v>
      </c>
      <c r="D79" s="12">
        <f t="shared" si="0"/>
        <v>15.479589055562863</v>
      </c>
    </row>
    <row r="80" spans="1:4" x14ac:dyDescent="0.2">
      <c r="A80" s="14">
        <v>2006</v>
      </c>
      <c r="B80" s="26">
        <v>2.0155833332999999</v>
      </c>
      <c r="C80" s="12">
        <v>13.732421025000001</v>
      </c>
      <c r="D80" s="12">
        <f t="shared" si="0"/>
        <v>16.215387184836349</v>
      </c>
    </row>
    <row r="81" spans="1:5" x14ac:dyDescent="0.2">
      <c r="A81" s="14">
        <v>2007</v>
      </c>
      <c r="B81" s="26">
        <v>2.0734416667</v>
      </c>
      <c r="C81" s="12">
        <v>13.083873873</v>
      </c>
      <c r="D81" s="12">
        <f t="shared" si="0"/>
        <v>15.018463341930488</v>
      </c>
    </row>
    <row r="82" spans="1:5" x14ac:dyDescent="0.2">
      <c r="A82" s="14">
        <v>2008</v>
      </c>
      <c r="B82" s="26">
        <v>2.1525425</v>
      </c>
      <c r="C82" s="12">
        <v>13.895861755</v>
      </c>
      <c r="D82" s="12">
        <f t="shared" si="0"/>
        <v>15.364368734117264</v>
      </c>
    </row>
    <row r="83" spans="1:5" x14ac:dyDescent="0.2">
      <c r="A83" s="14">
        <v>2009</v>
      </c>
      <c r="B83" s="26">
        <v>2.1456466666999998</v>
      </c>
      <c r="C83" s="12">
        <v>12.142955502</v>
      </c>
      <c r="D83" s="12">
        <f t="shared" si="0"/>
        <v>13.469366456421248</v>
      </c>
    </row>
    <row r="84" spans="1:5" x14ac:dyDescent="0.2">
      <c r="A84" s="14">
        <v>2010</v>
      </c>
      <c r="B84" s="26">
        <v>2.1807616667</v>
      </c>
      <c r="C84" s="12">
        <v>11.391013954</v>
      </c>
      <c r="D84" s="12">
        <f t="shared" si="0"/>
        <v>12.431832522923989</v>
      </c>
    </row>
    <row r="85" spans="1:5" x14ac:dyDescent="0.2">
      <c r="A85" s="14">
        <v>2011</v>
      </c>
      <c r="B85" s="26">
        <v>2.2492966666999998</v>
      </c>
      <c r="C85" s="12">
        <v>11.026940066</v>
      </c>
      <c r="D85" s="12">
        <f t="shared" si="0"/>
        <v>11.667807247616302</v>
      </c>
    </row>
    <row r="86" spans="1:5" x14ac:dyDescent="0.2">
      <c r="A86" s="14">
        <v>2012</v>
      </c>
      <c r="B86" s="26">
        <v>2.2959999999999998</v>
      </c>
      <c r="C86" s="12">
        <v>10.652290561999999</v>
      </c>
      <c r="D86" s="12">
        <f t="shared" si="0"/>
        <v>11.042110578376464</v>
      </c>
    </row>
    <row r="87" spans="1:5" x14ac:dyDescent="0.2">
      <c r="A87" s="14">
        <v>2013</v>
      </c>
      <c r="B87" s="26">
        <v>2.3296174999999999</v>
      </c>
      <c r="C87" s="12">
        <v>10.294024816</v>
      </c>
      <c r="D87" s="12">
        <f>C87*$B$91/B87</f>
        <v>10.516750295113233</v>
      </c>
      <c r="E87" s="10" t="s">
        <v>182</v>
      </c>
    </row>
    <row r="88" spans="1:5" x14ac:dyDescent="0.2">
      <c r="A88" s="14">
        <v>2014</v>
      </c>
      <c r="B88" s="26">
        <v>2.3671224999999998</v>
      </c>
      <c r="C88" s="12">
        <v>10.940260629000001</v>
      </c>
      <c r="D88" s="12">
        <f>C88*$B$91/B88</f>
        <v>10.999878959687909</v>
      </c>
      <c r="E88" s="10" t="s">
        <v>183</v>
      </c>
    </row>
    <row r="89" spans="1:5" x14ac:dyDescent="0.2">
      <c r="A89" s="14">
        <v>2015</v>
      </c>
      <c r="B89" s="27">
        <v>2.3711649105000001</v>
      </c>
      <c r="C89" s="21">
        <v>10.346139118</v>
      </c>
      <c r="D89" s="21">
        <f t="shared" ref="D89" si="2">C89*$B$91/B89</f>
        <v>10.384785388338175</v>
      </c>
      <c r="E89">
        <v>1</v>
      </c>
    </row>
    <row r="90" spans="1:5" x14ac:dyDescent="0.2">
      <c r="A90" s="14">
        <v>2016</v>
      </c>
      <c r="B90" s="27">
        <v>2.4167667499999999</v>
      </c>
      <c r="C90" s="21">
        <v>10.280004168</v>
      </c>
      <c r="D90" s="21">
        <f t="shared" si="0"/>
        <v>10.123706013388215</v>
      </c>
      <c r="E90">
        <v>1</v>
      </c>
    </row>
    <row r="91" spans="1:5" x14ac:dyDescent="0.2">
      <c r="A91" s="15" t="str">
        <f>"Base CPI ("&amp;TEXT('Notes and Sources'!$G$7,"m/yyyy")&amp;")"</f>
        <v>Base CPI (10/2015)</v>
      </c>
      <c r="B91" s="28">
        <v>2.3800219999999999</v>
      </c>
      <c r="C91" s="16"/>
      <c r="D91" s="16"/>
      <c r="E91" s="20"/>
    </row>
    <row r="92" spans="1:5" x14ac:dyDescent="0.2">
      <c r="A92" s="42" t="str">
        <f>A1&amp;" "&amp;TEXT(C1,"Mmmm yyyy")</f>
        <v>EIA Short-Term Energy Outlook, October 2015</v>
      </c>
      <c r="B92" s="42"/>
      <c r="C92" s="42"/>
      <c r="D92" s="42"/>
      <c r="E92" s="42"/>
    </row>
    <row r="93" spans="1:5" x14ac:dyDescent="0.2">
      <c r="A93" s="37" t="s">
        <v>184</v>
      </c>
      <c r="B93" s="37"/>
      <c r="C93" s="37"/>
      <c r="D93" s="37"/>
      <c r="E93" s="37"/>
    </row>
    <row r="94" spans="1:5" x14ac:dyDescent="0.2">
      <c r="A94" s="37" t="str">
        <f>"Real Price ("&amp;TEXT($C$1,"mmm yyyy")&amp;" $)"</f>
        <v>Real Price (Oct 2015 $)</v>
      </c>
      <c r="B94" s="37"/>
      <c r="C94" s="37"/>
      <c r="D94" s="37"/>
      <c r="E94" s="37"/>
    </row>
    <row r="95" spans="1:5" x14ac:dyDescent="0.2">
      <c r="A95" s="38" t="s">
        <v>167</v>
      </c>
      <c r="B95" s="38"/>
      <c r="C95" s="38"/>
      <c r="D95" s="38"/>
      <c r="E95" s="38"/>
    </row>
  </sheetData>
  <mergeCells count="7">
    <mergeCell ref="A94:E94"/>
    <mergeCell ref="A95:E95"/>
    <mergeCell ref="C39:D39"/>
    <mergeCell ref="A1:B1"/>
    <mergeCell ref="C1:D1"/>
    <mergeCell ref="A92:E92"/>
    <mergeCell ref="A93:E93"/>
  </mergeCells>
  <phoneticPr fontId="3" type="noConversion"/>
  <hyperlinks>
    <hyperlink ref="A3" location="Contents!B4" display="Return to Contents"/>
    <hyperlink ref="A95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0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0" t="s">
        <v>168</v>
      </c>
      <c r="B1" s="40"/>
      <c r="C1" s="41">
        <f>'Notes and Sources'!$G$7</f>
        <v>42283</v>
      </c>
      <c r="D1" s="41"/>
    </row>
    <row r="2" spans="1:4" ht="15.75" x14ac:dyDescent="0.25">
      <c r="A2" s="11" t="s">
        <v>187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9" t="s">
        <v>186</v>
      </c>
      <c r="D39" s="39"/>
    </row>
    <row r="40" spans="1:4" x14ac:dyDescent="0.2">
      <c r="A40" s="1" t="s">
        <v>3</v>
      </c>
      <c r="B40" s="1" t="s">
        <v>18</v>
      </c>
      <c r="C40" s="1" t="s">
        <v>1</v>
      </c>
      <c r="D40" s="1" t="s">
        <v>2</v>
      </c>
    </row>
    <row r="41" spans="1:4" x14ac:dyDescent="0.2">
      <c r="A41" s="14" t="s">
        <v>43</v>
      </c>
      <c r="B41" s="26">
        <v>0.87933333332999997</v>
      </c>
      <c r="C41" s="12">
        <v>3.9897217069000002</v>
      </c>
      <c r="D41" s="12">
        <f t="shared" ref="D41:D68" si="0">C41*$B$185/B41</f>
        <v>10.798664256636332</v>
      </c>
    </row>
    <row r="42" spans="1:4" x14ac:dyDescent="0.2">
      <c r="A42" s="14" t="s">
        <v>44</v>
      </c>
      <c r="B42" s="26">
        <v>0.89766666666999995</v>
      </c>
      <c r="C42" s="12">
        <v>4.2084000000000001</v>
      </c>
      <c r="D42" s="12">
        <f t="shared" si="0"/>
        <v>11.157910788818574</v>
      </c>
    </row>
    <row r="43" spans="1:4" x14ac:dyDescent="0.2">
      <c r="A43" s="14" t="s">
        <v>45</v>
      </c>
      <c r="B43" s="26">
        <v>0.92266666666999997</v>
      </c>
      <c r="C43" s="12">
        <v>4.3646173469000002</v>
      </c>
      <c r="D43" s="12">
        <f t="shared" si="0"/>
        <v>11.25854621441413</v>
      </c>
    </row>
    <row r="44" spans="1:4" x14ac:dyDescent="0.2">
      <c r="A44" s="14" t="s">
        <v>46</v>
      </c>
      <c r="B44" s="26">
        <v>0.93766666666999998</v>
      </c>
      <c r="C44" s="12">
        <v>4.5342272348000003</v>
      </c>
      <c r="D44" s="12">
        <f t="shared" si="0"/>
        <v>11.508951907342484</v>
      </c>
    </row>
    <row r="45" spans="1:4" x14ac:dyDescent="0.2">
      <c r="A45" s="14" t="s">
        <v>47</v>
      </c>
      <c r="B45" s="26">
        <v>0.94599999999999995</v>
      </c>
      <c r="C45" s="12">
        <v>4.6986690327999998</v>
      </c>
      <c r="D45" s="12">
        <f t="shared" ref="D45:D48" si="1">C45*$B$185/B45</f>
        <v>11.821285062138182</v>
      </c>
    </row>
    <row r="46" spans="1:4" x14ac:dyDescent="0.2">
      <c r="A46" s="14" t="s">
        <v>48</v>
      </c>
      <c r="B46" s="26">
        <v>0.95966666667</v>
      </c>
      <c r="C46" s="12">
        <v>5.0111542992000002</v>
      </c>
      <c r="D46" s="12">
        <f t="shared" si="1"/>
        <v>12.427916787894222</v>
      </c>
    </row>
    <row r="47" spans="1:4" x14ac:dyDescent="0.2">
      <c r="A47" s="14" t="s">
        <v>49</v>
      </c>
      <c r="B47" s="26">
        <v>0.97633333333000005</v>
      </c>
      <c r="C47" s="12">
        <v>5.2916624685000002</v>
      </c>
      <c r="D47" s="12">
        <f t="shared" si="1"/>
        <v>12.899562743237254</v>
      </c>
    </row>
    <row r="48" spans="1:4" x14ac:dyDescent="0.2">
      <c r="A48" s="14" t="s">
        <v>50</v>
      </c>
      <c r="B48" s="26">
        <v>0.97933333333000006</v>
      </c>
      <c r="C48" s="12">
        <v>5.7058958517000002</v>
      </c>
      <c r="D48" s="12">
        <f t="shared" si="1"/>
        <v>13.866736885773614</v>
      </c>
    </row>
    <row r="49" spans="1:4" x14ac:dyDescent="0.2">
      <c r="A49" s="14" t="s">
        <v>51</v>
      </c>
      <c r="B49" s="26">
        <v>0.98</v>
      </c>
      <c r="C49" s="12">
        <v>5.9018859800000003</v>
      </c>
      <c r="D49" s="12">
        <f t="shared" si="0"/>
        <v>14.333284157032203</v>
      </c>
    </row>
    <row r="50" spans="1:4" x14ac:dyDescent="0.2">
      <c r="A50" s="14" t="s">
        <v>52</v>
      </c>
      <c r="B50" s="26">
        <v>0.99133333332999996</v>
      </c>
      <c r="C50" s="12">
        <v>6.1359682791000001</v>
      </c>
      <c r="D50" s="12">
        <f t="shared" si="0"/>
        <v>14.731411730607846</v>
      </c>
    </row>
    <row r="51" spans="1:4" x14ac:dyDescent="0.2">
      <c r="A51" s="14" t="s">
        <v>53</v>
      </c>
      <c r="B51" s="26">
        <v>1.0009999999999999</v>
      </c>
      <c r="C51" s="12">
        <v>6.1937198525000001</v>
      </c>
      <c r="D51" s="12">
        <f t="shared" si="0"/>
        <v>14.726463047739017</v>
      </c>
    </row>
    <row r="52" spans="1:4" x14ac:dyDescent="0.2">
      <c r="A52" s="14" t="s">
        <v>54</v>
      </c>
      <c r="B52" s="26">
        <v>1.0109999999999999</v>
      </c>
      <c r="C52" s="12">
        <v>6.1779871595999998</v>
      </c>
      <c r="D52" s="12">
        <f t="shared" si="0"/>
        <v>14.543763952092494</v>
      </c>
    </row>
    <row r="53" spans="1:4" x14ac:dyDescent="0.2">
      <c r="A53" s="14" t="s">
        <v>55</v>
      </c>
      <c r="B53" s="26">
        <v>1.0253333333000001</v>
      </c>
      <c r="C53" s="12">
        <v>5.8378332267999999</v>
      </c>
      <c r="D53" s="12">
        <f t="shared" si="0"/>
        <v>13.550882489499367</v>
      </c>
    </row>
    <row r="54" spans="1:4" x14ac:dyDescent="0.2">
      <c r="A54" s="14" t="s">
        <v>56</v>
      </c>
      <c r="B54" s="26">
        <v>1.0349999999999999</v>
      </c>
      <c r="C54" s="12">
        <v>6.2045055806000002</v>
      </c>
      <c r="D54" s="12">
        <f t="shared" si="0"/>
        <v>14.267497372899298</v>
      </c>
    </row>
    <row r="55" spans="1:4" x14ac:dyDescent="0.2">
      <c r="A55" s="14" t="s">
        <v>57</v>
      </c>
      <c r="B55" s="26">
        <v>1.044</v>
      </c>
      <c r="C55" s="12">
        <v>7.1683480805000004</v>
      </c>
      <c r="D55" s="12">
        <f t="shared" si="0"/>
        <v>16.341787485869514</v>
      </c>
    </row>
    <row r="56" spans="1:4" x14ac:dyDescent="0.2">
      <c r="A56" s="14" t="s">
        <v>58</v>
      </c>
      <c r="B56" s="26">
        <v>1.0529999999999999</v>
      </c>
      <c r="C56" s="12">
        <v>6.2560850442999998</v>
      </c>
      <c r="D56" s="12">
        <f t="shared" si="0"/>
        <v>14.140189970849928</v>
      </c>
    </row>
    <row r="57" spans="1:4" x14ac:dyDescent="0.2">
      <c r="A57" s="14" t="s">
        <v>59</v>
      </c>
      <c r="B57" s="26">
        <v>1.0626666667</v>
      </c>
      <c r="C57" s="12">
        <v>5.9323778439000003</v>
      </c>
      <c r="D57" s="12">
        <f t="shared" si="0"/>
        <v>13.286565037972096</v>
      </c>
    </row>
    <row r="58" spans="1:4" x14ac:dyDescent="0.2">
      <c r="A58" s="14" t="s">
        <v>60</v>
      </c>
      <c r="B58" s="26">
        <v>1.0723333333</v>
      </c>
      <c r="C58" s="12">
        <v>6.4169303266000002</v>
      </c>
      <c r="D58" s="12">
        <f t="shared" si="0"/>
        <v>14.242246207879942</v>
      </c>
    </row>
    <row r="59" spans="1:4" x14ac:dyDescent="0.2">
      <c r="A59" s="14" t="s">
        <v>61</v>
      </c>
      <c r="B59" s="26">
        <v>1.079</v>
      </c>
      <c r="C59" s="12">
        <v>7.1106174590000002</v>
      </c>
      <c r="D59" s="12">
        <f t="shared" si="0"/>
        <v>15.684361432811954</v>
      </c>
    </row>
    <row r="60" spans="1:4" x14ac:dyDescent="0.2">
      <c r="A60" s="14" t="s">
        <v>62</v>
      </c>
      <c r="B60" s="26">
        <v>1.0900000000000001</v>
      </c>
      <c r="C60" s="12">
        <v>5.9481022004000002</v>
      </c>
      <c r="D60" s="12">
        <f t="shared" si="0"/>
        <v>12.987719353394869</v>
      </c>
    </row>
    <row r="61" spans="1:4" x14ac:dyDescent="0.2">
      <c r="A61" s="14" t="s">
        <v>63</v>
      </c>
      <c r="B61" s="26">
        <v>1.0956666666999999</v>
      </c>
      <c r="C61" s="12">
        <v>5.6658994298999996</v>
      </c>
      <c r="D61" s="12">
        <f t="shared" si="0"/>
        <v>12.307543619597693</v>
      </c>
    </row>
    <row r="62" spans="1:4" x14ac:dyDescent="0.2">
      <c r="A62" s="14" t="s">
        <v>64</v>
      </c>
      <c r="B62" s="26">
        <v>1.0903333333</v>
      </c>
      <c r="C62" s="12">
        <v>6.1409546733999996</v>
      </c>
      <c r="D62" s="12">
        <f t="shared" si="0"/>
        <v>13.404714665981324</v>
      </c>
    </row>
    <row r="63" spans="1:4" x14ac:dyDescent="0.2">
      <c r="A63" s="14" t="s">
        <v>65</v>
      </c>
      <c r="B63" s="26">
        <v>1.097</v>
      </c>
      <c r="C63" s="12">
        <v>6.8678786588999996</v>
      </c>
      <c r="D63" s="12">
        <f t="shared" si="0"/>
        <v>14.900366728817222</v>
      </c>
    </row>
    <row r="64" spans="1:4" x14ac:dyDescent="0.2">
      <c r="A64" s="14" t="s">
        <v>66</v>
      </c>
      <c r="B64" s="26">
        <v>1.1046666667</v>
      </c>
      <c r="C64" s="12">
        <v>5.5765833989000004</v>
      </c>
      <c r="D64" s="12">
        <f t="shared" si="0"/>
        <v>12.014838117516248</v>
      </c>
    </row>
    <row r="65" spans="1:4" x14ac:dyDescent="0.2">
      <c r="A65" s="14" t="s">
        <v>67</v>
      </c>
      <c r="B65" s="26">
        <v>1.1180000000000001</v>
      </c>
      <c r="C65" s="12">
        <v>5.3309503743000004</v>
      </c>
      <c r="D65" s="12">
        <f t="shared" si="0"/>
        <v>11.348639688499315</v>
      </c>
    </row>
    <row r="66" spans="1:4" x14ac:dyDescent="0.2">
      <c r="A66" s="14" t="s">
        <v>68</v>
      </c>
      <c r="B66" s="26">
        <v>1.1306666667</v>
      </c>
      <c r="C66" s="12">
        <v>5.8176046752000001</v>
      </c>
      <c r="D66" s="12">
        <f t="shared" si="0"/>
        <v>12.245896621937492</v>
      </c>
    </row>
    <row r="67" spans="1:4" x14ac:dyDescent="0.2">
      <c r="A67" s="14" t="s">
        <v>69</v>
      </c>
      <c r="B67" s="26">
        <v>1.1426666667000001</v>
      </c>
      <c r="C67" s="12">
        <v>6.7511987241</v>
      </c>
      <c r="D67" s="12">
        <f t="shared" si="0"/>
        <v>14.061844943927539</v>
      </c>
    </row>
    <row r="68" spans="1:4" x14ac:dyDescent="0.2">
      <c r="A68" s="14" t="s">
        <v>70</v>
      </c>
      <c r="B68" s="26">
        <v>1.1533333333</v>
      </c>
      <c r="C68" s="12">
        <v>5.3551518624999996</v>
      </c>
      <c r="D68" s="12">
        <f t="shared" si="0"/>
        <v>11.05090686109191</v>
      </c>
    </row>
    <row r="69" spans="1:4" x14ac:dyDescent="0.2">
      <c r="A69" s="14" t="s">
        <v>71</v>
      </c>
      <c r="B69" s="26">
        <v>1.1623333333000001</v>
      </c>
      <c r="C69" s="12">
        <v>5.1105111933999998</v>
      </c>
      <c r="D69" s="12">
        <f t="shared" ref="D69:D100" si="2">C69*$B$185/B69</f>
        <v>10.464407001910295</v>
      </c>
    </row>
    <row r="70" spans="1:4" x14ac:dyDescent="0.2">
      <c r="A70" s="14" t="s">
        <v>72</v>
      </c>
      <c r="B70" s="26">
        <v>1.1756666667</v>
      </c>
      <c r="C70" s="12">
        <v>5.7315043999000004</v>
      </c>
      <c r="D70" s="12">
        <f t="shared" si="2"/>
        <v>11.602869207092745</v>
      </c>
    </row>
    <row r="71" spans="1:4" x14ac:dyDescent="0.2">
      <c r="A71" s="14" t="s">
        <v>73</v>
      </c>
      <c r="B71" s="26">
        <v>1.19</v>
      </c>
      <c r="C71" s="12">
        <v>6.8141067158000004</v>
      </c>
      <c r="D71" s="12">
        <f t="shared" si="2"/>
        <v>13.628339406682141</v>
      </c>
    </row>
    <row r="72" spans="1:4" x14ac:dyDescent="0.2">
      <c r="A72" s="14" t="s">
        <v>74</v>
      </c>
      <c r="B72" s="26">
        <v>1.2030000000000001</v>
      </c>
      <c r="C72" s="12">
        <v>5.5466549967000001</v>
      </c>
      <c r="D72" s="12">
        <f t="shared" si="2"/>
        <v>10.973533598134601</v>
      </c>
    </row>
    <row r="73" spans="1:4" x14ac:dyDescent="0.2">
      <c r="A73" s="14" t="s">
        <v>75</v>
      </c>
      <c r="B73" s="26">
        <v>1.2166666666999999</v>
      </c>
      <c r="C73" s="12">
        <v>5.4116554858999999</v>
      </c>
      <c r="D73" s="12">
        <f t="shared" si="2"/>
        <v>10.586185571925878</v>
      </c>
    </row>
    <row r="74" spans="1:4" x14ac:dyDescent="0.2">
      <c r="A74" s="14" t="s">
        <v>76</v>
      </c>
      <c r="B74" s="26">
        <v>1.2363333332999999</v>
      </c>
      <c r="C74" s="12">
        <v>5.8566677455000002</v>
      </c>
      <c r="D74" s="12">
        <f t="shared" si="2"/>
        <v>11.274465959576341</v>
      </c>
    </row>
    <row r="75" spans="1:4" x14ac:dyDescent="0.2">
      <c r="A75" s="14" t="s">
        <v>77</v>
      </c>
      <c r="B75" s="26">
        <v>1.246</v>
      </c>
      <c r="C75" s="12">
        <v>6.9236309941999998</v>
      </c>
      <c r="D75" s="12">
        <f t="shared" si="2"/>
        <v>13.225035382084968</v>
      </c>
    </row>
    <row r="76" spans="1:4" x14ac:dyDescent="0.2">
      <c r="A76" s="14" t="s">
        <v>78</v>
      </c>
      <c r="B76" s="26">
        <v>1.2586666666999999</v>
      </c>
      <c r="C76" s="12">
        <v>5.495921396</v>
      </c>
      <c r="D76" s="12">
        <f t="shared" si="2"/>
        <v>10.392277938880538</v>
      </c>
    </row>
    <row r="77" spans="1:4" x14ac:dyDescent="0.2">
      <c r="A77" s="14" t="s">
        <v>79</v>
      </c>
      <c r="B77" s="26">
        <v>1.2803333333</v>
      </c>
      <c r="C77" s="12">
        <v>5.5486054691</v>
      </c>
      <c r="D77" s="12">
        <f t="shared" si="2"/>
        <v>10.314347633003488</v>
      </c>
    </row>
    <row r="78" spans="1:4" x14ac:dyDescent="0.2">
      <c r="A78" s="14" t="s">
        <v>80</v>
      </c>
      <c r="B78" s="26">
        <v>1.2929999999999999</v>
      </c>
      <c r="C78" s="12">
        <v>5.9334708620000001</v>
      </c>
      <c r="D78" s="12">
        <f t="shared" si="2"/>
        <v>10.92172559003787</v>
      </c>
    </row>
    <row r="79" spans="1:4" x14ac:dyDescent="0.2">
      <c r="A79" s="14" t="s">
        <v>81</v>
      </c>
      <c r="B79" s="26">
        <v>1.3153333332999999</v>
      </c>
      <c r="C79" s="12">
        <v>7.0040816815999998</v>
      </c>
      <c r="D79" s="12">
        <f t="shared" si="2"/>
        <v>12.673493532002619</v>
      </c>
    </row>
    <row r="80" spans="1:4" x14ac:dyDescent="0.2">
      <c r="A80" s="14" t="s">
        <v>82</v>
      </c>
      <c r="B80" s="26">
        <v>1.3376666666999999</v>
      </c>
      <c r="C80" s="12">
        <v>5.7326193126999998</v>
      </c>
      <c r="D80" s="12">
        <f t="shared" si="2"/>
        <v>10.199671129960795</v>
      </c>
    </row>
    <row r="81" spans="1:4" x14ac:dyDescent="0.2">
      <c r="A81" s="14" t="s">
        <v>83</v>
      </c>
      <c r="B81" s="26">
        <v>1.3476666666999999</v>
      </c>
      <c r="C81" s="12">
        <v>5.5629056553999998</v>
      </c>
      <c r="D81" s="12">
        <f t="shared" si="2"/>
        <v>9.824267506887665</v>
      </c>
    </row>
    <row r="82" spans="1:4" x14ac:dyDescent="0.2">
      <c r="A82" s="14" t="s">
        <v>84</v>
      </c>
      <c r="B82" s="26">
        <v>1.3556666666999999</v>
      </c>
      <c r="C82" s="12">
        <v>6.2270297469999996</v>
      </c>
      <c r="D82" s="12">
        <f t="shared" si="2"/>
        <v>10.932235892906338</v>
      </c>
    </row>
    <row r="83" spans="1:4" x14ac:dyDescent="0.2">
      <c r="A83" s="14" t="s">
        <v>85</v>
      </c>
      <c r="B83" s="26">
        <v>1.3660000000000001</v>
      </c>
      <c r="C83" s="12">
        <v>7.1581213548999996</v>
      </c>
      <c r="D83" s="12">
        <f t="shared" si="2"/>
        <v>12.471805492922257</v>
      </c>
    </row>
    <row r="84" spans="1:4" x14ac:dyDescent="0.2">
      <c r="A84" s="14" t="s">
        <v>86</v>
      </c>
      <c r="B84" s="26">
        <v>1.3773333333</v>
      </c>
      <c r="C84" s="12">
        <v>5.6256537759</v>
      </c>
      <c r="D84" s="12">
        <f t="shared" si="2"/>
        <v>9.7210888804567563</v>
      </c>
    </row>
    <row r="85" spans="1:4" x14ac:dyDescent="0.2">
      <c r="A85" s="14" t="s">
        <v>87</v>
      </c>
      <c r="B85" s="26">
        <v>1.3866666667000001</v>
      </c>
      <c r="C85" s="12">
        <v>5.5250098991999996</v>
      </c>
      <c r="D85" s="12">
        <f t="shared" si="2"/>
        <v>9.4829171466329445</v>
      </c>
    </row>
    <row r="86" spans="1:4" x14ac:dyDescent="0.2">
      <c r="A86" s="14" t="s">
        <v>88</v>
      </c>
      <c r="B86" s="26">
        <v>1.3973333333</v>
      </c>
      <c r="C86" s="12">
        <v>6.0120418556999997</v>
      </c>
      <c r="D86" s="12">
        <f t="shared" si="2"/>
        <v>10.240070526117481</v>
      </c>
    </row>
    <row r="87" spans="1:4" x14ac:dyDescent="0.2">
      <c r="A87" s="14" t="s">
        <v>89</v>
      </c>
      <c r="B87" s="26">
        <v>1.4079999999999999</v>
      </c>
      <c r="C87" s="12">
        <v>7.2855942233000004</v>
      </c>
      <c r="D87" s="12">
        <f t="shared" si="2"/>
        <v>12.315251800090138</v>
      </c>
    </row>
    <row r="88" spans="1:4" x14ac:dyDescent="0.2">
      <c r="A88" s="14" t="s">
        <v>90</v>
      </c>
      <c r="B88" s="26">
        <v>1.4203333332999999</v>
      </c>
      <c r="C88" s="12">
        <v>5.9622944121000003</v>
      </c>
      <c r="D88" s="12">
        <f t="shared" si="2"/>
        <v>9.990888433425086</v>
      </c>
    </row>
    <row r="89" spans="1:4" x14ac:dyDescent="0.2">
      <c r="A89" s="14" t="s">
        <v>91</v>
      </c>
      <c r="B89" s="26">
        <v>1.4306666667000001</v>
      </c>
      <c r="C89" s="12">
        <v>5.7116754027000001</v>
      </c>
      <c r="D89" s="12">
        <f t="shared" si="2"/>
        <v>9.5018032024474355</v>
      </c>
    </row>
    <row r="90" spans="1:4" x14ac:dyDescent="0.2">
      <c r="A90" s="14" t="s">
        <v>92</v>
      </c>
      <c r="B90" s="26">
        <v>1.4410000000000001</v>
      </c>
      <c r="C90" s="12">
        <v>6.4899436544000002</v>
      </c>
      <c r="D90" s="12">
        <f t="shared" si="2"/>
        <v>10.719089990445799</v>
      </c>
    </row>
    <row r="91" spans="1:4" x14ac:dyDescent="0.2">
      <c r="A91" s="14" t="s">
        <v>93</v>
      </c>
      <c r="B91" s="26">
        <v>1.4476666667</v>
      </c>
      <c r="C91" s="12">
        <v>7.9031929257</v>
      </c>
      <c r="D91" s="12">
        <f t="shared" si="2"/>
        <v>12.993165806799858</v>
      </c>
    </row>
    <row r="92" spans="1:4" x14ac:dyDescent="0.2">
      <c r="A92" s="14" t="s">
        <v>94</v>
      </c>
      <c r="B92" s="26">
        <v>1.4596666667</v>
      </c>
      <c r="C92" s="12">
        <v>6.2316031790000004</v>
      </c>
      <c r="D92" s="12">
        <f t="shared" si="2"/>
        <v>10.160780539587517</v>
      </c>
    </row>
    <row r="93" spans="1:4" x14ac:dyDescent="0.2">
      <c r="A93" s="14" t="s">
        <v>95</v>
      </c>
      <c r="B93" s="26">
        <v>1.4670000000000001</v>
      </c>
      <c r="C93" s="12">
        <v>6.0644059069000003</v>
      </c>
      <c r="D93" s="12">
        <f t="shared" si="2"/>
        <v>9.8387317487061701</v>
      </c>
    </row>
    <row r="94" spans="1:4" x14ac:dyDescent="0.2">
      <c r="A94" s="14" t="s">
        <v>96</v>
      </c>
      <c r="B94" s="26">
        <v>1.4753333333</v>
      </c>
      <c r="C94" s="12">
        <v>6.8809609610000004</v>
      </c>
      <c r="D94" s="12">
        <f t="shared" si="2"/>
        <v>11.1004327623302</v>
      </c>
    </row>
    <row r="95" spans="1:4" x14ac:dyDescent="0.2">
      <c r="A95" s="14" t="s">
        <v>97</v>
      </c>
      <c r="B95" s="26">
        <v>1.4890000000000001</v>
      </c>
      <c r="C95" s="12">
        <v>8.0491941138000005</v>
      </c>
      <c r="D95" s="12">
        <f t="shared" si="2"/>
        <v>12.865855656893554</v>
      </c>
    </row>
    <row r="96" spans="1:4" x14ac:dyDescent="0.2">
      <c r="A96" s="14" t="s">
        <v>98</v>
      </c>
      <c r="B96" s="26">
        <v>1.4976666667</v>
      </c>
      <c r="C96" s="12">
        <v>6.2668882062</v>
      </c>
      <c r="D96" s="12">
        <f t="shared" si="2"/>
        <v>9.959046384574604</v>
      </c>
    </row>
    <row r="97" spans="1:4" x14ac:dyDescent="0.2">
      <c r="A97" s="14" t="s">
        <v>99</v>
      </c>
      <c r="B97" s="26">
        <v>1.5086666666999999</v>
      </c>
      <c r="C97" s="12">
        <v>5.8159437290999998</v>
      </c>
      <c r="D97" s="12">
        <f t="shared" si="2"/>
        <v>9.1750380196956733</v>
      </c>
    </row>
    <row r="98" spans="1:4" x14ac:dyDescent="0.2">
      <c r="A98" s="14" t="s">
        <v>100</v>
      </c>
      <c r="B98" s="26">
        <v>1.5209999999999999</v>
      </c>
      <c r="C98" s="12">
        <v>6.4802565131999996</v>
      </c>
      <c r="D98" s="12">
        <f t="shared" si="2"/>
        <v>10.14014008353668</v>
      </c>
    </row>
    <row r="99" spans="1:4" x14ac:dyDescent="0.2">
      <c r="A99" s="14" t="s">
        <v>101</v>
      </c>
      <c r="B99" s="26">
        <v>1.5286666667</v>
      </c>
      <c r="C99" s="12">
        <v>7.8817624440999996</v>
      </c>
      <c r="D99" s="12">
        <f t="shared" si="2"/>
        <v>12.271326656338459</v>
      </c>
    </row>
    <row r="100" spans="1:4" x14ac:dyDescent="0.2">
      <c r="A100" s="14" t="s">
        <v>102</v>
      </c>
      <c r="B100" s="26">
        <v>1.5369999999999999</v>
      </c>
      <c r="C100" s="12">
        <v>5.7231371393000003</v>
      </c>
      <c r="D100" s="12">
        <f t="shared" si="2"/>
        <v>8.8621940797339391</v>
      </c>
    </row>
    <row r="101" spans="1:4" x14ac:dyDescent="0.2">
      <c r="A101" s="14" t="s">
        <v>103</v>
      </c>
      <c r="B101" s="26">
        <v>1.5506666667</v>
      </c>
      <c r="C101" s="12">
        <v>5.7833637267000002</v>
      </c>
      <c r="D101" s="12">
        <f t="shared" ref="D101:D132" si="3">C101*$B$185/B101</f>
        <v>8.8765259479269805</v>
      </c>
    </row>
    <row r="102" spans="1:4" x14ac:dyDescent="0.2">
      <c r="A102" s="14" t="s">
        <v>104</v>
      </c>
      <c r="B102" s="26">
        <v>1.5640000000000001</v>
      </c>
      <c r="C102" s="12">
        <v>6.7194241952000002</v>
      </c>
      <c r="D102" s="12">
        <f t="shared" si="3"/>
        <v>10.22530525058075</v>
      </c>
    </row>
    <row r="103" spans="1:4" x14ac:dyDescent="0.2">
      <c r="A103" s="14" t="s">
        <v>105</v>
      </c>
      <c r="B103" s="26">
        <v>1.573</v>
      </c>
      <c r="C103" s="12">
        <v>8.4328458148000003</v>
      </c>
      <c r="D103" s="12">
        <f t="shared" si="3"/>
        <v>12.759287070458948</v>
      </c>
    </row>
    <row r="104" spans="1:4" x14ac:dyDescent="0.2">
      <c r="A104" s="14" t="s">
        <v>106</v>
      </c>
      <c r="B104" s="26">
        <v>1.5866666667</v>
      </c>
      <c r="C104" s="12">
        <v>6.5311338789000004</v>
      </c>
      <c r="D104" s="12">
        <f t="shared" si="3"/>
        <v>9.796791375882842</v>
      </c>
    </row>
    <row r="105" spans="1:4" x14ac:dyDescent="0.2">
      <c r="A105" s="14" t="s">
        <v>107</v>
      </c>
      <c r="B105" s="26">
        <v>1.5963333333</v>
      </c>
      <c r="C105" s="12">
        <v>6.6978872049999998</v>
      </c>
      <c r="D105" s="12">
        <f t="shared" si="3"/>
        <v>9.9860840896333549</v>
      </c>
    </row>
    <row r="106" spans="1:4" x14ac:dyDescent="0.2">
      <c r="A106" s="14" t="s">
        <v>108</v>
      </c>
      <c r="B106" s="26">
        <v>1.6</v>
      </c>
      <c r="C106" s="12">
        <v>6.9555752391999999</v>
      </c>
      <c r="D106" s="12">
        <f t="shared" si="3"/>
        <v>10.346513807469536</v>
      </c>
    </row>
    <row r="107" spans="1:4" x14ac:dyDescent="0.2">
      <c r="A107" s="14" t="s">
        <v>109</v>
      </c>
      <c r="B107" s="26">
        <v>1.6080000000000001</v>
      </c>
      <c r="C107" s="12">
        <v>8.8667045042999995</v>
      </c>
      <c r="D107" s="12">
        <f t="shared" si="3"/>
        <v>13.123726236152418</v>
      </c>
    </row>
    <row r="108" spans="1:4" x14ac:dyDescent="0.2">
      <c r="A108" s="14" t="s">
        <v>110</v>
      </c>
      <c r="B108" s="26">
        <v>1.6166666667</v>
      </c>
      <c r="C108" s="12">
        <v>6.8329759436000002</v>
      </c>
      <c r="D108" s="12">
        <f t="shared" si="3"/>
        <v>10.059360662414504</v>
      </c>
    </row>
    <row r="109" spans="1:4" x14ac:dyDescent="0.2">
      <c r="A109" s="14" t="s">
        <v>111</v>
      </c>
      <c r="B109" s="26">
        <v>1.62</v>
      </c>
      <c r="C109" s="12">
        <v>6.3738797914000003</v>
      </c>
      <c r="D109" s="12">
        <f t="shared" si="3"/>
        <v>9.3641815610416117</v>
      </c>
    </row>
    <row r="110" spans="1:4" x14ac:dyDescent="0.2">
      <c r="A110" s="14" t="s">
        <v>112</v>
      </c>
      <c r="B110" s="26">
        <v>1.6253333333</v>
      </c>
      <c r="C110" s="12">
        <v>7.3938320441999998</v>
      </c>
      <c r="D110" s="12">
        <f t="shared" si="3"/>
        <v>10.826999341588518</v>
      </c>
    </row>
    <row r="111" spans="1:4" x14ac:dyDescent="0.2">
      <c r="A111" s="14" t="s">
        <v>113</v>
      </c>
      <c r="B111" s="26">
        <v>1.6336666666999999</v>
      </c>
      <c r="C111" s="12">
        <v>8.8976283085999999</v>
      </c>
      <c r="D111" s="12">
        <f t="shared" si="3"/>
        <v>12.962589954208552</v>
      </c>
    </row>
    <row r="112" spans="1:4" x14ac:dyDescent="0.2">
      <c r="A112" s="14" t="s">
        <v>114</v>
      </c>
      <c r="B112" s="26">
        <v>1.6413333333</v>
      </c>
      <c r="C112" s="12">
        <v>6.6286739421999998</v>
      </c>
      <c r="D112" s="12">
        <f t="shared" si="3"/>
        <v>9.6119353047825697</v>
      </c>
    </row>
    <row r="113" spans="1:4" x14ac:dyDescent="0.2">
      <c r="A113" s="14" t="s">
        <v>115</v>
      </c>
      <c r="B113" s="26">
        <v>1.6473333333</v>
      </c>
      <c r="C113" s="12">
        <v>6.1057942029000003</v>
      </c>
      <c r="D113" s="12">
        <f t="shared" si="3"/>
        <v>8.8214839320124536</v>
      </c>
    </row>
    <row r="114" spans="1:4" x14ac:dyDescent="0.2">
      <c r="A114" s="14" t="s">
        <v>116</v>
      </c>
      <c r="B114" s="26">
        <v>1.6596666667</v>
      </c>
      <c r="C114" s="12">
        <v>7.0307476102999997</v>
      </c>
      <c r="D114" s="12">
        <f t="shared" si="3"/>
        <v>10.08234624741435</v>
      </c>
    </row>
    <row r="115" spans="1:4" x14ac:dyDescent="0.2">
      <c r="A115" s="14" t="s">
        <v>117</v>
      </c>
      <c r="B115" s="26">
        <v>1.6719999999999999</v>
      </c>
      <c r="C115" s="12">
        <v>8.8539887144999998</v>
      </c>
      <c r="D115" s="12">
        <f t="shared" si="3"/>
        <v>12.603282253745048</v>
      </c>
    </row>
    <row r="116" spans="1:4" x14ac:dyDescent="0.2">
      <c r="A116" s="14" t="s">
        <v>118</v>
      </c>
      <c r="B116" s="26">
        <v>1.6843333332999999</v>
      </c>
      <c r="C116" s="12">
        <v>6.8919093562000002</v>
      </c>
      <c r="D116" s="12">
        <f t="shared" si="3"/>
        <v>9.7385093350998151</v>
      </c>
    </row>
    <row r="117" spans="1:4" x14ac:dyDescent="0.2">
      <c r="A117" s="14" t="s">
        <v>119</v>
      </c>
      <c r="B117" s="26">
        <v>1.7010000000000001</v>
      </c>
      <c r="C117" s="12">
        <v>6.5660024100000003</v>
      </c>
      <c r="D117" s="12">
        <f t="shared" si="3"/>
        <v>9.1870841786319914</v>
      </c>
    </row>
    <row r="118" spans="1:4" x14ac:dyDescent="0.2">
      <c r="A118" s="14" t="s">
        <v>120</v>
      </c>
      <c r="B118" s="26">
        <v>1.7143333332999999</v>
      </c>
      <c r="C118" s="12">
        <v>7.9565428560000004</v>
      </c>
      <c r="D118" s="12">
        <f t="shared" si="3"/>
        <v>11.046128937346513</v>
      </c>
    </row>
    <row r="119" spans="1:4" x14ac:dyDescent="0.2">
      <c r="A119" s="14" t="s">
        <v>121</v>
      </c>
      <c r="B119" s="26">
        <v>1.73</v>
      </c>
      <c r="C119" s="12">
        <v>10.256536981</v>
      </c>
      <c r="D119" s="12">
        <f t="shared" si="3"/>
        <v>14.110279571441376</v>
      </c>
    </row>
    <row r="120" spans="1:4" x14ac:dyDescent="0.2">
      <c r="A120" s="14" t="s">
        <v>122</v>
      </c>
      <c r="B120" s="26">
        <v>1.7423333333</v>
      </c>
      <c r="C120" s="12">
        <v>8.6930005916000006</v>
      </c>
      <c r="D120" s="12">
        <f t="shared" si="3"/>
        <v>11.874612198823513</v>
      </c>
    </row>
    <row r="121" spans="1:4" x14ac:dyDescent="0.2">
      <c r="A121" s="14" t="s">
        <v>123</v>
      </c>
      <c r="B121" s="26">
        <v>1.7589999999999999</v>
      </c>
      <c r="C121" s="12">
        <v>10.089315342000001</v>
      </c>
      <c r="D121" s="12">
        <f t="shared" si="3"/>
        <v>13.651388561056011</v>
      </c>
    </row>
    <row r="122" spans="1:4" x14ac:dyDescent="0.2">
      <c r="A122" s="14" t="s">
        <v>124</v>
      </c>
      <c r="B122" s="26">
        <v>1.7713333333000001</v>
      </c>
      <c r="C122" s="12">
        <v>10.706509938</v>
      </c>
      <c r="D122" s="12">
        <f t="shared" si="3"/>
        <v>14.385620547311715</v>
      </c>
    </row>
    <row r="123" spans="1:4" x14ac:dyDescent="0.2">
      <c r="A123" s="14" t="s">
        <v>125</v>
      </c>
      <c r="B123" s="26">
        <v>1.7763333333</v>
      </c>
      <c r="C123" s="12">
        <v>10.751646935</v>
      </c>
      <c r="D123" s="12">
        <f t="shared" si="3"/>
        <v>14.405604940146043</v>
      </c>
    </row>
    <row r="124" spans="1:4" x14ac:dyDescent="0.2">
      <c r="A124" s="14" t="s">
        <v>126</v>
      </c>
      <c r="B124" s="26">
        <v>1.7749999999999999</v>
      </c>
      <c r="C124" s="12">
        <v>7.6880911721</v>
      </c>
      <c r="D124" s="12">
        <f t="shared" si="3"/>
        <v>10.308634438086639</v>
      </c>
    </row>
    <row r="125" spans="1:4" x14ac:dyDescent="0.2">
      <c r="A125" s="14" t="s">
        <v>127</v>
      </c>
      <c r="B125" s="26">
        <v>1.7806666667</v>
      </c>
      <c r="C125" s="12">
        <v>7.2466451072</v>
      </c>
      <c r="D125" s="12">
        <f t="shared" si="3"/>
        <v>9.6857963951734352</v>
      </c>
    </row>
    <row r="126" spans="1:4" x14ac:dyDescent="0.2">
      <c r="A126" s="14" t="s">
        <v>128</v>
      </c>
      <c r="B126" s="26">
        <v>1.7946666667</v>
      </c>
      <c r="C126" s="12">
        <v>8.3003130616000007</v>
      </c>
      <c r="D126" s="12">
        <f t="shared" si="3"/>
        <v>11.007574866156263</v>
      </c>
    </row>
    <row r="127" spans="1:4" x14ac:dyDescent="0.2">
      <c r="A127" s="14" t="s">
        <v>129</v>
      </c>
      <c r="B127" s="26">
        <v>1.8043333333</v>
      </c>
      <c r="C127" s="12">
        <v>10.324056937</v>
      </c>
      <c r="D127" s="12">
        <f t="shared" si="3"/>
        <v>13.618039519545473</v>
      </c>
    </row>
    <row r="128" spans="1:4" x14ac:dyDescent="0.2">
      <c r="A128" s="14" t="s">
        <v>130</v>
      </c>
      <c r="B128" s="26">
        <v>1.8149999999999999</v>
      </c>
      <c r="C128" s="12">
        <v>8.0316893992999994</v>
      </c>
      <c r="D128" s="12">
        <f t="shared" si="3"/>
        <v>10.532009623967372</v>
      </c>
    </row>
    <row r="129" spans="1:4" x14ac:dyDescent="0.2">
      <c r="A129" s="14" t="s">
        <v>131</v>
      </c>
      <c r="B129" s="26">
        <v>1.8336666666999999</v>
      </c>
      <c r="C129" s="12">
        <v>8.7494200843000005</v>
      </c>
      <c r="D129" s="12">
        <f t="shared" si="3"/>
        <v>11.356378269858558</v>
      </c>
    </row>
    <row r="130" spans="1:4" x14ac:dyDescent="0.2">
      <c r="A130" s="14" t="s">
        <v>132</v>
      </c>
      <c r="B130" s="26">
        <v>1.8306666667</v>
      </c>
      <c r="C130" s="12">
        <v>10.729331695999999</v>
      </c>
      <c r="D130" s="12">
        <f t="shared" si="3"/>
        <v>13.949041595764205</v>
      </c>
    </row>
    <row r="131" spans="1:4" x14ac:dyDescent="0.2">
      <c r="A131" s="14" t="s">
        <v>133</v>
      </c>
      <c r="B131" s="26">
        <v>1.8443333333</v>
      </c>
      <c r="C131" s="12">
        <v>12.625594359000001</v>
      </c>
      <c r="D131" s="12">
        <f t="shared" si="3"/>
        <v>16.292712274375017</v>
      </c>
    </row>
    <row r="132" spans="1:4" x14ac:dyDescent="0.2">
      <c r="A132" s="14" t="s">
        <v>134</v>
      </c>
      <c r="B132" s="26">
        <v>1.8513333332999999</v>
      </c>
      <c r="C132" s="12">
        <v>9.7768076197999996</v>
      </c>
      <c r="D132" s="12">
        <f t="shared" si="3"/>
        <v>12.568788562465212</v>
      </c>
    </row>
    <row r="133" spans="1:4" x14ac:dyDescent="0.2">
      <c r="A133" s="14" t="s">
        <v>135</v>
      </c>
      <c r="B133" s="26">
        <v>1.867</v>
      </c>
      <c r="C133" s="12">
        <v>9.8382450862000006</v>
      </c>
      <c r="D133" s="12">
        <f t="shared" ref="D133:D164" si="4">C133*$B$185/B133</f>
        <v>12.541638857283287</v>
      </c>
    </row>
    <row r="134" spans="1:4" x14ac:dyDescent="0.2">
      <c r="A134" s="14" t="s">
        <v>136</v>
      </c>
      <c r="B134" s="26">
        <v>1.8816666666999999</v>
      </c>
      <c r="C134" s="12">
        <v>11.354012114</v>
      </c>
      <c r="D134" s="12">
        <f t="shared" si="4"/>
        <v>14.36109758322824</v>
      </c>
    </row>
    <row r="135" spans="1:4" x14ac:dyDescent="0.2">
      <c r="A135" s="14" t="s">
        <v>137</v>
      </c>
      <c r="B135" s="26">
        <v>1.8936666666999999</v>
      </c>
      <c r="C135" s="12">
        <v>13.527092732</v>
      </c>
      <c r="D135" s="12">
        <f t="shared" si="4"/>
        <v>17.001291127072729</v>
      </c>
    </row>
    <row r="136" spans="1:4" x14ac:dyDescent="0.2">
      <c r="A136" s="14" t="s">
        <v>138</v>
      </c>
      <c r="B136" s="26">
        <v>1.9139999999999999</v>
      </c>
      <c r="C136" s="12">
        <v>11.291872561</v>
      </c>
      <c r="D136" s="12">
        <f t="shared" si="4"/>
        <v>14.041225243665799</v>
      </c>
    </row>
    <row r="137" spans="1:4" x14ac:dyDescent="0.2">
      <c r="A137" s="14" t="s">
        <v>139</v>
      </c>
      <c r="B137" s="26">
        <v>1.9236666667</v>
      </c>
      <c r="C137" s="12">
        <v>10.872760166000001</v>
      </c>
      <c r="D137" s="12">
        <f t="shared" si="4"/>
        <v>13.452127046623765</v>
      </c>
    </row>
    <row r="138" spans="1:4" x14ac:dyDescent="0.2">
      <c r="A138" s="14" t="s">
        <v>140</v>
      </c>
      <c r="B138" s="26">
        <v>1.9366666667000001</v>
      </c>
      <c r="C138" s="12">
        <v>12.522113772000001</v>
      </c>
      <c r="D138" s="12">
        <f t="shared" si="4"/>
        <v>15.388763991402765</v>
      </c>
    </row>
    <row r="139" spans="1:4" x14ac:dyDescent="0.2">
      <c r="A139" s="14" t="s">
        <v>141</v>
      </c>
      <c r="B139" s="26">
        <v>1.966</v>
      </c>
      <c r="C139" s="12">
        <v>15.636551425</v>
      </c>
      <c r="D139" s="12">
        <f t="shared" si="4"/>
        <v>18.92946917376976</v>
      </c>
    </row>
    <row r="140" spans="1:4" x14ac:dyDescent="0.2">
      <c r="A140" s="14" t="s">
        <v>142</v>
      </c>
      <c r="B140" s="26">
        <v>1.9843333332999999</v>
      </c>
      <c r="C140" s="12">
        <v>15.169305442000001</v>
      </c>
      <c r="D140" s="12">
        <f t="shared" si="4"/>
        <v>18.194161268580309</v>
      </c>
    </row>
    <row r="141" spans="1:4" x14ac:dyDescent="0.2">
      <c r="A141" s="14" t="s">
        <v>143</v>
      </c>
      <c r="B141" s="26">
        <v>1.9946666666999999</v>
      </c>
      <c r="C141" s="12">
        <v>14.060256932</v>
      </c>
      <c r="D141" s="12">
        <f t="shared" si="4"/>
        <v>16.776598006310135</v>
      </c>
    </row>
    <row r="142" spans="1:4" x14ac:dyDescent="0.2">
      <c r="A142" s="14" t="s">
        <v>144</v>
      </c>
      <c r="B142" s="26">
        <v>2.0126666666999999</v>
      </c>
      <c r="C142" s="12">
        <v>13.964245328000001</v>
      </c>
      <c r="D142" s="12">
        <f t="shared" si="4"/>
        <v>16.51302306731705</v>
      </c>
    </row>
    <row r="143" spans="1:4" x14ac:dyDescent="0.2">
      <c r="A143" s="14" t="s">
        <v>145</v>
      </c>
      <c r="B143" s="26">
        <v>2.0316666667000001</v>
      </c>
      <c r="C143" s="12">
        <v>15.859369933</v>
      </c>
      <c r="D143" s="12">
        <f t="shared" si="4"/>
        <v>18.578662516518083</v>
      </c>
    </row>
    <row r="144" spans="1:4" x14ac:dyDescent="0.2">
      <c r="A144" s="14" t="s">
        <v>146</v>
      </c>
      <c r="B144" s="26">
        <v>2.0233333333000001</v>
      </c>
      <c r="C144" s="12">
        <v>12.500345907</v>
      </c>
      <c r="D144" s="12">
        <f t="shared" si="4"/>
        <v>14.704002438266928</v>
      </c>
    </row>
    <row r="145" spans="1:4" x14ac:dyDescent="0.2">
      <c r="A145" s="14" t="s">
        <v>147</v>
      </c>
      <c r="B145" s="26">
        <v>2.0431699999999999</v>
      </c>
      <c r="C145" s="12">
        <v>12.324631611999999</v>
      </c>
      <c r="D145" s="12">
        <f t="shared" si="4"/>
        <v>14.356560823845035</v>
      </c>
    </row>
    <row r="146" spans="1:4" x14ac:dyDescent="0.2">
      <c r="A146" s="14" t="s">
        <v>148</v>
      </c>
      <c r="B146" s="26">
        <v>2.0663100000000001</v>
      </c>
      <c r="C146" s="12">
        <v>14.237018304999999</v>
      </c>
      <c r="D146" s="12">
        <f t="shared" si="4"/>
        <v>16.398515605258993</v>
      </c>
    </row>
    <row r="147" spans="1:4" x14ac:dyDescent="0.2">
      <c r="A147" s="14" t="s">
        <v>149</v>
      </c>
      <c r="B147" s="26">
        <v>2.0793900000000001</v>
      </c>
      <c r="C147" s="12">
        <v>16.481205973000002</v>
      </c>
      <c r="D147" s="12">
        <f t="shared" si="4"/>
        <v>18.864009542352036</v>
      </c>
    </row>
    <row r="148" spans="1:4" x14ac:dyDescent="0.2">
      <c r="A148" s="14" t="s">
        <v>150</v>
      </c>
      <c r="B148" s="26">
        <v>2.1048966667000002</v>
      </c>
      <c r="C148" s="12">
        <v>12.858624644000001</v>
      </c>
      <c r="D148" s="12">
        <f t="shared" si="4"/>
        <v>14.539340589313579</v>
      </c>
    </row>
    <row r="149" spans="1:4" x14ac:dyDescent="0.2">
      <c r="A149" s="14" t="s">
        <v>151</v>
      </c>
      <c r="B149" s="26">
        <v>2.1276966666999999</v>
      </c>
      <c r="C149" s="12">
        <v>12.605657901000001</v>
      </c>
      <c r="D149" s="12">
        <f t="shared" si="4"/>
        <v>14.100573450343237</v>
      </c>
    </row>
    <row r="150" spans="1:4" x14ac:dyDescent="0.2">
      <c r="A150" s="14" t="s">
        <v>152</v>
      </c>
      <c r="B150" s="26">
        <v>2.1553766667000001</v>
      </c>
      <c r="C150" s="12">
        <v>15.88119442</v>
      </c>
      <c r="D150" s="12">
        <f t="shared" si="4"/>
        <v>17.536420751806421</v>
      </c>
    </row>
    <row r="151" spans="1:4" x14ac:dyDescent="0.2">
      <c r="A151" s="14" t="s">
        <v>153</v>
      </c>
      <c r="B151" s="26">
        <v>2.1886100000000002</v>
      </c>
      <c r="C151" s="12">
        <v>19.776655492</v>
      </c>
      <c r="D151" s="12">
        <f t="shared" si="4"/>
        <v>21.506287167371447</v>
      </c>
    </row>
    <row r="152" spans="1:4" x14ac:dyDescent="0.2">
      <c r="A152" s="14" t="s">
        <v>154</v>
      </c>
      <c r="B152" s="26">
        <v>2.1384866667</v>
      </c>
      <c r="C152" s="12">
        <v>13.532172959</v>
      </c>
      <c r="D152" s="12">
        <f t="shared" si="4"/>
        <v>15.060589271723186</v>
      </c>
    </row>
    <row r="153" spans="1:4" x14ac:dyDescent="0.2">
      <c r="A153" s="14" t="s">
        <v>155</v>
      </c>
      <c r="B153" s="26">
        <v>2.1237766667</v>
      </c>
      <c r="C153" s="12">
        <v>12.281649222</v>
      </c>
      <c r="D153" s="12">
        <f t="shared" si="4"/>
        <v>13.763497736352111</v>
      </c>
    </row>
    <row r="154" spans="1:4" x14ac:dyDescent="0.2">
      <c r="A154" s="14" t="s">
        <v>156</v>
      </c>
      <c r="B154" s="26">
        <v>2.1350699999999998</v>
      </c>
      <c r="C154" s="12">
        <v>12.501107147000001</v>
      </c>
      <c r="D154" s="12">
        <f t="shared" si="4"/>
        <v>13.935332347050558</v>
      </c>
    </row>
    <row r="155" spans="1:4" x14ac:dyDescent="0.2">
      <c r="A155" s="14" t="s">
        <v>157</v>
      </c>
      <c r="B155" s="26">
        <v>2.1534399999999998</v>
      </c>
      <c r="C155" s="12">
        <v>15.217545757</v>
      </c>
      <c r="D155" s="12">
        <f t="shared" si="4"/>
        <v>16.818715026964604</v>
      </c>
    </row>
    <row r="156" spans="1:4" x14ac:dyDescent="0.2">
      <c r="A156" s="14" t="s">
        <v>158</v>
      </c>
      <c r="B156" s="26">
        <v>2.1703000000000001</v>
      </c>
      <c r="C156" s="12">
        <v>10.952025391999999</v>
      </c>
      <c r="D156" s="12">
        <f t="shared" si="4"/>
        <v>12.010349434418568</v>
      </c>
    </row>
    <row r="157" spans="1:4" x14ac:dyDescent="0.2">
      <c r="A157" s="14" t="s">
        <v>159</v>
      </c>
      <c r="B157" s="26">
        <v>2.17374</v>
      </c>
      <c r="C157" s="12">
        <v>10.712775365000001</v>
      </c>
      <c r="D157" s="12">
        <f t="shared" si="4"/>
        <v>11.729388542216654</v>
      </c>
    </row>
    <row r="158" spans="1:4" x14ac:dyDescent="0.2">
      <c r="A158" s="14" t="s">
        <v>160</v>
      </c>
      <c r="B158" s="26">
        <v>2.1729733332999999</v>
      </c>
      <c r="C158" s="12">
        <v>12.923139136</v>
      </c>
      <c r="D158" s="12">
        <f t="shared" si="4"/>
        <v>14.154502027887812</v>
      </c>
    </row>
    <row r="159" spans="1:4" x14ac:dyDescent="0.2">
      <c r="A159" s="14" t="s">
        <v>161</v>
      </c>
      <c r="B159" s="26">
        <v>2.1793433332999999</v>
      </c>
      <c r="C159" s="12">
        <v>16.147674498000001</v>
      </c>
      <c r="D159" s="12">
        <f t="shared" si="4"/>
        <v>17.634587431382286</v>
      </c>
    </row>
    <row r="160" spans="1:4" x14ac:dyDescent="0.2">
      <c r="A160" s="14" t="s">
        <v>162</v>
      </c>
      <c r="B160" s="26">
        <v>2.19699</v>
      </c>
      <c r="C160" s="12">
        <v>10.708874521</v>
      </c>
      <c r="D160" s="12">
        <f t="shared" si="4"/>
        <v>11.601034576952769</v>
      </c>
    </row>
    <row r="161" spans="1:5" x14ac:dyDescent="0.2">
      <c r="A161" s="14" t="s">
        <v>163</v>
      </c>
      <c r="B161" s="26">
        <v>2.2203200000000001</v>
      </c>
      <c r="C161" s="12">
        <v>10.114185715</v>
      </c>
      <c r="D161" s="12">
        <f t="shared" si="4"/>
        <v>10.841673503722765</v>
      </c>
    </row>
    <row r="162" spans="1:5" x14ac:dyDescent="0.2">
      <c r="A162" s="14" t="s">
        <v>164</v>
      </c>
      <c r="B162" s="26">
        <v>2.2458999999999998</v>
      </c>
      <c r="C162" s="12">
        <v>12.312851985</v>
      </c>
      <c r="D162" s="12">
        <f t="shared" si="4"/>
        <v>13.048158247047363</v>
      </c>
    </row>
    <row r="163" spans="1:5" x14ac:dyDescent="0.2">
      <c r="A163" s="14" t="s">
        <v>165</v>
      </c>
      <c r="B163" s="26">
        <v>2.2605900000000001</v>
      </c>
      <c r="C163" s="12">
        <v>16.131138433</v>
      </c>
      <c r="D163" s="12">
        <f t="shared" si="4"/>
        <v>16.983382371675326</v>
      </c>
    </row>
    <row r="164" spans="1:5" x14ac:dyDescent="0.2">
      <c r="A164" s="14" t="s">
        <v>166</v>
      </c>
      <c r="B164" s="26">
        <v>2.2703766666999998</v>
      </c>
      <c r="C164" s="12">
        <v>10.638284912</v>
      </c>
      <c r="D164" s="12">
        <f t="shared" si="4"/>
        <v>11.152049130961968</v>
      </c>
    </row>
    <row r="165" spans="1:5" x14ac:dyDescent="0.2">
      <c r="A165" s="14" t="s">
        <v>213</v>
      </c>
      <c r="B165" s="26">
        <v>2.2830333333000001</v>
      </c>
      <c r="C165" s="12">
        <v>9.7378654604000001</v>
      </c>
      <c r="D165" s="12">
        <f t="shared" ref="D165:D184" si="5">C165*$B$185/B165</f>
        <v>10.151553063525359</v>
      </c>
    </row>
    <row r="166" spans="1:5" x14ac:dyDescent="0.2">
      <c r="A166" s="14" t="s">
        <v>214</v>
      </c>
      <c r="B166" s="26">
        <v>2.2886099999999998</v>
      </c>
      <c r="C166" s="12">
        <v>12.127978689000001</v>
      </c>
      <c r="D166" s="12">
        <f t="shared" si="5"/>
        <v>12.61239621226472</v>
      </c>
    </row>
    <row r="167" spans="1:5" x14ac:dyDescent="0.2">
      <c r="A167" s="14" t="s">
        <v>215</v>
      </c>
      <c r="B167" s="26">
        <v>2.2986633332999999</v>
      </c>
      <c r="C167" s="12">
        <v>15.203059949</v>
      </c>
      <c r="D167" s="12">
        <f t="shared" si="5"/>
        <v>15.741155575833309</v>
      </c>
    </row>
    <row r="168" spans="1:5" x14ac:dyDescent="0.2">
      <c r="A168" s="18" t="s">
        <v>216</v>
      </c>
      <c r="B168" s="26">
        <v>2.3136933332999998</v>
      </c>
      <c r="C168" s="12">
        <v>10.189924952</v>
      </c>
      <c r="D168" s="12">
        <f t="shared" si="5"/>
        <v>10.482048426667758</v>
      </c>
    </row>
    <row r="169" spans="1:5" x14ac:dyDescent="0.2">
      <c r="A169" s="14" t="s">
        <v>243</v>
      </c>
      <c r="B169" s="26">
        <v>2.3216399999999999</v>
      </c>
      <c r="C169" s="12">
        <v>9.2342405722999992</v>
      </c>
      <c r="D169" s="12">
        <f t="shared" ref="D169:D180" si="6">C169*$B$185/B169</f>
        <v>9.4664529019859174</v>
      </c>
    </row>
    <row r="170" spans="1:5" x14ac:dyDescent="0.2">
      <c r="A170" s="14" t="s">
        <v>244</v>
      </c>
      <c r="B170" s="26">
        <v>2.3208166666999999</v>
      </c>
      <c r="C170" s="12">
        <v>11.895412564000001</v>
      </c>
      <c r="D170" s="12">
        <f t="shared" si="6"/>
        <v>12.19887120237407</v>
      </c>
    </row>
    <row r="171" spans="1:5" x14ac:dyDescent="0.2">
      <c r="A171" s="14" t="s">
        <v>245</v>
      </c>
      <c r="B171" s="26">
        <v>2.3338866666999998</v>
      </c>
      <c r="C171" s="12">
        <v>16.128345428999999</v>
      </c>
      <c r="D171" s="12">
        <f t="shared" si="6"/>
        <v>16.447164077120796</v>
      </c>
    </row>
    <row r="172" spans="1:5" x14ac:dyDescent="0.2">
      <c r="A172" s="14" t="s">
        <v>246</v>
      </c>
      <c r="B172" s="26">
        <v>2.3421266667</v>
      </c>
      <c r="C172" s="12">
        <v>9.8874353103000008</v>
      </c>
      <c r="D172" s="12">
        <f t="shared" si="6"/>
        <v>10.047412847763391</v>
      </c>
    </row>
    <row r="173" spans="1:5" x14ac:dyDescent="0.2">
      <c r="A173" s="14" t="s">
        <v>247</v>
      </c>
      <c r="B173" s="26">
        <v>2.3542466666999999</v>
      </c>
      <c r="C173" s="12">
        <v>9.8170892055000003</v>
      </c>
      <c r="D173" s="12">
        <f t="shared" si="6"/>
        <v>9.9245710381757082</v>
      </c>
      <c r="E173" s="22"/>
    </row>
    <row r="174" spans="1:5" x14ac:dyDescent="0.2">
      <c r="A174" s="14" t="s">
        <v>248</v>
      </c>
      <c r="B174" s="26">
        <v>2.3684599999999998</v>
      </c>
      <c r="C174" s="12">
        <v>13.107364070999999</v>
      </c>
      <c r="D174" s="12">
        <f t="shared" si="6"/>
        <v>13.171349674889829</v>
      </c>
      <c r="E174" s="22"/>
    </row>
    <row r="175" spans="1:5" x14ac:dyDescent="0.2">
      <c r="A175" s="14" t="s">
        <v>249</v>
      </c>
      <c r="B175" s="26">
        <v>2.3754366667000002</v>
      </c>
      <c r="C175" s="12">
        <v>16.941714072</v>
      </c>
      <c r="D175" s="12">
        <f t="shared" si="6"/>
        <v>16.974416861673333</v>
      </c>
      <c r="E175" s="10" t="s">
        <v>182</v>
      </c>
    </row>
    <row r="176" spans="1:5" x14ac:dyDescent="0.2">
      <c r="A176" s="18" t="s">
        <v>250</v>
      </c>
      <c r="B176" s="26">
        <v>2.3703466667000002</v>
      </c>
      <c r="C176" s="12">
        <v>10.522917735</v>
      </c>
      <c r="D176" s="12">
        <f t="shared" si="6"/>
        <v>10.565870412684209</v>
      </c>
      <c r="E176" s="10" t="s">
        <v>183</v>
      </c>
    </row>
    <row r="177" spans="1:5" x14ac:dyDescent="0.2">
      <c r="A177" s="14" t="s">
        <v>251</v>
      </c>
      <c r="B177" s="26">
        <v>2.3520099999999999</v>
      </c>
      <c r="C177" s="12">
        <v>9.2948340409999997</v>
      </c>
      <c r="D177" s="12">
        <f t="shared" si="6"/>
        <v>9.4055337791628872</v>
      </c>
      <c r="E177" s="22">
        <f>MAX('Natural Gas-M'!E449:E451)</f>
        <v>0</v>
      </c>
    </row>
    <row r="178" spans="1:5" x14ac:dyDescent="0.2">
      <c r="A178" s="14" t="s">
        <v>252</v>
      </c>
      <c r="B178" s="26">
        <v>2.3693300000000002</v>
      </c>
      <c r="C178" s="12">
        <v>11.962164295999999</v>
      </c>
      <c r="D178" s="12">
        <f t="shared" si="6"/>
        <v>12.016145573683069</v>
      </c>
      <c r="E178" s="22">
        <f>MAX('Natural Gas-M'!E452:E454)</f>
        <v>0</v>
      </c>
    </row>
    <row r="179" spans="1:5" x14ac:dyDescent="0.2">
      <c r="A179" s="14" t="s">
        <v>253</v>
      </c>
      <c r="B179" s="26">
        <v>2.3807393085999999</v>
      </c>
      <c r="C179" s="12">
        <v>16.146922506999999</v>
      </c>
      <c r="D179" s="12">
        <f t="shared" si="6"/>
        <v>16.142057494549469</v>
      </c>
      <c r="E179" s="22">
        <f>MAX('Natural Gas-M'!E455:E457)</f>
        <v>1</v>
      </c>
    </row>
    <row r="180" spans="1:5" x14ac:dyDescent="0.2">
      <c r="A180" s="18" t="s">
        <v>254</v>
      </c>
      <c r="B180" s="26">
        <v>2.3825803333</v>
      </c>
      <c r="C180" s="12">
        <v>10.031566373</v>
      </c>
      <c r="D180" s="12">
        <f t="shared" si="6"/>
        <v>10.020794820014142</v>
      </c>
      <c r="E180" s="22">
        <f>MAX('Natural Gas-M'!E458:E460)</f>
        <v>1</v>
      </c>
    </row>
    <row r="181" spans="1:5" x14ac:dyDescent="0.2">
      <c r="A181" s="14" t="s">
        <v>259</v>
      </c>
      <c r="B181" s="26">
        <v>2.3964406667000002</v>
      </c>
      <c r="C181" s="12">
        <v>8.9616541789999999</v>
      </c>
      <c r="D181" s="12">
        <f t="shared" si="5"/>
        <v>8.9002554491711141</v>
      </c>
      <c r="E181" s="22">
        <f>MAX('Natural Gas-M'!E461:E463)</f>
        <v>1</v>
      </c>
    </row>
    <row r="182" spans="1:5" x14ac:dyDescent="0.2">
      <c r="A182" s="14" t="s">
        <v>260</v>
      </c>
      <c r="B182" s="26">
        <v>2.4106209999999999</v>
      </c>
      <c r="C182" s="12">
        <v>11.845395672</v>
      </c>
      <c r="D182" s="12">
        <f t="shared" si="5"/>
        <v>11.695037211600159</v>
      </c>
      <c r="E182" s="22">
        <f>MAX('Natural Gas-M'!E464:E466)</f>
        <v>1</v>
      </c>
    </row>
    <row r="183" spans="1:5" x14ac:dyDescent="0.2">
      <c r="A183" s="14" t="s">
        <v>261</v>
      </c>
      <c r="B183" s="26">
        <v>2.4229723333000002</v>
      </c>
      <c r="C183" s="12">
        <v>16.082963095</v>
      </c>
      <c r="D183" s="12">
        <f t="shared" si="5"/>
        <v>15.797871674066997</v>
      </c>
      <c r="E183" s="22">
        <f>MAX('Natural Gas-M'!E467:E469)</f>
        <v>1</v>
      </c>
    </row>
    <row r="184" spans="1:5" x14ac:dyDescent="0.2">
      <c r="A184" s="18" t="s">
        <v>262</v>
      </c>
      <c r="B184" s="26">
        <v>2.437033</v>
      </c>
      <c r="C184" s="12">
        <v>10.145643062</v>
      </c>
      <c r="D184" s="12">
        <f t="shared" si="5"/>
        <v>9.9082998431729727</v>
      </c>
      <c r="E184" s="22">
        <f>MAX('Natural Gas-M'!E470:E472)</f>
        <v>1</v>
      </c>
    </row>
    <row r="185" spans="1:5" x14ac:dyDescent="0.2">
      <c r="A185" s="15" t="str">
        <f>"Base CPI ("&amp;TEXT('Notes and Sources'!$G$7,"m/yyyy")&amp;")"</f>
        <v>Base CPI (10/2015)</v>
      </c>
      <c r="B185" s="28">
        <v>2.3800219999999999</v>
      </c>
      <c r="C185" s="16"/>
      <c r="D185" s="16"/>
      <c r="E185" s="20"/>
    </row>
    <row r="186" spans="1:5" x14ac:dyDescent="0.2">
      <c r="A186" s="42" t="str">
        <f>A1&amp;" "&amp;TEXT(C1,"Mmmm yyyy")</f>
        <v>EIA Short-Term Energy Outlook, October 2015</v>
      </c>
      <c r="B186" s="42"/>
      <c r="C186" s="42"/>
      <c r="D186" s="42"/>
      <c r="E186" s="42"/>
    </row>
    <row r="187" spans="1:5" x14ac:dyDescent="0.2">
      <c r="A187" s="37" t="s">
        <v>184</v>
      </c>
      <c r="B187" s="37"/>
      <c r="C187" s="37"/>
      <c r="D187" s="37"/>
      <c r="E187" s="37"/>
    </row>
    <row r="188" spans="1:5" x14ac:dyDescent="0.2">
      <c r="A188" s="37" t="s">
        <v>207</v>
      </c>
      <c r="B188" s="37"/>
      <c r="C188" s="37"/>
      <c r="D188" s="37"/>
      <c r="E188" s="37"/>
    </row>
    <row r="189" spans="1:5" x14ac:dyDescent="0.2">
      <c r="A189" s="34" t="str">
        <f>"Real Price ("&amp;TEXT($C$1,"mmm yyyy")&amp;" $)"</f>
        <v>Real Price (Oct 2015 $)</v>
      </c>
      <c r="B189" s="34"/>
      <c r="C189" s="34"/>
      <c r="D189" s="34"/>
      <c r="E189" s="34"/>
    </row>
    <row r="190" spans="1:5" x14ac:dyDescent="0.2">
      <c r="A190" s="38" t="s">
        <v>167</v>
      </c>
      <c r="B190" s="38"/>
      <c r="C190" s="38"/>
      <c r="D190" s="38"/>
      <c r="E190" s="38"/>
    </row>
  </sheetData>
  <mergeCells count="7">
    <mergeCell ref="A188:E188"/>
    <mergeCell ref="A190:E190"/>
    <mergeCell ref="C39:D39"/>
    <mergeCell ref="A1:B1"/>
    <mergeCell ref="C1:D1"/>
    <mergeCell ref="A186:E186"/>
    <mergeCell ref="A187:E187"/>
  </mergeCells>
  <phoneticPr fontId="3" type="noConversion"/>
  <conditionalFormatting sqref="B161:D162 B173:D174 B177:D184">
    <cfRule type="expression" dxfId="19" priority="2" stopIfTrue="1">
      <formula>$E161=1</formula>
    </cfRule>
  </conditionalFormatting>
  <conditionalFormatting sqref="B163:D164 B167:D168 B171:D172">
    <cfRule type="expression" dxfId="18" priority="3" stopIfTrue="1">
      <formula>#REF!=1</formula>
    </cfRule>
  </conditionalFormatting>
  <conditionalFormatting sqref="B166:D166 B169:D170">
    <cfRule type="expression" dxfId="17" priority="9" stopIfTrue="1">
      <formula>#REF!=1</formula>
    </cfRule>
  </conditionalFormatting>
  <conditionalFormatting sqref="B165:D165">
    <cfRule type="expression" dxfId="16" priority="16" stopIfTrue="1">
      <formula>$E169=1</formula>
    </cfRule>
  </conditionalFormatting>
  <conditionalFormatting sqref="B169:D172">
    <cfRule type="expression" dxfId="15" priority="17" stopIfTrue="1">
      <formula>#REF!=1</formula>
    </cfRule>
  </conditionalFormatting>
  <conditionalFormatting sqref="B175:D176">
    <cfRule type="expression" dxfId="14" priority="43" stopIfTrue="1">
      <formula>#REF!=1</formula>
    </cfRule>
  </conditionalFormatting>
  <hyperlinks>
    <hyperlink ref="A3" location="Contents!B4" display="Return to Contents"/>
    <hyperlink ref="A190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8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0" t="s">
        <v>168</v>
      </c>
      <c r="B1" s="40"/>
      <c r="C1" s="41">
        <f>'Notes and Sources'!$G$7</f>
        <v>42283</v>
      </c>
      <c r="D1" s="41"/>
    </row>
    <row r="2" spans="1:4" ht="15.75" x14ac:dyDescent="0.25">
      <c r="A2" s="11" t="s">
        <v>188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9" t="s">
        <v>186</v>
      </c>
      <c r="D39" s="39"/>
    </row>
    <row r="40" spans="1:4" x14ac:dyDescent="0.2">
      <c r="A40" s="1" t="s">
        <v>0</v>
      </c>
      <c r="B40" s="1" t="s">
        <v>18</v>
      </c>
      <c r="C40" s="1" t="s">
        <v>1</v>
      </c>
      <c r="D40" s="1" t="s">
        <v>2</v>
      </c>
    </row>
    <row r="41" spans="1:4" x14ac:dyDescent="0.2">
      <c r="A41" s="13">
        <v>29587</v>
      </c>
      <c r="B41" s="26">
        <v>0.872</v>
      </c>
      <c r="C41" s="12">
        <v>3.94</v>
      </c>
      <c r="D41" s="12">
        <f t="shared" ref="D41:D92" si="0">C41*$B$473/B41</f>
        <v>10.753769128440366</v>
      </c>
    </row>
    <row r="42" spans="1:4" x14ac:dyDescent="0.2">
      <c r="A42" s="13">
        <v>29618</v>
      </c>
      <c r="B42" s="26">
        <v>0.88</v>
      </c>
      <c r="C42" s="12">
        <v>3.99</v>
      </c>
      <c r="D42" s="12">
        <f t="shared" si="0"/>
        <v>10.791236113636362</v>
      </c>
    </row>
    <row r="43" spans="1:4" x14ac:dyDescent="0.2">
      <c r="A43" s="13">
        <v>29646</v>
      </c>
      <c r="B43" s="26">
        <v>0.88600000000000001</v>
      </c>
      <c r="C43" s="12">
        <v>4.0599999999999996</v>
      </c>
      <c r="D43" s="12">
        <f t="shared" si="0"/>
        <v>10.906195620767491</v>
      </c>
    </row>
    <row r="44" spans="1:4" x14ac:dyDescent="0.2">
      <c r="A44" s="13">
        <v>29677</v>
      </c>
      <c r="B44" s="26">
        <v>0.89100000000000001</v>
      </c>
      <c r="C44" s="12">
        <v>4.1100000000000003</v>
      </c>
      <c r="D44" s="12">
        <f t="shared" si="0"/>
        <v>10.97855265993266</v>
      </c>
    </row>
    <row r="45" spans="1:4" x14ac:dyDescent="0.2">
      <c r="A45" s="13">
        <v>29707</v>
      </c>
      <c r="B45" s="26">
        <v>0.89700000000000002</v>
      </c>
      <c r="C45" s="12">
        <v>4.29</v>
      </c>
      <c r="D45" s="12">
        <f t="shared" si="0"/>
        <v>11.382713913043476</v>
      </c>
    </row>
    <row r="46" spans="1:4" x14ac:dyDescent="0.2">
      <c r="A46" s="13">
        <v>29738</v>
      </c>
      <c r="B46" s="26">
        <v>0.90500000000000003</v>
      </c>
      <c r="C46" s="12">
        <v>4.3</v>
      </c>
      <c r="D46" s="12">
        <f t="shared" si="0"/>
        <v>11.308391823204419</v>
      </c>
    </row>
    <row r="47" spans="1:4" x14ac:dyDescent="0.2">
      <c r="A47" s="13">
        <v>29768</v>
      </c>
      <c r="B47" s="26">
        <v>0.91500000000000004</v>
      </c>
      <c r="C47" s="12">
        <v>4.32</v>
      </c>
      <c r="D47" s="12">
        <f t="shared" si="0"/>
        <v>11.23682518032787</v>
      </c>
    </row>
    <row r="48" spans="1:4" x14ac:dyDescent="0.2">
      <c r="A48" s="13">
        <v>29799</v>
      </c>
      <c r="B48" s="26">
        <v>0.92200000000000004</v>
      </c>
      <c r="C48" s="12">
        <v>4.3</v>
      </c>
      <c r="D48" s="12">
        <f t="shared" si="0"/>
        <v>11.099885683297178</v>
      </c>
    </row>
    <row r="49" spans="1:4" x14ac:dyDescent="0.2">
      <c r="A49" s="13">
        <v>29830</v>
      </c>
      <c r="B49" s="26">
        <v>0.93100000000000005</v>
      </c>
      <c r="C49" s="12">
        <v>4.47</v>
      </c>
      <c r="D49" s="12">
        <f t="shared" si="0"/>
        <v>11.427173297529537</v>
      </c>
    </row>
    <row r="50" spans="1:4" x14ac:dyDescent="0.2">
      <c r="A50" s="13">
        <v>29860</v>
      </c>
      <c r="B50" s="26">
        <v>0.93400000000000005</v>
      </c>
      <c r="C50" s="12">
        <v>4.5</v>
      </c>
      <c r="D50" s="12">
        <f t="shared" si="0"/>
        <v>11.466915417558885</v>
      </c>
    </row>
    <row r="51" spans="1:4" x14ac:dyDescent="0.2">
      <c r="A51" s="13">
        <v>29891</v>
      </c>
      <c r="B51" s="26">
        <v>0.93799999999999994</v>
      </c>
      <c r="C51" s="12">
        <v>4.53</v>
      </c>
      <c r="D51" s="12">
        <f t="shared" si="0"/>
        <v>11.494136098081023</v>
      </c>
    </row>
    <row r="52" spans="1:4" x14ac:dyDescent="0.2">
      <c r="A52" s="13">
        <v>29921</v>
      </c>
      <c r="B52" s="26">
        <v>0.94099999999999995</v>
      </c>
      <c r="C52" s="12">
        <v>4.55</v>
      </c>
      <c r="D52" s="12">
        <f t="shared" si="0"/>
        <v>11.508076620616366</v>
      </c>
    </row>
    <row r="53" spans="1:4" x14ac:dyDescent="0.2">
      <c r="A53" s="13">
        <v>29952</v>
      </c>
      <c r="B53" s="26">
        <v>0.94399999999999995</v>
      </c>
      <c r="C53" s="12">
        <v>4.6500000000000004</v>
      </c>
      <c r="D53" s="12">
        <f t="shared" ref="D53:D64" si="1">C53*$B$473/B53</f>
        <v>11.723625317796611</v>
      </c>
    </row>
    <row r="54" spans="1:4" x14ac:dyDescent="0.2">
      <c r="A54" s="13">
        <v>29983</v>
      </c>
      <c r="B54" s="26">
        <v>0.94699999999999995</v>
      </c>
      <c r="C54" s="12">
        <v>4.6900000000000004</v>
      </c>
      <c r="D54" s="12">
        <f t="shared" si="1"/>
        <v>11.787014973600845</v>
      </c>
    </row>
    <row r="55" spans="1:4" x14ac:dyDescent="0.2">
      <c r="A55" s="13">
        <v>30011</v>
      </c>
      <c r="B55" s="26">
        <v>0.94699999999999995</v>
      </c>
      <c r="C55" s="12">
        <v>4.78</v>
      </c>
      <c r="D55" s="12">
        <f t="shared" si="1"/>
        <v>12.013205026399156</v>
      </c>
    </row>
    <row r="56" spans="1:4" x14ac:dyDescent="0.2">
      <c r="A56" s="13">
        <v>30042</v>
      </c>
      <c r="B56" s="26">
        <v>0.95</v>
      </c>
      <c r="C56" s="12">
        <v>4.8600000000000003</v>
      </c>
      <c r="D56" s="12">
        <f t="shared" si="1"/>
        <v>12.175691494736842</v>
      </c>
    </row>
    <row r="57" spans="1:4" x14ac:dyDescent="0.2">
      <c r="A57" s="13">
        <v>30072</v>
      </c>
      <c r="B57" s="26">
        <v>0.95899999999999996</v>
      </c>
      <c r="C57" s="12">
        <v>5.17</v>
      </c>
      <c r="D57" s="12">
        <f t="shared" si="1"/>
        <v>12.830775537017725</v>
      </c>
    </row>
    <row r="58" spans="1:4" x14ac:dyDescent="0.2">
      <c r="A58" s="13">
        <v>30103</v>
      </c>
      <c r="B58" s="26">
        <v>0.97</v>
      </c>
      <c r="C58" s="12">
        <v>5.2</v>
      </c>
      <c r="D58" s="12">
        <f t="shared" si="1"/>
        <v>12.758880824742269</v>
      </c>
    </row>
    <row r="59" spans="1:4" x14ac:dyDescent="0.2">
      <c r="A59" s="13">
        <v>30133</v>
      </c>
      <c r="B59" s="26">
        <v>0.97499999999999998</v>
      </c>
      <c r="C59" s="12">
        <v>5.23</v>
      </c>
      <c r="D59" s="12">
        <f t="shared" si="1"/>
        <v>12.766682112820513</v>
      </c>
    </row>
    <row r="60" spans="1:4" x14ac:dyDescent="0.2">
      <c r="A60" s="13">
        <v>30164</v>
      </c>
      <c r="B60" s="26">
        <v>0.97699999999999998</v>
      </c>
      <c r="C60" s="12">
        <v>5.23</v>
      </c>
      <c r="D60" s="12">
        <f t="shared" si="1"/>
        <v>12.740547656090072</v>
      </c>
    </row>
    <row r="61" spans="1:4" x14ac:dyDescent="0.2">
      <c r="A61" s="13">
        <v>30195</v>
      </c>
      <c r="B61" s="26">
        <v>0.97699999999999998</v>
      </c>
      <c r="C61" s="12">
        <v>5.41</v>
      </c>
      <c r="D61" s="12">
        <f t="shared" si="1"/>
        <v>13.179036867963152</v>
      </c>
    </row>
    <row r="62" spans="1:4" x14ac:dyDescent="0.2">
      <c r="A62" s="13">
        <v>30225</v>
      </c>
      <c r="B62" s="26">
        <v>0.98099999999999998</v>
      </c>
      <c r="C62" s="12">
        <v>5.66</v>
      </c>
      <c r="D62" s="12">
        <f t="shared" si="1"/>
        <v>13.731829276248725</v>
      </c>
    </row>
    <row r="63" spans="1:4" x14ac:dyDescent="0.2">
      <c r="A63" s="13">
        <v>30256</v>
      </c>
      <c r="B63" s="26">
        <v>0.98</v>
      </c>
      <c r="C63" s="12">
        <v>5.68</v>
      </c>
      <c r="D63" s="12">
        <f t="shared" si="1"/>
        <v>13.794413224489794</v>
      </c>
    </row>
    <row r="64" spans="1:4" x14ac:dyDescent="0.2">
      <c r="A64" s="13">
        <v>30286</v>
      </c>
      <c r="B64" s="26">
        <v>0.97699999999999998</v>
      </c>
      <c r="C64" s="12">
        <v>5.74</v>
      </c>
      <c r="D64" s="12">
        <f t="shared" si="1"/>
        <v>13.982933756397133</v>
      </c>
    </row>
    <row r="65" spans="1:4" x14ac:dyDescent="0.2">
      <c r="A65" s="13">
        <v>30317</v>
      </c>
      <c r="B65" s="26">
        <v>0.97899999999999998</v>
      </c>
      <c r="C65" s="12">
        <v>5.86</v>
      </c>
      <c r="D65" s="12">
        <f t="shared" si="0"/>
        <v>14.246096956077629</v>
      </c>
    </row>
    <row r="66" spans="1:4" x14ac:dyDescent="0.2">
      <c r="A66" s="13">
        <v>30348</v>
      </c>
      <c r="B66" s="26">
        <v>0.98</v>
      </c>
      <c r="C66" s="12">
        <v>5.87</v>
      </c>
      <c r="D66" s="12">
        <f t="shared" si="0"/>
        <v>14.25584606122449</v>
      </c>
    </row>
    <row r="67" spans="1:4" x14ac:dyDescent="0.2">
      <c r="A67" s="13">
        <v>30376</v>
      </c>
      <c r="B67" s="26">
        <v>0.98099999999999998</v>
      </c>
      <c r="C67" s="12">
        <v>6</v>
      </c>
      <c r="D67" s="12">
        <f t="shared" si="0"/>
        <v>14.556709480122322</v>
      </c>
    </row>
    <row r="68" spans="1:4" x14ac:dyDescent="0.2">
      <c r="A68" s="13">
        <v>30407</v>
      </c>
      <c r="B68" s="26">
        <v>0.98799999999999999</v>
      </c>
      <c r="C68" s="12">
        <v>6.06</v>
      </c>
      <c r="D68" s="12">
        <f t="shared" si="0"/>
        <v>14.598110647773279</v>
      </c>
    </row>
    <row r="69" spans="1:4" x14ac:dyDescent="0.2">
      <c r="A69" s="13">
        <v>30437</v>
      </c>
      <c r="B69" s="26">
        <v>0.99199999999999999</v>
      </c>
      <c r="C69" s="12">
        <v>6.22</v>
      </c>
      <c r="D69" s="12">
        <f t="shared" si="0"/>
        <v>14.923121814516128</v>
      </c>
    </row>
    <row r="70" spans="1:4" x14ac:dyDescent="0.2">
      <c r="A70" s="13">
        <v>30468</v>
      </c>
      <c r="B70" s="26">
        <v>0.99399999999999999</v>
      </c>
      <c r="C70" s="12">
        <v>6.2</v>
      </c>
      <c r="D70" s="12">
        <f t="shared" si="0"/>
        <v>14.84520764587525</v>
      </c>
    </row>
    <row r="71" spans="1:4" x14ac:dyDescent="0.2">
      <c r="A71" s="13">
        <v>30498</v>
      </c>
      <c r="B71" s="26">
        <v>0.998</v>
      </c>
      <c r="C71" s="12">
        <v>6.21</v>
      </c>
      <c r="D71" s="12">
        <f t="shared" si="0"/>
        <v>14.809555731462925</v>
      </c>
    </row>
    <row r="72" spans="1:4" x14ac:dyDescent="0.2">
      <c r="A72" s="13">
        <v>30529</v>
      </c>
      <c r="B72" s="26">
        <v>1.0009999999999999</v>
      </c>
      <c r="C72" s="12">
        <v>6.18</v>
      </c>
      <c r="D72" s="12">
        <f t="shared" si="0"/>
        <v>14.693842117882118</v>
      </c>
    </row>
    <row r="73" spans="1:4" x14ac:dyDescent="0.2">
      <c r="A73" s="13">
        <v>30560</v>
      </c>
      <c r="B73" s="26">
        <v>1.004</v>
      </c>
      <c r="C73" s="12">
        <v>6.19</v>
      </c>
      <c r="D73" s="12">
        <f t="shared" si="0"/>
        <v>14.673641613545817</v>
      </c>
    </row>
    <row r="74" spans="1:4" x14ac:dyDescent="0.2">
      <c r="A74" s="13">
        <v>30590</v>
      </c>
      <c r="B74" s="26">
        <v>1.008</v>
      </c>
      <c r="C74" s="12">
        <v>6.7</v>
      </c>
      <c r="D74" s="12">
        <f t="shared" si="0"/>
        <v>15.819590674603173</v>
      </c>
    </row>
    <row r="75" spans="1:4" x14ac:dyDescent="0.2">
      <c r="A75" s="13">
        <v>30621</v>
      </c>
      <c r="B75" s="26">
        <v>1.0109999999999999</v>
      </c>
      <c r="C75" s="12">
        <v>6.3</v>
      </c>
      <c r="D75" s="12">
        <f t="shared" si="0"/>
        <v>14.83099762611276</v>
      </c>
    </row>
    <row r="76" spans="1:4" x14ac:dyDescent="0.2">
      <c r="A76" s="13">
        <v>30651</v>
      </c>
      <c r="B76" s="26">
        <v>1.014</v>
      </c>
      <c r="C76" s="12">
        <v>5.94</v>
      </c>
      <c r="D76" s="12">
        <f t="shared" si="0"/>
        <v>13.942140710059171</v>
      </c>
    </row>
    <row r="77" spans="1:4" x14ac:dyDescent="0.2">
      <c r="A77" s="13">
        <v>30682</v>
      </c>
      <c r="B77" s="26">
        <v>1.0209999999999999</v>
      </c>
      <c r="C77" s="12">
        <v>5.78</v>
      </c>
      <c r="D77" s="12">
        <f t="shared" si="0"/>
        <v>13.473581939275221</v>
      </c>
    </row>
    <row r="78" spans="1:4" x14ac:dyDescent="0.2">
      <c r="A78" s="13">
        <v>30713</v>
      </c>
      <c r="B78" s="26">
        <v>1.026</v>
      </c>
      <c r="C78" s="12">
        <v>5.84</v>
      </c>
      <c r="D78" s="12">
        <f t="shared" si="0"/>
        <v>13.547103781676412</v>
      </c>
    </row>
    <row r="79" spans="1:4" x14ac:dyDescent="0.2">
      <c r="A79" s="13">
        <v>30742</v>
      </c>
      <c r="B79" s="26">
        <v>1.0289999999999999</v>
      </c>
      <c r="C79" s="12">
        <v>5.92</v>
      </c>
      <c r="D79" s="12">
        <f t="shared" si="0"/>
        <v>13.692643576287658</v>
      </c>
    </row>
    <row r="80" spans="1:4" x14ac:dyDescent="0.2">
      <c r="A80" s="13">
        <v>30773</v>
      </c>
      <c r="B80" s="26">
        <v>1.0329999999999999</v>
      </c>
      <c r="C80" s="12">
        <v>5.96</v>
      </c>
      <c r="D80" s="12">
        <f t="shared" si="0"/>
        <v>13.731782303969023</v>
      </c>
    </row>
    <row r="81" spans="1:4" x14ac:dyDescent="0.2">
      <c r="A81" s="13">
        <v>30803</v>
      </c>
      <c r="B81" s="26">
        <v>1.0349999999999999</v>
      </c>
      <c r="C81" s="12">
        <v>6.27</v>
      </c>
      <c r="D81" s="12">
        <f t="shared" si="0"/>
        <v>14.418104289855071</v>
      </c>
    </row>
    <row r="82" spans="1:4" x14ac:dyDescent="0.2">
      <c r="A82" s="13">
        <v>30834</v>
      </c>
      <c r="B82" s="26">
        <v>1.0369999999999999</v>
      </c>
      <c r="C82" s="12">
        <v>6.76</v>
      </c>
      <c r="D82" s="12">
        <f t="shared" si="0"/>
        <v>15.514897512054</v>
      </c>
    </row>
    <row r="83" spans="1:4" x14ac:dyDescent="0.2">
      <c r="A83" s="13">
        <v>30864</v>
      </c>
      <c r="B83" s="26">
        <v>1.0409999999999999</v>
      </c>
      <c r="C83" s="12">
        <v>7.11</v>
      </c>
      <c r="D83" s="12">
        <f t="shared" si="0"/>
        <v>16.255481671469742</v>
      </c>
    </row>
    <row r="84" spans="1:4" x14ac:dyDescent="0.2">
      <c r="A84" s="13">
        <v>30895</v>
      </c>
      <c r="B84" s="26">
        <v>1.044</v>
      </c>
      <c r="C84" s="12">
        <v>7.23</v>
      </c>
      <c r="D84" s="12">
        <f t="shared" si="0"/>
        <v>16.482336264367817</v>
      </c>
    </row>
    <row r="85" spans="1:4" x14ac:dyDescent="0.2">
      <c r="A85" s="13">
        <v>30926</v>
      </c>
      <c r="B85" s="26">
        <v>1.0469999999999999</v>
      </c>
      <c r="C85" s="12">
        <v>7.17</v>
      </c>
      <c r="D85" s="12">
        <f t="shared" si="0"/>
        <v>16.298717994269339</v>
      </c>
    </row>
    <row r="86" spans="1:4" x14ac:dyDescent="0.2">
      <c r="A86" s="13">
        <v>30956</v>
      </c>
      <c r="B86" s="26">
        <v>1.0509999999999999</v>
      </c>
      <c r="C86" s="12">
        <v>6.8</v>
      </c>
      <c r="D86" s="12">
        <f t="shared" si="0"/>
        <v>15.398810275927687</v>
      </c>
    </row>
    <row r="87" spans="1:4" x14ac:dyDescent="0.2">
      <c r="A87" s="13">
        <v>30987</v>
      </c>
      <c r="B87" s="26">
        <v>1.0529999999999999</v>
      </c>
      <c r="C87" s="12">
        <v>6.31</v>
      </c>
      <c r="D87" s="12">
        <f t="shared" si="0"/>
        <v>14.262050161443494</v>
      </c>
    </row>
    <row r="88" spans="1:4" x14ac:dyDescent="0.2">
      <c r="A88" s="13">
        <v>31017</v>
      </c>
      <c r="B88" s="26">
        <v>1.0549999999999999</v>
      </c>
      <c r="C88" s="12">
        <v>6.05</v>
      </c>
      <c r="D88" s="12">
        <f t="shared" si="0"/>
        <v>13.648467393364928</v>
      </c>
    </row>
    <row r="89" spans="1:4" x14ac:dyDescent="0.2">
      <c r="A89" s="13">
        <v>31048</v>
      </c>
      <c r="B89" s="26">
        <v>1.0569999999999999</v>
      </c>
      <c r="C89" s="12">
        <v>5.97</v>
      </c>
      <c r="D89" s="12">
        <f t="shared" si="0"/>
        <v>13.442508363292335</v>
      </c>
    </row>
    <row r="90" spans="1:4" x14ac:dyDescent="0.2">
      <c r="A90" s="13">
        <v>31079</v>
      </c>
      <c r="B90" s="26">
        <v>1.0629999999999999</v>
      </c>
      <c r="C90" s="12">
        <v>5.86</v>
      </c>
      <c r="D90" s="12">
        <f t="shared" si="0"/>
        <v>13.120347055503293</v>
      </c>
    </row>
    <row r="91" spans="1:4" x14ac:dyDescent="0.2">
      <c r="A91" s="13">
        <v>31107</v>
      </c>
      <c r="B91" s="26">
        <v>1.0680000000000001</v>
      </c>
      <c r="C91" s="12">
        <v>5.99</v>
      </c>
      <c r="D91" s="12">
        <f t="shared" si="0"/>
        <v>13.348625262172284</v>
      </c>
    </row>
    <row r="92" spans="1:4" x14ac:dyDescent="0.2">
      <c r="A92" s="13">
        <v>31138</v>
      </c>
      <c r="B92" s="26">
        <v>1.07</v>
      </c>
      <c r="C92" s="12">
        <v>6.11</v>
      </c>
      <c r="D92" s="12">
        <f t="shared" si="0"/>
        <v>13.59059291588785</v>
      </c>
    </row>
    <row r="93" spans="1:4" x14ac:dyDescent="0.2">
      <c r="A93" s="13">
        <v>31168</v>
      </c>
      <c r="B93" s="26">
        <v>1.0720000000000001</v>
      </c>
      <c r="C93" s="12">
        <v>6.59</v>
      </c>
      <c r="D93" s="12">
        <f t="shared" ref="D93:D156" si="2">C93*$B$473/B93</f>
        <v>14.630918824626864</v>
      </c>
    </row>
    <row r="94" spans="1:4" x14ac:dyDescent="0.2">
      <c r="A94" s="13">
        <v>31199</v>
      </c>
      <c r="B94" s="26">
        <v>1.075</v>
      </c>
      <c r="C94" s="12">
        <v>6.96</v>
      </c>
      <c r="D94" s="12">
        <f t="shared" si="2"/>
        <v>15.409258716279069</v>
      </c>
    </row>
    <row r="95" spans="1:4" x14ac:dyDescent="0.2">
      <c r="A95" s="13">
        <v>31229</v>
      </c>
      <c r="B95" s="26">
        <v>1.077</v>
      </c>
      <c r="C95" s="12">
        <v>7.07</v>
      </c>
      <c r="D95" s="12">
        <f t="shared" si="2"/>
        <v>15.623728449396474</v>
      </c>
    </row>
    <row r="96" spans="1:4" x14ac:dyDescent="0.2">
      <c r="A96" s="13">
        <v>31260</v>
      </c>
      <c r="B96" s="26">
        <v>1.079</v>
      </c>
      <c r="C96" s="12">
        <v>7.21</v>
      </c>
      <c r="D96" s="12">
        <f t="shared" si="2"/>
        <v>15.903576107506948</v>
      </c>
    </row>
    <row r="97" spans="1:4" x14ac:dyDescent="0.2">
      <c r="A97" s="13">
        <v>31291</v>
      </c>
      <c r="B97" s="26">
        <v>1.081</v>
      </c>
      <c r="C97" s="12">
        <v>7.06</v>
      </c>
      <c r="D97" s="12">
        <f t="shared" si="2"/>
        <v>15.543899463459759</v>
      </c>
    </row>
    <row r="98" spans="1:4" x14ac:dyDescent="0.2">
      <c r="A98" s="13">
        <v>31321</v>
      </c>
      <c r="B98" s="26">
        <v>1.085</v>
      </c>
      <c r="C98" s="12">
        <v>6.5</v>
      </c>
      <c r="D98" s="12">
        <f t="shared" si="2"/>
        <v>14.258196313364055</v>
      </c>
    </row>
    <row r="99" spans="1:4" x14ac:dyDescent="0.2">
      <c r="A99" s="13">
        <v>31352</v>
      </c>
      <c r="B99" s="26">
        <v>1.0900000000000001</v>
      </c>
      <c r="C99" s="12">
        <v>6.13</v>
      </c>
      <c r="D99" s="12">
        <f t="shared" si="2"/>
        <v>13.384894366972475</v>
      </c>
    </row>
    <row r="100" spans="1:4" x14ac:dyDescent="0.2">
      <c r="A100" s="13">
        <v>31382</v>
      </c>
      <c r="B100" s="26">
        <v>1.095</v>
      </c>
      <c r="C100" s="12">
        <v>5.7</v>
      </c>
      <c r="D100" s="12">
        <f t="shared" si="2"/>
        <v>12.389155616438355</v>
      </c>
    </row>
    <row r="101" spans="1:4" x14ac:dyDescent="0.2">
      <c r="A101" s="13">
        <v>31413</v>
      </c>
      <c r="B101" s="26">
        <v>1.099</v>
      </c>
      <c r="C101" s="12">
        <v>5.63</v>
      </c>
      <c r="D101" s="12">
        <f t="shared" si="2"/>
        <v>12.192469390354868</v>
      </c>
    </row>
    <row r="102" spans="1:4" x14ac:dyDescent="0.2">
      <c r="A102" s="13">
        <v>31444</v>
      </c>
      <c r="B102" s="26">
        <v>1.097</v>
      </c>
      <c r="C102" s="12">
        <v>5.67</v>
      </c>
      <c r="D102" s="12">
        <f t="shared" si="2"/>
        <v>12.301481075660892</v>
      </c>
    </row>
    <row r="103" spans="1:4" x14ac:dyDescent="0.2">
      <c r="A103" s="13">
        <v>31472</v>
      </c>
      <c r="B103" s="26">
        <v>1.091</v>
      </c>
      <c r="C103" s="12">
        <v>5.71</v>
      </c>
      <c r="D103" s="12">
        <f t="shared" si="2"/>
        <v>12.456393785517873</v>
      </c>
    </row>
    <row r="104" spans="1:4" x14ac:dyDescent="0.2">
      <c r="A104" s="13">
        <v>31503</v>
      </c>
      <c r="B104" s="26">
        <v>1.087</v>
      </c>
      <c r="C104" s="12">
        <v>5.89</v>
      </c>
      <c r="D104" s="12">
        <f t="shared" si="2"/>
        <v>12.89634735970561</v>
      </c>
    </row>
    <row r="105" spans="1:4" x14ac:dyDescent="0.2">
      <c r="A105" s="13">
        <v>31533</v>
      </c>
      <c r="B105" s="26">
        <v>1.0900000000000001</v>
      </c>
      <c r="C105" s="12">
        <v>6.18</v>
      </c>
      <c r="D105" s="12">
        <f t="shared" si="2"/>
        <v>13.494069688073392</v>
      </c>
    </row>
    <row r="106" spans="1:4" x14ac:dyDescent="0.2">
      <c r="A106" s="13">
        <v>31564</v>
      </c>
      <c r="B106" s="26">
        <v>1.0940000000000001</v>
      </c>
      <c r="C106" s="12">
        <v>6.67</v>
      </c>
      <c r="D106" s="12">
        <f t="shared" si="2"/>
        <v>14.510737422303471</v>
      </c>
    </row>
    <row r="107" spans="1:4" x14ac:dyDescent="0.2">
      <c r="A107" s="13">
        <v>31594</v>
      </c>
      <c r="B107" s="26">
        <v>1.095</v>
      </c>
      <c r="C107" s="12">
        <v>6.84</v>
      </c>
      <c r="D107" s="12">
        <f t="shared" si="2"/>
        <v>14.866986739726025</v>
      </c>
    </row>
    <row r="108" spans="1:4" x14ac:dyDescent="0.2">
      <c r="A108" s="13">
        <v>31625</v>
      </c>
      <c r="B108" s="26">
        <v>1.0960000000000001</v>
      </c>
      <c r="C108" s="12">
        <v>6.94</v>
      </c>
      <c r="D108" s="12">
        <f t="shared" si="2"/>
        <v>15.070577262773719</v>
      </c>
    </row>
    <row r="109" spans="1:4" x14ac:dyDescent="0.2">
      <c r="A109" s="13">
        <v>31656</v>
      </c>
      <c r="B109" s="26">
        <v>1.1000000000000001</v>
      </c>
      <c r="C109" s="12">
        <v>6.83</v>
      </c>
      <c r="D109" s="12">
        <f t="shared" si="2"/>
        <v>14.777772963636362</v>
      </c>
    </row>
    <row r="110" spans="1:4" x14ac:dyDescent="0.2">
      <c r="A110" s="13">
        <v>31686</v>
      </c>
      <c r="B110" s="26">
        <v>1.1020000000000001</v>
      </c>
      <c r="C110" s="12">
        <v>6.38</v>
      </c>
      <c r="D110" s="12">
        <f t="shared" si="2"/>
        <v>13.779074736842103</v>
      </c>
    </row>
    <row r="111" spans="1:4" x14ac:dyDescent="0.2">
      <c r="A111" s="13">
        <v>31717</v>
      </c>
      <c r="B111" s="26">
        <v>1.1040000000000001</v>
      </c>
      <c r="C111" s="12">
        <v>5.66</v>
      </c>
      <c r="D111" s="12">
        <f t="shared" si="2"/>
        <v>12.201924384057969</v>
      </c>
    </row>
    <row r="112" spans="1:4" x14ac:dyDescent="0.2">
      <c r="A112" s="13">
        <v>31747</v>
      </c>
      <c r="B112" s="26">
        <v>1.1080000000000001</v>
      </c>
      <c r="C112" s="12">
        <v>5.28</v>
      </c>
      <c r="D112" s="12">
        <f t="shared" si="2"/>
        <v>11.341621083032489</v>
      </c>
    </row>
    <row r="113" spans="1:4" x14ac:dyDescent="0.2">
      <c r="A113" s="13">
        <v>31778</v>
      </c>
      <c r="B113" s="26">
        <v>1.1140000000000001</v>
      </c>
      <c r="C113" s="12">
        <v>5.3</v>
      </c>
      <c r="D113" s="12">
        <f t="shared" si="2"/>
        <v>11.323264452423697</v>
      </c>
    </row>
    <row r="114" spans="1:4" x14ac:dyDescent="0.2">
      <c r="A114" s="13">
        <v>31809</v>
      </c>
      <c r="B114" s="26">
        <v>1.1180000000000001</v>
      </c>
      <c r="C114" s="12">
        <v>5.34</v>
      </c>
      <c r="D114" s="12">
        <f t="shared" si="2"/>
        <v>11.367904722719139</v>
      </c>
    </row>
    <row r="115" spans="1:4" x14ac:dyDescent="0.2">
      <c r="A115" s="13">
        <v>31837</v>
      </c>
      <c r="B115" s="26">
        <v>1.1220000000000001</v>
      </c>
      <c r="C115" s="12">
        <v>5.36</v>
      </c>
      <c r="D115" s="12">
        <f t="shared" si="2"/>
        <v>11.369802067736183</v>
      </c>
    </row>
    <row r="116" spans="1:4" x14ac:dyDescent="0.2">
      <c r="A116" s="13">
        <v>31868</v>
      </c>
      <c r="B116" s="26">
        <v>1.127</v>
      </c>
      <c r="C116" s="12">
        <v>5.46</v>
      </c>
      <c r="D116" s="12">
        <f t="shared" si="2"/>
        <v>11.530541366459627</v>
      </c>
    </row>
    <row r="117" spans="1:4" x14ac:dyDescent="0.2">
      <c r="A117" s="13">
        <v>31898</v>
      </c>
      <c r="B117" s="26">
        <v>1.1299999999999999</v>
      </c>
      <c r="C117" s="12">
        <v>5.98</v>
      </c>
      <c r="D117" s="12">
        <f t="shared" si="2"/>
        <v>12.595160672566372</v>
      </c>
    </row>
    <row r="118" spans="1:4" x14ac:dyDescent="0.2">
      <c r="A118" s="13">
        <v>31929</v>
      </c>
      <c r="B118" s="26">
        <v>1.135</v>
      </c>
      <c r="C118" s="12">
        <v>6.55</v>
      </c>
      <c r="D118" s="12">
        <f t="shared" si="2"/>
        <v>13.734928722466959</v>
      </c>
    </row>
    <row r="119" spans="1:4" x14ac:dyDescent="0.2">
      <c r="A119" s="13">
        <v>31959</v>
      </c>
      <c r="B119" s="26">
        <v>1.1379999999999999</v>
      </c>
      <c r="C119" s="12">
        <v>6.78</v>
      </c>
      <c r="D119" s="12">
        <f t="shared" si="2"/>
        <v>14.179744428822499</v>
      </c>
    </row>
    <row r="120" spans="1:4" x14ac:dyDescent="0.2">
      <c r="A120" s="13">
        <v>31990</v>
      </c>
      <c r="B120" s="26">
        <v>1.143</v>
      </c>
      <c r="C120" s="12">
        <v>6.84</v>
      </c>
      <c r="D120" s="12">
        <f t="shared" si="2"/>
        <v>14.242651338582675</v>
      </c>
    </row>
    <row r="121" spans="1:4" x14ac:dyDescent="0.2">
      <c r="A121" s="13">
        <v>32021</v>
      </c>
      <c r="B121" s="26">
        <v>1.147</v>
      </c>
      <c r="C121" s="12">
        <v>6.64</v>
      </c>
      <c r="D121" s="12">
        <f t="shared" si="2"/>
        <v>13.777982632955535</v>
      </c>
    </row>
    <row r="122" spans="1:4" x14ac:dyDescent="0.2">
      <c r="A122" s="13">
        <v>32051</v>
      </c>
      <c r="B122" s="26">
        <v>1.1499999999999999</v>
      </c>
      <c r="C122" s="12">
        <v>5.85</v>
      </c>
      <c r="D122" s="12">
        <f t="shared" si="2"/>
        <v>12.107068434782608</v>
      </c>
    </row>
    <row r="123" spans="1:4" x14ac:dyDescent="0.2">
      <c r="A123" s="13">
        <v>32082</v>
      </c>
      <c r="B123" s="26">
        <v>1.1539999999999999</v>
      </c>
      <c r="C123" s="12">
        <v>5.42</v>
      </c>
      <c r="D123" s="12">
        <f t="shared" si="2"/>
        <v>11.178266239168112</v>
      </c>
    </row>
    <row r="124" spans="1:4" x14ac:dyDescent="0.2">
      <c r="A124" s="13">
        <v>32112</v>
      </c>
      <c r="B124" s="26">
        <v>1.1559999999999999</v>
      </c>
      <c r="C124" s="12">
        <v>5.13</v>
      </c>
      <c r="D124" s="12">
        <f t="shared" si="2"/>
        <v>10.561862335640138</v>
      </c>
    </row>
    <row r="125" spans="1:4" x14ac:dyDescent="0.2">
      <c r="A125" s="13">
        <v>32143</v>
      </c>
      <c r="B125" s="26">
        <v>1.1599999999999999</v>
      </c>
      <c r="C125" s="12">
        <v>5.08</v>
      </c>
      <c r="D125" s="12">
        <f t="shared" si="2"/>
        <v>10.422854965517242</v>
      </c>
    </row>
    <row r="126" spans="1:4" x14ac:dyDescent="0.2">
      <c r="A126" s="13">
        <v>32174</v>
      </c>
      <c r="B126" s="26">
        <v>1.1619999999999999</v>
      </c>
      <c r="C126" s="12">
        <v>5.09</v>
      </c>
      <c r="D126" s="12">
        <f t="shared" si="2"/>
        <v>10.425397573149741</v>
      </c>
    </row>
    <row r="127" spans="1:4" x14ac:dyDescent="0.2">
      <c r="A127" s="13">
        <v>32203</v>
      </c>
      <c r="B127" s="26">
        <v>1.165</v>
      </c>
      <c r="C127" s="12">
        <v>5.18</v>
      </c>
      <c r="D127" s="12">
        <f t="shared" si="2"/>
        <v>10.582415416309011</v>
      </c>
    </row>
    <row r="128" spans="1:4" x14ac:dyDescent="0.2">
      <c r="A128" s="13">
        <v>32234</v>
      </c>
      <c r="B128" s="26">
        <v>1.1719999999999999</v>
      </c>
      <c r="C128" s="12">
        <v>5.35</v>
      </c>
      <c r="D128" s="12">
        <f t="shared" si="2"/>
        <v>10.86443489761092</v>
      </c>
    </row>
    <row r="129" spans="1:4" x14ac:dyDescent="0.2">
      <c r="A129" s="13">
        <v>32264</v>
      </c>
      <c r="B129" s="26">
        <v>1.175</v>
      </c>
      <c r="C129" s="12">
        <v>5.87</v>
      </c>
      <c r="D129" s="12">
        <f t="shared" si="2"/>
        <v>11.889982246808509</v>
      </c>
    </row>
    <row r="130" spans="1:4" x14ac:dyDescent="0.2">
      <c r="A130" s="13">
        <v>32295</v>
      </c>
      <c r="B130" s="26">
        <v>1.18</v>
      </c>
      <c r="C130" s="12">
        <v>6.5</v>
      </c>
      <c r="D130" s="12">
        <f t="shared" si="2"/>
        <v>13.110290677966102</v>
      </c>
    </row>
    <row r="131" spans="1:4" x14ac:dyDescent="0.2">
      <c r="A131" s="13">
        <v>32325</v>
      </c>
      <c r="B131" s="26">
        <v>1.1850000000000001</v>
      </c>
      <c r="C131" s="12">
        <v>6.74</v>
      </c>
      <c r="D131" s="12">
        <f t="shared" si="2"/>
        <v>13.53700276793249</v>
      </c>
    </row>
    <row r="132" spans="1:4" x14ac:dyDescent="0.2">
      <c r="A132" s="13">
        <v>32356</v>
      </c>
      <c r="B132" s="26">
        <v>1.19</v>
      </c>
      <c r="C132" s="12">
        <v>6.92</v>
      </c>
      <c r="D132" s="12">
        <f t="shared" si="2"/>
        <v>13.840127932773109</v>
      </c>
    </row>
    <row r="133" spans="1:4" x14ac:dyDescent="0.2">
      <c r="A133" s="13">
        <v>32387</v>
      </c>
      <c r="B133" s="26">
        <v>1.1950000000000001</v>
      </c>
      <c r="C133" s="12">
        <v>6.79</v>
      </c>
      <c r="D133" s="12">
        <f t="shared" si="2"/>
        <v>13.52330492050209</v>
      </c>
    </row>
    <row r="134" spans="1:4" x14ac:dyDescent="0.2">
      <c r="A134" s="13">
        <v>32417</v>
      </c>
      <c r="B134" s="26">
        <v>1.1990000000000001</v>
      </c>
      <c r="C134" s="12">
        <v>5.95</v>
      </c>
      <c r="D134" s="12">
        <f t="shared" si="2"/>
        <v>11.810784737281066</v>
      </c>
    </row>
    <row r="135" spans="1:4" x14ac:dyDescent="0.2">
      <c r="A135" s="13">
        <v>32448</v>
      </c>
      <c r="B135" s="26">
        <v>1.2030000000000001</v>
      </c>
      <c r="C135" s="12">
        <v>5.56</v>
      </c>
      <c r="D135" s="12">
        <f t="shared" si="2"/>
        <v>10.999935428096423</v>
      </c>
    </row>
    <row r="136" spans="1:4" x14ac:dyDescent="0.2">
      <c r="A136" s="13">
        <v>32478</v>
      </c>
      <c r="B136" s="26">
        <v>1.2070000000000001</v>
      </c>
      <c r="C136" s="12">
        <v>5.39</v>
      </c>
      <c r="D136" s="12">
        <f t="shared" si="2"/>
        <v>10.628267257663627</v>
      </c>
    </row>
    <row r="137" spans="1:4" x14ac:dyDescent="0.2">
      <c r="A137" s="13">
        <v>32509</v>
      </c>
      <c r="B137" s="26">
        <v>1.212</v>
      </c>
      <c r="C137" s="12">
        <v>5.41</v>
      </c>
      <c r="D137" s="12">
        <f t="shared" si="2"/>
        <v>10.623695561056106</v>
      </c>
    </row>
    <row r="138" spans="1:4" x14ac:dyDescent="0.2">
      <c r="A138" s="13">
        <v>32540</v>
      </c>
      <c r="B138" s="26">
        <v>1.216</v>
      </c>
      <c r="C138" s="12">
        <v>5.38</v>
      </c>
      <c r="D138" s="12">
        <f t="shared" si="2"/>
        <v>10.530031546052632</v>
      </c>
    </row>
    <row r="139" spans="1:4" x14ac:dyDescent="0.2">
      <c r="A139" s="13">
        <v>32568</v>
      </c>
      <c r="B139" s="26">
        <v>1.222</v>
      </c>
      <c r="C139" s="12">
        <v>5.45</v>
      </c>
      <c r="D139" s="12">
        <f t="shared" si="2"/>
        <v>10.614664402618658</v>
      </c>
    </row>
    <row r="140" spans="1:4" x14ac:dyDescent="0.2">
      <c r="A140" s="13">
        <v>32599</v>
      </c>
      <c r="B140" s="26">
        <v>1.2310000000000001</v>
      </c>
      <c r="C140" s="12">
        <v>5.54</v>
      </c>
      <c r="D140" s="12">
        <f t="shared" si="2"/>
        <v>10.711065702680747</v>
      </c>
    </row>
    <row r="141" spans="1:4" x14ac:dyDescent="0.2">
      <c r="A141" s="13">
        <v>32629</v>
      </c>
      <c r="B141" s="26">
        <v>1.2370000000000001</v>
      </c>
      <c r="C141" s="12">
        <v>5.93</v>
      </c>
      <c r="D141" s="12">
        <f t="shared" si="2"/>
        <v>11.409482991107515</v>
      </c>
    </row>
    <row r="142" spans="1:4" x14ac:dyDescent="0.2">
      <c r="A142" s="13">
        <v>32660</v>
      </c>
      <c r="B142" s="26">
        <v>1.2410000000000001</v>
      </c>
      <c r="C142" s="12">
        <v>6.58</v>
      </c>
      <c r="D142" s="12">
        <f t="shared" si="2"/>
        <v>12.619294730056405</v>
      </c>
    </row>
    <row r="143" spans="1:4" x14ac:dyDescent="0.2">
      <c r="A143" s="13">
        <v>32690</v>
      </c>
      <c r="B143" s="26">
        <v>1.2450000000000001</v>
      </c>
      <c r="C143" s="12">
        <v>6.92</v>
      </c>
      <c r="D143" s="12">
        <f t="shared" si="2"/>
        <v>13.228716658634536</v>
      </c>
    </row>
    <row r="144" spans="1:4" x14ac:dyDescent="0.2">
      <c r="A144" s="13">
        <v>32721</v>
      </c>
      <c r="B144" s="26">
        <v>1.2450000000000001</v>
      </c>
      <c r="C144" s="12">
        <v>7.07</v>
      </c>
      <c r="D144" s="12">
        <f t="shared" si="2"/>
        <v>13.515466297188754</v>
      </c>
    </row>
    <row r="145" spans="1:4" x14ac:dyDescent="0.2">
      <c r="A145" s="13">
        <v>32752</v>
      </c>
      <c r="B145" s="26">
        <v>1.248</v>
      </c>
      <c r="C145" s="12">
        <v>6.8</v>
      </c>
      <c r="D145" s="12">
        <f t="shared" si="2"/>
        <v>12.968068589743588</v>
      </c>
    </row>
    <row r="146" spans="1:4" x14ac:dyDescent="0.2">
      <c r="A146" s="13">
        <v>32782</v>
      </c>
      <c r="B146" s="26">
        <v>1.254</v>
      </c>
      <c r="C146" s="12">
        <v>6.06</v>
      </c>
      <c r="D146" s="12">
        <f t="shared" si="2"/>
        <v>11.501541722488037</v>
      </c>
    </row>
    <row r="147" spans="1:4" x14ac:dyDescent="0.2">
      <c r="A147" s="13">
        <v>32813</v>
      </c>
      <c r="B147" s="26">
        <v>1.2589999999999999</v>
      </c>
      <c r="C147" s="12">
        <v>5.56</v>
      </c>
      <c r="D147" s="12">
        <f t="shared" si="2"/>
        <v>10.510661096108022</v>
      </c>
    </row>
    <row r="148" spans="1:4" x14ac:dyDescent="0.2">
      <c r="A148" s="13">
        <v>32843</v>
      </c>
      <c r="B148" s="26">
        <v>1.2629999999999999</v>
      </c>
      <c r="C148" s="12">
        <v>5.3</v>
      </c>
      <c r="D148" s="12">
        <f t="shared" si="2"/>
        <v>9.9874240696753755</v>
      </c>
    </row>
    <row r="149" spans="1:4" x14ac:dyDescent="0.2">
      <c r="A149" s="13">
        <v>32874</v>
      </c>
      <c r="B149" s="26">
        <v>1.2749999999999999</v>
      </c>
      <c r="C149" s="12">
        <v>5.43</v>
      </c>
      <c r="D149" s="12">
        <f t="shared" si="2"/>
        <v>10.136093694117646</v>
      </c>
    </row>
    <row r="150" spans="1:4" x14ac:dyDescent="0.2">
      <c r="A150" s="13">
        <v>32905</v>
      </c>
      <c r="B150" s="26">
        <v>1.28</v>
      </c>
      <c r="C150" s="12">
        <v>5.65</v>
      </c>
      <c r="D150" s="12">
        <f t="shared" si="2"/>
        <v>10.505565859375</v>
      </c>
    </row>
    <row r="151" spans="1:4" x14ac:dyDescent="0.2">
      <c r="A151" s="13">
        <v>32933</v>
      </c>
      <c r="B151" s="26">
        <v>1.286</v>
      </c>
      <c r="C151" s="12">
        <v>5.6</v>
      </c>
      <c r="D151" s="12">
        <f t="shared" si="2"/>
        <v>10.36401493001555</v>
      </c>
    </row>
    <row r="152" spans="1:4" x14ac:dyDescent="0.2">
      <c r="A152" s="13">
        <v>32964</v>
      </c>
      <c r="B152" s="26">
        <v>1.2889999999999999</v>
      </c>
      <c r="C152" s="12">
        <v>5.64</v>
      </c>
      <c r="D152" s="12">
        <f t="shared" si="2"/>
        <v>10.413750256012412</v>
      </c>
    </row>
    <row r="153" spans="1:4" x14ac:dyDescent="0.2">
      <c r="A153" s="13">
        <v>32994</v>
      </c>
      <c r="B153" s="26">
        <v>1.2909999999999999</v>
      </c>
      <c r="C153" s="12">
        <v>6</v>
      </c>
      <c r="D153" s="12">
        <f t="shared" si="2"/>
        <v>11.061295120061967</v>
      </c>
    </row>
    <row r="154" spans="1:4" x14ac:dyDescent="0.2">
      <c r="A154" s="13">
        <v>33025</v>
      </c>
      <c r="B154" s="26">
        <v>1.2989999999999999</v>
      </c>
      <c r="C154" s="12">
        <v>6.56</v>
      </c>
      <c r="D154" s="12">
        <f t="shared" si="2"/>
        <v>12.019202709776751</v>
      </c>
    </row>
    <row r="155" spans="1:4" x14ac:dyDescent="0.2">
      <c r="A155" s="13">
        <v>33055</v>
      </c>
      <c r="B155" s="26">
        <v>1.3049999999999999</v>
      </c>
      <c r="C155" s="12">
        <v>7.04</v>
      </c>
      <c r="D155" s="12">
        <f t="shared" si="2"/>
        <v>12.839352398467433</v>
      </c>
    </row>
    <row r="156" spans="1:4" x14ac:dyDescent="0.2">
      <c r="A156" s="13">
        <v>33086</v>
      </c>
      <c r="B156" s="26">
        <v>1.3160000000000001</v>
      </c>
      <c r="C156" s="12">
        <v>7.08</v>
      </c>
      <c r="D156" s="12">
        <f t="shared" si="2"/>
        <v>12.804373677811549</v>
      </c>
    </row>
    <row r="157" spans="1:4" x14ac:dyDescent="0.2">
      <c r="A157" s="13">
        <v>33117</v>
      </c>
      <c r="B157" s="26">
        <v>1.325</v>
      </c>
      <c r="C157" s="12">
        <v>6.9</v>
      </c>
      <c r="D157" s="12">
        <f t="shared" ref="D157:D220" si="3">C157*$B$473/B157</f>
        <v>12.394076830188679</v>
      </c>
    </row>
    <row r="158" spans="1:4" x14ac:dyDescent="0.2">
      <c r="A158" s="13">
        <v>33147</v>
      </c>
      <c r="B158" s="26">
        <v>1.3340000000000001</v>
      </c>
      <c r="C158" s="12">
        <v>6.14</v>
      </c>
      <c r="D158" s="12">
        <f t="shared" si="3"/>
        <v>10.95452404797601</v>
      </c>
    </row>
    <row r="159" spans="1:4" x14ac:dyDescent="0.2">
      <c r="A159" s="13">
        <v>33178</v>
      </c>
      <c r="B159" s="26">
        <v>1.337</v>
      </c>
      <c r="C159" s="12">
        <v>5.69</v>
      </c>
      <c r="D159" s="12">
        <f t="shared" si="3"/>
        <v>10.128889439042634</v>
      </c>
    </row>
    <row r="160" spans="1:4" x14ac:dyDescent="0.2">
      <c r="A160" s="13">
        <v>33208</v>
      </c>
      <c r="B160" s="26">
        <v>1.3420000000000001</v>
      </c>
      <c r="C160" s="12">
        <v>5.62</v>
      </c>
      <c r="D160" s="12">
        <f t="shared" si="3"/>
        <v>9.9670071833084926</v>
      </c>
    </row>
    <row r="161" spans="1:4" x14ac:dyDescent="0.2">
      <c r="A161" s="13">
        <v>33239</v>
      </c>
      <c r="B161" s="26">
        <v>1.347</v>
      </c>
      <c r="C161" s="12">
        <v>5.54</v>
      </c>
      <c r="D161" s="12">
        <f t="shared" si="3"/>
        <v>9.7886576688938387</v>
      </c>
    </row>
    <row r="162" spans="1:4" x14ac:dyDescent="0.2">
      <c r="A162" s="13">
        <v>33270</v>
      </c>
      <c r="B162" s="26">
        <v>1.3480000000000001</v>
      </c>
      <c r="C162" s="12">
        <v>5.56</v>
      </c>
      <c r="D162" s="12">
        <f t="shared" si="3"/>
        <v>9.816707952522254</v>
      </c>
    </row>
    <row r="163" spans="1:4" x14ac:dyDescent="0.2">
      <c r="A163" s="13">
        <v>33298</v>
      </c>
      <c r="B163" s="26">
        <v>1.3480000000000001</v>
      </c>
      <c r="C163" s="12">
        <v>5.6</v>
      </c>
      <c r="D163" s="12">
        <f t="shared" si="3"/>
        <v>9.8873317507418381</v>
      </c>
    </row>
    <row r="164" spans="1:4" x14ac:dyDescent="0.2">
      <c r="A164" s="13">
        <v>33329</v>
      </c>
      <c r="B164" s="26">
        <v>1.351</v>
      </c>
      <c r="C164" s="12">
        <v>5.9</v>
      </c>
      <c r="D164" s="12">
        <f t="shared" si="3"/>
        <v>10.393878460399703</v>
      </c>
    </row>
    <row r="165" spans="1:4" x14ac:dyDescent="0.2">
      <c r="A165" s="13">
        <v>33359</v>
      </c>
      <c r="B165" s="26">
        <v>1.3560000000000001</v>
      </c>
      <c r="C165" s="12">
        <v>6.28</v>
      </c>
      <c r="D165" s="12">
        <f t="shared" si="3"/>
        <v>11.02252076696165</v>
      </c>
    </row>
    <row r="166" spans="1:4" x14ac:dyDescent="0.2">
      <c r="A166" s="13">
        <v>33390</v>
      </c>
      <c r="B166" s="26">
        <v>1.36</v>
      </c>
      <c r="C166" s="12">
        <v>6.97</v>
      </c>
      <c r="D166" s="12">
        <f t="shared" si="3"/>
        <v>12.197612749999998</v>
      </c>
    </row>
    <row r="167" spans="1:4" x14ac:dyDescent="0.2">
      <c r="A167" s="13">
        <v>33420</v>
      </c>
      <c r="B167" s="26">
        <v>1.3620000000000001</v>
      </c>
      <c r="C167" s="12">
        <v>7.23</v>
      </c>
      <c r="D167" s="12">
        <f t="shared" si="3"/>
        <v>12.634037488986785</v>
      </c>
    </row>
    <row r="168" spans="1:4" x14ac:dyDescent="0.2">
      <c r="A168" s="13">
        <v>33451</v>
      </c>
      <c r="B168" s="26">
        <v>1.3660000000000001</v>
      </c>
      <c r="C168" s="12">
        <v>7.36</v>
      </c>
      <c r="D168" s="12">
        <f t="shared" si="3"/>
        <v>12.823544597364567</v>
      </c>
    </row>
    <row r="169" spans="1:4" x14ac:dyDescent="0.2">
      <c r="A169" s="13">
        <v>33482</v>
      </c>
      <c r="B169" s="26">
        <v>1.37</v>
      </c>
      <c r="C169" s="12">
        <v>6.92</v>
      </c>
      <c r="D169" s="12">
        <f t="shared" si="3"/>
        <v>12.021716963503648</v>
      </c>
    </row>
    <row r="170" spans="1:4" x14ac:dyDescent="0.2">
      <c r="A170" s="13">
        <v>33512</v>
      </c>
      <c r="B170" s="26">
        <v>1.3720000000000001</v>
      </c>
      <c r="C170" s="12">
        <v>6.2</v>
      </c>
      <c r="D170" s="12">
        <f t="shared" si="3"/>
        <v>10.755201457725946</v>
      </c>
    </row>
    <row r="171" spans="1:4" x14ac:dyDescent="0.2">
      <c r="A171" s="13">
        <v>33543</v>
      </c>
      <c r="B171" s="26">
        <v>1.3779999999999999</v>
      </c>
      <c r="C171" s="12">
        <v>5.51</v>
      </c>
      <c r="D171" s="12">
        <f t="shared" si="3"/>
        <v>9.5166336865021766</v>
      </c>
    </row>
    <row r="172" spans="1:4" x14ac:dyDescent="0.2">
      <c r="A172" s="13">
        <v>33573</v>
      </c>
      <c r="B172" s="26">
        <v>1.3819999999999999</v>
      </c>
      <c r="C172" s="12">
        <v>5.51</v>
      </c>
      <c r="D172" s="12">
        <f t="shared" si="3"/>
        <v>9.4890891606367571</v>
      </c>
    </row>
    <row r="173" spans="1:4" x14ac:dyDescent="0.2">
      <c r="A173" s="13">
        <v>33604</v>
      </c>
      <c r="B173" s="26">
        <v>1.383</v>
      </c>
      <c r="C173" s="12">
        <v>5.53</v>
      </c>
      <c r="D173" s="12">
        <f t="shared" si="3"/>
        <v>9.5166461749819238</v>
      </c>
    </row>
    <row r="174" spans="1:4" x14ac:dyDescent="0.2">
      <c r="A174" s="13">
        <v>33635</v>
      </c>
      <c r="B174" s="26">
        <v>1.3859999999999999</v>
      </c>
      <c r="C174" s="12">
        <v>5.54</v>
      </c>
      <c r="D174" s="12">
        <f t="shared" si="3"/>
        <v>9.5132192496392509</v>
      </c>
    </row>
    <row r="175" spans="1:4" x14ac:dyDescent="0.2">
      <c r="A175" s="13">
        <v>33664</v>
      </c>
      <c r="B175" s="26">
        <v>1.391</v>
      </c>
      <c r="C175" s="12">
        <v>5.5</v>
      </c>
      <c r="D175" s="12">
        <f t="shared" si="3"/>
        <v>9.4105830337886403</v>
      </c>
    </row>
    <row r="176" spans="1:4" x14ac:dyDescent="0.2">
      <c r="A176" s="13">
        <v>33695</v>
      </c>
      <c r="B176" s="26">
        <v>1.3939999999999999</v>
      </c>
      <c r="C176" s="12">
        <v>5.62</v>
      </c>
      <c r="D176" s="12">
        <f t="shared" si="3"/>
        <v>9.5952106456241033</v>
      </c>
    </row>
    <row r="177" spans="1:4" x14ac:dyDescent="0.2">
      <c r="A177" s="13">
        <v>33725</v>
      </c>
      <c r="B177" s="26">
        <v>1.397</v>
      </c>
      <c r="C177" s="12">
        <v>6.15</v>
      </c>
      <c r="D177" s="12">
        <f t="shared" si="3"/>
        <v>10.477548532569793</v>
      </c>
    </row>
    <row r="178" spans="1:4" x14ac:dyDescent="0.2">
      <c r="A178" s="13">
        <v>33756</v>
      </c>
      <c r="B178" s="26">
        <v>1.401</v>
      </c>
      <c r="C178" s="12">
        <v>6.84</v>
      </c>
      <c r="D178" s="12">
        <f t="shared" si="3"/>
        <v>11.619807623126336</v>
      </c>
    </row>
    <row r="179" spans="1:4" x14ac:dyDescent="0.2">
      <c r="A179" s="13">
        <v>33786</v>
      </c>
      <c r="B179" s="26">
        <v>1.405</v>
      </c>
      <c r="C179" s="12">
        <v>7.27</v>
      </c>
      <c r="D179" s="12">
        <f t="shared" si="3"/>
        <v>12.315131629893237</v>
      </c>
    </row>
    <row r="180" spans="1:4" x14ac:dyDescent="0.2">
      <c r="A180" s="13">
        <v>33817</v>
      </c>
      <c r="B180" s="26">
        <v>1.4079999999999999</v>
      </c>
      <c r="C180" s="12">
        <v>7.45</v>
      </c>
      <c r="D180" s="12">
        <f t="shared" si="3"/>
        <v>12.593156178977273</v>
      </c>
    </row>
    <row r="181" spans="1:4" x14ac:dyDescent="0.2">
      <c r="A181" s="13">
        <v>33848</v>
      </c>
      <c r="B181" s="26">
        <v>1.411</v>
      </c>
      <c r="C181" s="12">
        <v>7.15</v>
      </c>
      <c r="D181" s="12">
        <f t="shared" si="3"/>
        <v>12.060352445074416</v>
      </c>
    </row>
    <row r="182" spans="1:4" x14ac:dyDescent="0.2">
      <c r="A182" s="13">
        <v>33878</v>
      </c>
      <c r="B182" s="26">
        <v>1.417</v>
      </c>
      <c r="C182" s="12">
        <v>6.52</v>
      </c>
      <c r="D182" s="12">
        <f t="shared" si="3"/>
        <v>10.951124516584331</v>
      </c>
    </row>
    <row r="183" spans="1:4" x14ac:dyDescent="0.2">
      <c r="A183" s="13">
        <v>33909</v>
      </c>
      <c r="B183" s="26">
        <v>1.421</v>
      </c>
      <c r="C183" s="12">
        <v>6.02</v>
      </c>
      <c r="D183" s="12">
        <f t="shared" si="3"/>
        <v>10.082851822660096</v>
      </c>
    </row>
    <row r="184" spans="1:4" x14ac:dyDescent="0.2">
      <c r="A184" s="13">
        <v>33939</v>
      </c>
      <c r="B184" s="26">
        <v>1.423</v>
      </c>
      <c r="C184" s="12">
        <v>5.74</v>
      </c>
      <c r="D184" s="12">
        <f t="shared" si="3"/>
        <v>9.600369838369641</v>
      </c>
    </row>
    <row r="185" spans="1:4" x14ac:dyDescent="0.2">
      <c r="A185" s="13">
        <v>33970</v>
      </c>
      <c r="B185" s="26">
        <v>1.4279999999999999</v>
      </c>
      <c r="C185" s="12">
        <v>5.73</v>
      </c>
      <c r="D185" s="12">
        <f t="shared" si="3"/>
        <v>9.550088277310925</v>
      </c>
    </row>
    <row r="186" spans="1:4" x14ac:dyDescent="0.2">
      <c r="A186" s="13">
        <v>34001</v>
      </c>
      <c r="B186" s="26">
        <v>1.431</v>
      </c>
      <c r="C186" s="12">
        <v>5.73</v>
      </c>
      <c r="D186" s="12">
        <f t="shared" si="3"/>
        <v>9.5300671278825995</v>
      </c>
    </row>
    <row r="187" spans="1:4" x14ac:dyDescent="0.2">
      <c r="A187" s="13">
        <v>34029</v>
      </c>
      <c r="B187" s="26">
        <v>1.4330000000000001</v>
      </c>
      <c r="C187" s="12">
        <v>5.67</v>
      </c>
      <c r="D187" s="12">
        <f t="shared" si="3"/>
        <v>9.417114263782274</v>
      </c>
    </row>
    <row r="188" spans="1:4" x14ac:dyDescent="0.2">
      <c r="A188" s="13">
        <v>34060</v>
      </c>
      <c r="B188" s="26">
        <v>1.4379999999999999</v>
      </c>
      <c r="C188" s="12">
        <v>6.02</v>
      </c>
      <c r="D188" s="12">
        <f t="shared" si="3"/>
        <v>9.9636526008344912</v>
      </c>
    </row>
    <row r="189" spans="1:4" x14ac:dyDescent="0.2">
      <c r="A189" s="13">
        <v>34090</v>
      </c>
      <c r="B189" s="26">
        <v>1.4419999999999999</v>
      </c>
      <c r="C189" s="12">
        <v>6.78</v>
      </c>
      <c r="D189" s="12">
        <f t="shared" si="3"/>
        <v>11.190394701803053</v>
      </c>
    </row>
    <row r="190" spans="1:4" x14ac:dyDescent="0.2">
      <c r="A190" s="13">
        <v>34121</v>
      </c>
      <c r="B190" s="26">
        <v>1.4430000000000001</v>
      </c>
      <c r="C190" s="12">
        <v>7.37</v>
      </c>
      <c r="D190" s="12">
        <f t="shared" si="3"/>
        <v>12.155760318780317</v>
      </c>
    </row>
    <row r="191" spans="1:4" x14ac:dyDescent="0.2">
      <c r="A191" s="13">
        <v>34151</v>
      </c>
      <c r="B191" s="26">
        <v>1.4450000000000001</v>
      </c>
      <c r="C191" s="12">
        <v>7.86</v>
      </c>
      <c r="D191" s="12">
        <f t="shared" si="3"/>
        <v>12.946002020761243</v>
      </c>
    </row>
    <row r="192" spans="1:4" x14ac:dyDescent="0.2">
      <c r="A192" s="13">
        <v>34182</v>
      </c>
      <c r="B192" s="26">
        <v>1.448</v>
      </c>
      <c r="C192" s="12">
        <v>8.1300000000000008</v>
      </c>
      <c r="D192" s="12">
        <f t="shared" si="3"/>
        <v>13.362968825966853</v>
      </c>
    </row>
    <row r="193" spans="1:4" x14ac:dyDescent="0.2">
      <c r="A193" s="13">
        <v>34213</v>
      </c>
      <c r="B193" s="26">
        <v>1.45</v>
      </c>
      <c r="C193" s="12">
        <v>7.75</v>
      </c>
      <c r="D193" s="12">
        <f t="shared" si="3"/>
        <v>12.72080724137931</v>
      </c>
    </row>
    <row r="194" spans="1:4" x14ac:dyDescent="0.2">
      <c r="A194" s="13">
        <v>34243</v>
      </c>
      <c r="B194" s="26">
        <v>1.456</v>
      </c>
      <c r="C194" s="12">
        <v>6.79</v>
      </c>
      <c r="D194" s="12">
        <f t="shared" si="3"/>
        <v>11.099141057692307</v>
      </c>
    </row>
    <row r="195" spans="1:4" x14ac:dyDescent="0.2">
      <c r="A195" s="13">
        <v>34274</v>
      </c>
      <c r="B195" s="26">
        <v>1.46</v>
      </c>
      <c r="C195" s="12">
        <v>6.17</v>
      </c>
      <c r="D195" s="12">
        <f t="shared" si="3"/>
        <v>10.058038178082191</v>
      </c>
    </row>
    <row r="196" spans="1:4" x14ac:dyDescent="0.2">
      <c r="A196" s="13">
        <v>34304</v>
      </c>
      <c r="B196" s="26">
        <v>1.4630000000000001</v>
      </c>
      <c r="C196" s="12">
        <v>6.07</v>
      </c>
      <c r="D196" s="12">
        <f t="shared" si="3"/>
        <v>9.8747324265208469</v>
      </c>
    </row>
    <row r="197" spans="1:4" x14ac:dyDescent="0.2">
      <c r="A197" s="13">
        <v>34335</v>
      </c>
      <c r="B197" s="26">
        <v>1.4630000000000001</v>
      </c>
      <c r="C197" s="12">
        <v>5.93</v>
      </c>
      <c r="D197" s="12">
        <f t="shared" si="3"/>
        <v>9.6469791250854389</v>
      </c>
    </row>
    <row r="198" spans="1:4" x14ac:dyDescent="0.2">
      <c r="A198" s="13">
        <v>34366</v>
      </c>
      <c r="B198" s="26">
        <v>1.4670000000000001</v>
      </c>
      <c r="C198" s="12">
        <v>6.04</v>
      </c>
      <c r="D198" s="12">
        <f t="shared" si="3"/>
        <v>9.7991362508520776</v>
      </c>
    </row>
    <row r="199" spans="1:4" x14ac:dyDescent="0.2">
      <c r="A199" s="13">
        <v>34394</v>
      </c>
      <c r="B199" s="26">
        <v>1.4710000000000001</v>
      </c>
      <c r="C199" s="12">
        <v>6.3</v>
      </c>
      <c r="D199" s="12">
        <f t="shared" si="3"/>
        <v>10.193160163154316</v>
      </c>
    </row>
    <row r="200" spans="1:4" x14ac:dyDescent="0.2">
      <c r="A200" s="13">
        <v>34425</v>
      </c>
      <c r="B200" s="26">
        <v>1.472</v>
      </c>
      <c r="C200" s="12">
        <v>6.6</v>
      </c>
      <c r="D200" s="12">
        <f t="shared" si="3"/>
        <v>10.67129429347826</v>
      </c>
    </row>
    <row r="201" spans="1:4" x14ac:dyDescent="0.2">
      <c r="A201" s="13">
        <v>34455</v>
      </c>
      <c r="B201" s="26">
        <v>1.4750000000000001</v>
      </c>
      <c r="C201" s="12">
        <v>6.84</v>
      </c>
      <c r="D201" s="12">
        <f t="shared" si="3"/>
        <v>11.036847783050845</v>
      </c>
    </row>
    <row r="202" spans="1:4" x14ac:dyDescent="0.2">
      <c r="A202" s="13">
        <v>34486</v>
      </c>
      <c r="B202" s="26">
        <v>1.4790000000000001</v>
      </c>
      <c r="C202" s="12">
        <v>7.66</v>
      </c>
      <c r="D202" s="12">
        <f t="shared" si="3"/>
        <v>12.326550723461796</v>
      </c>
    </row>
    <row r="203" spans="1:4" x14ac:dyDescent="0.2">
      <c r="A203" s="13">
        <v>34516</v>
      </c>
      <c r="B203" s="26">
        <v>1.484</v>
      </c>
      <c r="C203" s="12">
        <v>8.1</v>
      </c>
      <c r="D203" s="12">
        <f t="shared" si="3"/>
        <v>12.990686118598383</v>
      </c>
    </row>
    <row r="204" spans="1:4" x14ac:dyDescent="0.2">
      <c r="A204" s="13">
        <v>34547</v>
      </c>
      <c r="B204" s="26">
        <v>1.49</v>
      </c>
      <c r="C204" s="12">
        <v>8.2200000000000006</v>
      </c>
      <c r="D204" s="12">
        <f t="shared" si="3"/>
        <v>13.130054255033556</v>
      </c>
    </row>
    <row r="205" spans="1:4" x14ac:dyDescent="0.2">
      <c r="A205" s="13">
        <v>34578</v>
      </c>
      <c r="B205" s="26">
        <v>1.4930000000000001</v>
      </c>
      <c r="C205" s="12">
        <v>7.84</v>
      </c>
      <c r="D205" s="12">
        <f t="shared" si="3"/>
        <v>12.497905210984593</v>
      </c>
    </row>
    <row r="206" spans="1:4" x14ac:dyDescent="0.2">
      <c r="A206" s="13">
        <v>34608</v>
      </c>
      <c r="B206" s="26">
        <v>1.494</v>
      </c>
      <c r="C206" s="12">
        <v>6.86</v>
      </c>
      <c r="D206" s="12">
        <f t="shared" si="3"/>
        <v>10.928347336010708</v>
      </c>
    </row>
    <row r="207" spans="1:4" x14ac:dyDescent="0.2">
      <c r="A207" s="13">
        <v>34639</v>
      </c>
      <c r="B207" s="26">
        <v>1.498</v>
      </c>
      <c r="C207" s="12">
        <v>6.27</v>
      </c>
      <c r="D207" s="12">
        <f t="shared" si="3"/>
        <v>9.9617743257676885</v>
      </c>
    </row>
    <row r="208" spans="1:4" x14ac:dyDescent="0.2">
      <c r="A208" s="13">
        <v>34669</v>
      </c>
      <c r="B208" s="26">
        <v>1.5009999999999999</v>
      </c>
      <c r="C208" s="12">
        <v>6.06</v>
      </c>
      <c r="D208" s="12">
        <f t="shared" si="3"/>
        <v>9.6088829580279818</v>
      </c>
    </row>
    <row r="209" spans="1:4" x14ac:dyDescent="0.2">
      <c r="A209" s="13">
        <v>34700</v>
      </c>
      <c r="B209" s="26">
        <v>1.5049999999999999</v>
      </c>
      <c r="C209" s="12">
        <v>5.85</v>
      </c>
      <c r="D209" s="12">
        <f t="shared" si="3"/>
        <v>9.2512483056478398</v>
      </c>
    </row>
    <row r="210" spans="1:4" x14ac:dyDescent="0.2">
      <c r="A210" s="13">
        <v>34731</v>
      </c>
      <c r="B210" s="26">
        <v>1.5089999999999999</v>
      </c>
      <c r="C210" s="12">
        <v>5.76</v>
      </c>
      <c r="D210" s="12">
        <f t="shared" si="3"/>
        <v>9.0847758250497019</v>
      </c>
    </row>
    <row r="211" spans="1:4" x14ac:dyDescent="0.2">
      <c r="A211" s="13">
        <v>34759</v>
      </c>
      <c r="B211" s="26">
        <v>1.512</v>
      </c>
      <c r="C211" s="12">
        <v>5.84</v>
      </c>
      <c r="D211" s="12">
        <f t="shared" si="3"/>
        <v>9.192677566137565</v>
      </c>
    </row>
    <row r="212" spans="1:4" x14ac:dyDescent="0.2">
      <c r="A212" s="13">
        <v>34790</v>
      </c>
      <c r="B212" s="26">
        <v>1.518</v>
      </c>
      <c r="C212" s="12">
        <v>6.06</v>
      </c>
      <c r="D212" s="12">
        <f t="shared" si="3"/>
        <v>9.5012735968379438</v>
      </c>
    </row>
    <row r="213" spans="1:4" x14ac:dyDescent="0.2">
      <c r="A213" s="13">
        <v>34820</v>
      </c>
      <c r="B213" s="26">
        <v>1.5209999999999999</v>
      </c>
      <c r="C213" s="12">
        <v>6.54</v>
      </c>
      <c r="D213" s="12">
        <f t="shared" si="3"/>
        <v>10.23362516765286</v>
      </c>
    </row>
    <row r="214" spans="1:4" x14ac:dyDescent="0.2">
      <c r="A214" s="13">
        <v>34851</v>
      </c>
      <c r="B214" s="26">
        <v>1.524</v>
      </c>
      <c r="C214" s="12">
        <v>7.49</v>
      </c>
      <c r="D214" s="12">
        <f t="shared" si="3"/>
        <v>11.697089750656167</v>
      </c>
    </row>
    <row r="215" spans="1:4" x14ac:dyDescent="0.2">
      <c r="A215" s="13">
        <v>34881</v>
      </c>
      <c r="B215" s="26">
        <v>1.526</v>
      </c>
      <c r="C215" s="12">
        <v>7.82</v>
      </c>
      <c r="D215" s="12">
        <f t="shared" si="3"/>
        <v>12.196443014416774</v>
      </c>
    </row>
    <row r="216" spans="1:4" x14ac:dyDescent="0.2">
      <c r="A216" s="13">
        <v>34912</v>
      </c>
      <c r="B216" s="26">
        <v>1.5289999999999999</v>
      </c>
      <c r="C216" s="12">
        <v>8.1300000000000008</v>
      </c>
      <c r="D216" s="12">
        <f t="shared" si="3"/>
        <v>12.655054846304775</v>
      </c>
    </row>
    <row r="217" spans="1:4" x14ac:dyDescent="0.2">
      <c r="A217" s="13">
        <v>34943</v>
      </c>
      <c r="B217" s="26">
        <v>1.5309999999999999</v>
      </c>
      <c r="C217" s="12">
        <v>7.73</v>
      </c>
      <c r="D217" s="12">
        <f t="shared" si="3"/>
        <v>12.016701541476159</v>
      </c>
    </row>
    <row r="218" spans="1:4" x14ac:dyDescent="0.2">
      <c r="A218" s="13">
        <v>34973</v>
      </c>
      <c r="B218" s="26">
        <v>1.5349999999999999</v>
      </c>
      <c r="C218" s="12">
        <v>6.62</v>
      </c>
      <c r="D218" s="12">
        <f t="shared" si="3"/>
        <v>10.264329407166123</v>
      </c>
    </row>
    <row r="219" spans="1:4" x14ac:dyDescent="0.2">
      <c r="A219" s="13">
        <v>35004</v>
      </c>
      <c r="B219" s="26">
        <v>1.5369999999999999</v>
      </c>
      <c r="C219" s="12">
        <v>5.61</v>
      </c>
      <c r="D219" s="12">
        <f t="shared" si="3"/>
        <v>8.6870028757319453</v>
      </c>
    </row>
    <row r="220" spans="1:4" x14ac:dyDescent="0.2">
      <c r="A220" s="13">
        <v>35034</v>
      </c>
      <c r="B220" s="26">
        <v>1.5389999999999999</v>
      </c>
      <c r="C220" s="12">
        <v>5.54</v>
      </c>
      <c r="D220" s="12">
        <f t="shared" si="3"/>
        <v>8.5674606107862257</v>
      </c>
    </row>
    <row r="221" spans="1:4" x14ac:dyDescent="0.2">
      <c r="A221" s="13">
        <v>35065</v>
      </c>
      <c r="B221" s="26">
        <v>1.5469999999999999</v>
      </c>
      <c r="C221" s="12">
        <v>5.64</v>
      </c>
      <c r="D221" s="12">
        <f t="shared" ref="D221:D284" si="4">C221*$B$473/B221</f>
        <v>8.6770032837750488</v>
      </c>
    </row>
    <row r="222" spans="1:4" x14ac:dyDescent="0.2">
      <c r="A222" s="13">
        <v>35096</v>
      </c>
      <c r="B222" s="26">
        <v>1.55</v>
      </c>
      <c r="C222" s="12">
        <v>5.82</v>
      </c>
      <c r="D222" s="12">
        <f t="shared" si="4"/>
        <v>8.9365987354838712</v>
      </c>
    </row>
    <row r="223" spans="1:4" x14ac:dyDescent="0.2">
      <c r="A223" s="13">
        <v>35125</v>
      </c>
      <c r="B223" s="26">
        <v>1.5549999999999999</v>
      </c>
      <c r="C223" s="12">
        <v>5.93</v>
      </c>
      <c r="D223" s="12">
        <f t="shared" si="4"/>
        <v>9.0762253762057874</v>
      </c>
    </row>
    <row r="224" spans="1:4" x14ac:dyDescent="0.2">
      <c r="A224" s="13">
        <v>35156</v>
      </c>
      <c r="B224" s="26">
        <v>1.5609999999999999</v>
      </c>
      <c r="C224" s="12">
        <v>6.27</v>
      </c>
      <c r="D224" s="12">
        <f t="shared" si="4"/>
        <v>9.559729622037155</v>
      </c>
    </row>
    <row r="225" spans="1:4" x14ac:dyDescent="0.2">
      <c r="A225" s="13">
        <v>35186</v>
      </c>
      <c r="B225" s="26">
        <v>1.5640000000000001</v>
      </c>
      <c r="C225" s="12">
        <v>6.84</v>
      </c>
      <c r="D225" s="12">
        <f t="shared" si="4"/>
        <v>10.408791867007672</v>
      </c>
    </row>
    <row r="226" spans="1:4" x14ac:dyDescent="0.2">
      <c r="A226" s="13">
        <v>35217</v>
      </c>
      <c r="B226" s="26">
        <v>1.5669999999999999</v>
      </c>
      <c r="C226" s="12">
        <v>7.83</v>
      </c>
      <c r="D226" s="12">
        <f t="shared" si="4"/>
        <v>11.892515800893428</v>
      </c>
    </row>
    <row r="227" spans="1:4" x14ac:dyDescent="0.2">
      <c r="A227" s="13">
        <v>35247</v>
      </c>
      <c r="B227" s="26">
        <v>1.57</v>
      </c>
      <c r="C227" s="12">
        <v>8.64</v>
      </c>
      <c r="D227" s="12">
        <f t="shared" si="4"/>
        <v>13.09770068789809</v>
      </c>
    </row>
    <row r="228" spans="1:4" x14ac:dyDescent="0.2">
      <c r="A228" s="13">
        <v>35278</v>
      </c>
      <c r="B228" s="26">
        <v>1.5720000000000001</v>
      </c>
      <c r="C228" s="12">
        <v>8.73</v>
      </c>
      <c r="D228" s="12">
        <f t="shared" si="4"/>
        <v>13.217297748091603</v>
      </c>
    </row>
    <row r="229" spans="1:4" x14ac:dyDescent="0.2">
      <c r="A229" s="13">
        <v>35309</v>
      </c>
      <c r="B229" s="26">
        <v>1.577</v>
      </c>
      <c r="C229" s="12">
        <v>7.99</v>
      </c>
      <c r="D229" s="12">
        <f t="shared" si="4"/>
        <v>12.058576905516805</v>
      </c>
    </row>
    <row r="230" spans="1:4" x14ac:dyDescent="0.2">
      <c r="A230" s="13">
        <v>35339</v>
      </c>
      <c r="B230" s="26">
        <v>1.5820000000000001</v>
      </c>
      <c r="C230" s="12">
        <v>7.05</v>
      </c>
      <c r="D230" s="12">
        <f t="shared" si="4"/>
        <v>10.606292730720604</v>
      </c>
    </row>
    <row r="231" spans="1:4" x14ac:dyDescent="0.2">
      <c r="A231" s="13">
        <v>35370</v>
      </c>
      <c r="B231" s="26">
        <v>1.587</v>
      </c>
      <c r="C231" s="12">
        <v>6.37</v>
      </c>
      <c r="D231" s="12">
        <f t="shared" si="4"/>
        <v>9.5530813736609961</v>
      </c>
    </row>
    <row r="232" spans="1:4" x14ac:dyDescent="0.2">
      <c r="A232" s="13">
        <v>35400</v>
      </c>
      <c r="B232" s="26">
        <v>1.591</v>
      </c>
      <c r="C232" s="12">
        <v>6.47</v>
      </c>
      <c r="D232" s="12">
        <f t="shared" si="4"/>
        <v>9.6786564047768682</v>
      </c>
    </row>
    <row r="233" spans="1:4" x14ac:dyDescent="0.2">
      <c r="A233" s="13">
        <v>35431</v>
      </c>
      <c r="B233" s="26">
        <v>1.5940000000000001</v>
      </c>
      <c r="C233" s="12">
        <v>6.74</v>
      </c>
      <c r="D233" s="12">
        <f t="shared" si="4"/>
        <v>10.063581104140527</v>
      </c>
    </row>
    <row r="234" spans="1:4" x14ac:dyDescent="0.2">
      <c r="A234" s="13">
        <v>35462</v>
      </c>
      <c r="B234" s="26">
        <v>1.597</v>
      </c>
      <c r="C234" s="12">
        <v>6.79</v>
      </c>
      <c r="D234" s="12">
        <f t="shared" si="4"/>
        <v>10.119191847213525</v>
      </c>
    </row>
    <row r="235" spans="1:4" x14ac:dyDescent="0.2">
      <c r="A235" s="13">
        <v>35490</v>
      </c>
      <c r="B235" s="26">
        <v>1.5980000000000001</v>
      </c>
      <c r="C235" s="12">
        <v>6.52</v>
      </c>
      <c r="D235" s="12">
        <f t="shared" si="4"/>
        <v>9.7107280600750929</v>
      </c>
    </row>
    <row r="236" spans="1:4" x14ac:dyDescent="0.2">
      <c r="A236" s="13">
        <v>35521</v>
      </c>
      <c r="B236" s="26">
        <v>1.599</v>
      </c>
      <c r="C236" s="12">
        <v>6.53</v>
      </c>
      <c r="D236" s="12">
        <f t="shared" si="4"/>
        <v>9.7195394996873041</v>
      </c>
    </row>
    <row r="237" spans="1:4" x14ac:dyDescent="0.2">
      <c r="A237" s="13">
        <v>35551</v>
      </c>
      <c r="B237" s="26">
        <v>1.599</v>
      </c>
      <c r="C237" s="12">
        <v>6.83</v>
      </c>
      <c r="D237" s="12">
        <f t="shared" si="4"/>
        <v>10.166072707942464</v>
      </c>
    </row>
    <row r="238" spans="1:4" x14ac:dyDescent="0.2">
      <c r="A238" s="13">
        <v>35582</v>
      </c>
      <c r="B238" s="26">
        <v>1.6020000000000001</v>
      </c>
      <c r="C238" s="12">
        <v>8.3000000000000007</v>
      </c>
      <c r="D238" s="12">
        <f t="shared" si="4"/>
        <v>12.330950436953808</v>
      </c>
    </row>
    <row r="239" spans="1:4" x14ac:dyDescent="0.2">
      <c r="A239" s="13">
        <v>35612</v>
      </c>
      <c r="B239" s="26">
        <v>1.6040000000000001</v>
      </c>
      <c r="C239" s="12">
        <v>8.7799999999999994</v>
      </c>
      <c r="D239" s="12">
        <f t="shared" si="4"/>
        <v>13.027801221945136</v>
      </c>
    </row>
    <row r="240" spans="1:4" x14ac:dyDescent="0.2">
      <c r="A240" s="13">
        <v>35643</v>
      </c>
      <c r="B240" s="26">
        <v>1.6080000000000001</v>
      </c>
      <c r="C240" s="12">
        <v>8.99</v>
      </c>
      <c r="D240" s="12">
        <f t="shared" si="4"/>
        <v>13.306217524875622</v>
      </c>
    </row>
    <row r="241" spans="1:4" x14ac:dyDescent="0.2">
      <c r="A241" s="13">
        <v>35674</v>
      </c>
      <c r="B241" s="26">
        <v>1.6120000000000001</v>
      </c>
      <c r="C241" s="12">
        <v>8.84</v>
      </c>
      <c r="D241" s="12">
        <f t="shared" si="4"/>
        <v>13.051733548387094</v>
      </c>
    </row>
    <row r="242" spans="1:4" x14ac:dyDescent="0.2">
      <c r="A242" s="13">
        <v>35704</v>
      </c>
      <c r="B242" s="26">
        <v>1.615</v>
      </c>
      <c r="C242" s="12">
        <v>7.69</v>
      </c>
      <c r="D242" s="12">
        <f t="shared" si="4"/>
        <v>11.332736334365325</v>
      </c>
    </row>
    <row r="243" spans="1:4" x14ac:dyDescent="0.2">
      <c r="A243" s="13">
        <v>35735</v>
      </c>
      <c r="B243" s="26">
        <v>1.617</v>
      </c>
      <c r="C243" s="12">
        <v>6.86</v>
      </c>
      <c r="D243" s="12">
        <f t="shared" si="4"/>
        <v>10.09706303030303</v>
      </c>
    </row>
    <row r="244" spans="1:4" x14ac:dyDescent="0.2">
      <c r="A244" s="13">
        <v>35765</v>
      </c>
      <c r="B244" s="26">
        <v>1.6180000000000001</v>
      </c>
      <c r="C244" s="12">
        <v>6.54</v>
      </c>
      <c r="D244" s="12">
        <f t="shared" si="4"/>
        <v>9.6201136464771313</v>
      </c>
    </row>
    <row r="245" spans="1:4" x14ac:dyDescent="0.2">
      <c r="A245" s="13">
        <v>35796</v>
      </c>
      <c r="B245" s="26">
        <v>1.62</v>
      </c>
      <c r="C245" s="12">
        <v>6.41</v>
      </c>
      <c r="D245" s="12">
        <f t="shared" si="4"/>
        <v>9.417247543209875</v>
      </c>
    </row>
    <row r="246" spans="1:4" x14ac:dyDescent="0.2">
      <c r="A246" s="13">
        <v>35827</v>
      </c>
      <c r="B246" s="26">
        <v>1.62</v>
      </c>
      <c r="C246" s="12">
        <v>6.41</v>
      </c>
      <c r="D246" s="12">
        <f t="shared" si="4"/>
        <v>9.417247543209875</v>
      </c>
    </row>
    <row r="247" spans="1:4" x14ac:dyDescent="0.2">
      <c r="A247" s="13">
        <v>35855</v>
      </c>
      <c r="B247" s="26">
        <v>1.62</v>
      </c>
      <c r="C247" s="12">
        <v>6.29</v>
      </c>
      <c r="D247" s="12">
        <f t="shared" si="4"/>
        <v>9.2409496172839489</v>
      </c>
    </row>
    <row r="248" spans="1:4" x14ac:dyDescent="0.2">
      <c r="A248" s="13">
        <v>35886</v>
      </c>
      <c r="B248" s="26">
        <v>1.6220000000000001</v>
      </c>
      <c r="C248" s="12">
        <v>6.81</v>
      </c>
      <c r="D248" s="12">
        <f t="shared" si="4"/>
        <v>9.9925707891491982</v>
      </c>
    </row>
    <row r="249" spans="1:4" x14ac:dyDescent="0.2">
      <c r="A249" s="13">
        <v>35916</v>
      </c>
      <c r="B249" s="26">
        <v>1.6259999999999999</v>
      </c>
      <c r="C249" s="12">
        <v>7.7</v>
      </c>
      <c r="D249" s="12">
        <f t="shared" si="4"/>
        <v>11.270706888068879</v>
      </c>
    </row>
    <row r="250" spans="1:4" x14ac:dyDescent="0.2">
      <c r="A250" s="13">
        <v>35947</v>
      </c>
      <c r="B250" s="26">
        <v>1.6279999999999999</v>
      </c>
      <c r="C250" s="12">
        <v>8.51</v>
      </c>
      <c r="D250" s="12">
        <f t="shared" si="4"/>
        <v>12.441024090909091</v>
      </c>
    </row>
    <row r="251" spans="1:4" x14ac:dyDescent="0.2">
      <c r="A251" s="13">
        <v>35977</v>
      </c>
      <c r="B251" s="26">
        <v>1.6319999999999999</v>
      </c>
      <c r="C251" s="12">
        <v>8.5299999999999994</v>
      </c>
      <c r="D251" s="12">
        <f t="shared" si="4"/>
        <v>12.43969832107843</v>
      </c>
    </row>
    <row r="252" spans="1:4" x14ac:dyDescent="0.2">
      <c r="A252" s="13">
        <v>36008</v>
      </c>
      <c r="B252" s="26">
        <v>1.6339999999999999</v>
      </c>
      <c r="C252" s="12">
        <v>9.25</v>
      </c>
      <c r="D252" s="12">
        <f t="shared" si="4"/>
        <v>13.473196756425949</v>
      </c>
    </row>
    <row r="253" spans="1:4" x14ac:dyDescent="0.2">
      <c r="A253" s="13">
        <v>36039</v>
      </c>
      <c r="B253" s="26">
        <v>1.635</v>
      </c>
      <c r="C253" s="12">
        <v>8.9600000000000009</v>
      </c>
      <c r="D253" s="12">
        <f t="shared" si="4"/>
        <v>13.042811694189602</v>
      </c>
    </row>
    <row r="254" spans="1:4" x14ac:dyDescent="0.2">
      <c r="A254" s="13">
        <v>36069</v>
      </c>
      <c r="B254" s="26">
        <v>1.639</v>
      </c>
      <c r="C254" s="12">
        <v>7.6</v>
      </c>
      <c r="D254" s="12">
        <f t="shared" si="4"/>
        <v>11.03609957291031</v>
      </c>
    </row>
    <row r="255" spans="1:4" x14ac:dyDescent="0.2">
      <c r="A255" s="13">
        <v>36100</v>
      </c>
      <c r="B255" s="26">
        <v>1.641</v>
      </c>
      <c r="C255" s="12">
        <v>6.58</v>
      </c>
      <c r="D255" s="12">
        <f t="shared" si="4"/>
        <v>9.543293577087141</v>
      </c>
    </row>
    <row r="256" spans="1:4" x14ac:dyDescent="0.2">
      <c r="A256" s="13">
        <v>36130</v>
      </c>
      <c r="B256" s="26">
        <v>1.6439999999999999</v>
      </c>
      <c r="C256" s="12">
        <v>6.34</v>
      </c>
      <c r="D256" s="12">
        <f t="shared" si="4"/>
        <v>9.1784303406326035</v>
      </c>
    </row>
    <row r="257" spans="1:4" x14ac:dyDescent="0.2">
      <c r="A257" s="13">
        <v>36161</v>
      </c>
      <c r="B257" s="26">
        <v>1.647</v>
      </c>
      <c r="C257" s="12">
        <v>6</v>
      </c>
      <c r="D257" s="12">
        <f t="shared" si="4"/>
        <v>8.6703897996357</v>
      </c>
    </row>
    <row r="258" spans="1:4" x14ac:dyDescent="0.2">
      <c r="A258" s="13">
        <v>36192</v>
      </c>
      <c r="B258" s="26">
        <v>1.647</v>
      </c>
      <c r="C258" s="12">
        <v>6.29</v>
      </c>
      <c r="D258" s="12">
        <f t="shared" si="4"/>
        <v>9.0894586399514257</v>
      </c>
    </row>
    <row r="259" spans="1:4" x14ac:dyDescent="0.2">
      <c r="A259" s="13">
        <v>36220</v>
      </c>
      <c r="B259" s="26">
        <v>1.6479999999999999</v>
      </c>
      <c r="C259" s="12">
        <v>6.06</v>
      </c>
      <c r="D259" s="12">
        <f t="shared" si="4"/>
        <v>8.7517799271844652</v>
      </c>
    </row>
    <row r="260" spans="1:4" x14ac:dyDescent="0.2">
      <c r="A260" s="13">
        <v>36251</v>
      </c>
      <c r="B260" s="26">
        <v>1.659</v>
      </c>
      <c r="C260" s="12">
        <v>6.44</v>
      </c>
      <c r="D260" s="12">
        <f t="shared" si="4"/>
        <v>9.2389039662447257</v>
      </c>
    </row>
    <row r="261" spans="1:4" x14ac:dyDescent="0.2">
      <c r="A261" s="13">
        <v>36281</v>
      </c>
      <c r="B261" s="26">
        <v>1.66</v>
      </c>
      <c r="C261" s="12">
        <v>7.3</v>
      </c>
      <c r="D261" s="12">
        <f t="shared" si="4"/>
        <v>10.466361807228916</v>
      </c>
    </row>
    <row r="262" spans="1:4" x14ac:dyDescent="0.2">
      <c r="A262" s="13">
        <v>36312</v>
      </c>
      <c r="B262" s="26">
        <v>1.66</v>
      </c>
      <c r="C262" s="12">
        <v>8.1999999999999993</v>
      </c>
      <c r="D262" s="12">
        <f t="shared" si="4"/>
        <v>11.75673518072289</v>
      </c>
    </row>
    <row r="263" spans="1:4" x14ac:dyDescent="0.2">
      <c r="A263" s="13">
        <v>36342</v>
      </c>
      <c r="B263" s="26">
        <v>1.667</v>
      </c>
      <c r="C263" s="12">
        <v>8.83</v>
      </c>
      <c r="D263" s="12">
        <f t="shared" si="4"/>
        <v>12.606835188962208</v>
      </c>
    </row>
    <row r="264" spans="1:4" x14ac:dyDescent="0.2">
      <c r="A264" s="13">
        <v>36373</v>
      </c>
      <c r="B264" s="26">
        <v>1.671</v>
      </c>
      <c r="C264" s="12">
        <v>9.14</v>
      </c>
      <c r="D264" s="12">
        <f t="shared" si="4"/>
        <v>13.018193345302214</v>
      </c>
    </row>
    <row r="265" spans="1:4" x14ac:dyDescent="0.2">
      <c r="A265" s="13">
        <v>36404</v>
      </c>
      <c r="B265" s="26">
        <v>1.6779999999999999</v>
      </c>
      <c r="C265" s="12">
        <v>8.6300000000000008</v>
      </c>
      <c r="D265" s="12">
        <f t="shared" si="4"/>
        <v>12.240518390941597</v>
      </c>
    </row>
    <row r="266" spans="1:4" x14ac:dyDescent="0.2">
      <c r="A266" s="13">
        <v>36434</v>
      </c>
      <c r="B266" s="26">
        <v>1.681</v>
      </c>
      <c r="C266" s="12">
        <v>7.56</v>
      </c>
      <c r="D266" s="12">
        <f t="shared" si="4"/>
        <v>10.703727733491966</v>
      </c>
    </row>
    <row r="267" spans="1:4" x14ac:dyDescent="0.2">
      <c r="A267" s="13">
        <v>36465</v>
      </c>
      <c r="B267" s="26">
        <v>1.6839999999999999</v>
      </c>
      <c r="C267" s="12">
        <v>7.15</v>
      </c>
      <c r="D267" s="12">
        <f t="shared" si="4"/>
        <v>10.105200296912114</v>
      </c>
    </row>
    <row r="268" spans="1:4" x14ac:dyDescent="0.2">
      <c r="A268" s="13">
        <v>36495</v>
      </c>
      <c r="B268" s="26">
        <v>1.6879999999999999</v>
      </c>
      <c r="C268" s="12">
        <v>6.51</v>
      </c>
      <c r="D268" s="12">
        <f t="shared" si="4"/>
        <v>9.1788763151658763</v>
      </c>
    </row>
    <row r="269" spans="1:4" x14ac:dyDescent="0.2">
      <c r="A269" s="13">
        <v>36526</v>
      </c>
      <c r="B269" s="26">
        <v>1.6930000000000001</v>
      </c>
      <c r="C269" s="12">
        <v>6.37</v>
      </c>
      <c r="D269" s="12">
        <f t="shared" si="4"/>
        <v>8.9549557826343769</v>
      </c>
    </row>
    <row r="270" spans="1:4" x14ac:dyDescent="0.2">
      <c r="A270" s="13">
        <v>36557</v>
      </c>
      <c r="B270" s="26">
        <v>1.7</v>
      </c>
      <c r="C270" s="12">
        <v>6.54</v>
      </c>
      <c r="D270" s="12">
        <f t="shared" si="4"/>
        <v>9.1560846352941176</v>
      </c>
    </row>
    <row r="271" spans="1:4" x14ac:dyDescent="0.2">
      <c r="A271" s="13">
        <v>36586</v>
      </c>
      <c r="B271" s="26">
        <v>1.71</v>
      </c>
      <c r="C271" s="12">
        <v>6.91</v>
      </c>
      <c r="D271" s="12">
        <f t="shared" si="4"/>
        <v>9.6175158011695903</v>
      </c>
    </row>
    <row r="272" spans="1:4" x14ac:dyDescent="0.2">
      <c r="A272" s="13">
        <v>36617</v>
      </c>
      <c r="B272" s="26">
        <v>1.7090000000000001</v>
      </c>
      <c r="C272" s="12">
        <v>7.19</v>
      </c>
      <c r="D272" s="12">
        <f t="shared" si="4"/>
        <v>10.013082609713283</v>
      </c>
    </row>
    <row r="273" spans="1:4" x14ac:dyDescent="0.2">
      <c r="A273" s="13">
        <v>36647</v>
      </c>
      <c r="B273" s="26">
        <v>1.712</v>
      </c>
      <c r="C273" s="12">
        <v>8.26</v>
      </c>
      <c r="D273" s="12">
        <f t="shared" si="4"/>
        <v>11.483050070093459</v>
      </c>
    </row>
    <row r="274" spans="1:4" x14ac:dyDescent="0.2">
      <c r="A274" s="13">
        <v>36678</v>
      </c>
      <c r="B274" s="26">
        <v>1.722</v>
      </c>
      <c r="C274" s="12">
        <v>9.5</v>
      </c>
      <c r="D274" s="12">
        <f t="shared" si="4"/>
        <v>13.130202671312427</v>
      </c>
    </row>
    <row r="275" spans="1:4" x14ac:dyDescent="0.2">
      <c r="A275" s="13">
        <v>36708</v>
      </c>
      <c r="B275" s="26">
        <v>1.7270000000000001</v>
      </c>
      <c r="C275" s="12">
        <v>10.32</v>
      </c>
      <c r="D275" s="12">
        <f t="shared" si="4"/>
        <v>14.222250746960047</v>
      </c>
    </row>
    <row r="276" spans="1:4" x14ac:dyDescent="0.2">
      <c r="A276" s="13">
        <v>36739</v>
      </c>
      <c r="B276" s="26">
        <v>1.7270000000000001</v>
      </c>
      <c r="C276" s="12">
        <v>10.37</v>
      </c>
      <c r="D276" s="12">
        <f t="shared" si="4"/>
        <v>14.291157000579036</v>
      </c>
    </row>
    <row r="277" spans="1:4" x14ac:dyDescent="0.2">
      <c r="A277" s="13">
        <v>36770</v>
      </c>
      <c r="B277" s="26">
        <v>1.736</v>
      </c>
      <c r="C277" s="12">
        <v>10.1</v>
      </c>
      <c r="D277" s="12">
        <f t="shared" si="4"/>
        <v>13.84690218894009</v>
      </c>
    </row>
    <row r="278" spans="1:4" x14ac:dyDescent="0.2">
      <c r="A278" s="13">
        <v>36800</v>
      </c>
      <c r="B278" s="26">
        <v>1.7390000000000001</v>
      </c>
      <c r="C278" s="12">
        <v>9.44</v>
      </c>
      <c r="D278" s="12">
        <f t="shared" si="4"/>
        <v>12.91972839562967</v>
      </c>
    </row>
    <row r="279" spans="1:4" x14ac:dyDescent="0.2">
      <c r="A279" s="13">
        <v>36831</v>
      </c>
      <c r="B279" s="26">
        <v>1.742</v>
      </c>
      <c r="C279" s="12">
        <v>8.58</v>
      </c>
      <c r="D279" s="12">
        <f t="shared" si="4"/>
        <v>11.722496417910447</v>
      </c>
    </row>
    <row r="280" spans="1:4" x14ac:dyDescent="0.2">
      <c r="A280" s="13">
        <v>36861</v>
      </c>
      <c r="B280" s="26">
        <v>1.746</v>
      </c>
      <c r="C280" s="12">
        <v>8.56</v>
      </c>
      <c r="D280" s="12">
        <f t="shared" si="4"/>
        <v>11.668378190148912</v>
      </c>
    </row>
    <row r="281" spans="1:4" x14ac:dyDescent="0.2">
      <c r="A281" s="13">
        <v>36892</v>
      </c>
      <c r="B281" s="26">
        <v>1.756</v>
      </c>
      <c r="C281" s="12">
        <v>10.119999999999999</v>
      </c>
      <c r="D281" s="12">
        <f t="shared" si="4"/>
        <v>13.716299908883824</v>
      </c>
    </row>
    <row r="282" spans="1:4" x14ac:dyDescent="0.2">
      <c r="A282" s="13">
        <v>36923</v>
      </c>
      <c r="B282" s="26">
        <v>1.76</v>
      </c>
      <c r="C282" s="12">
        <v>10.26</v>
      </c>
      <c r="D282" s="12">
        <f t="shared" si="4"/>
        <v>13.87444643181818</v>
      </c>
    </row>
    <row r="283" spans="1:4" x14ac:dyDescent="0.2">
      <c r="A283" s="13">
        <v>36951</v>
      </c>
      <c r="B283" s="26">
        <v>1.7609999999999999</v>
      </c>
      <c r="C283" s="12">
        <v>9.85</v>
      </c>
      <c r="D283" s="12">
        <f t="shared" si="4"/>
        <v>13.312445599091424</v>
      </c>
    </row>
    <row r="284" spans="1:4" x14ac:dyDescent="0.2">
      <c r="A284" s="13">
        <v>36982</v>
      </c>
      <c r="B284" s="26">
        <v>1.764</v>
      </c>
      <c r="C284" s="12">
        <v>10.16</v>
      </c>
      <c r="D284" s="12">
        <f t="shared" si="4"/>
        <v>13.708063219954649</v>
      </c>
    </row>
    <row r="285" spans="1:4" x14ac:dyDescent="0.2">
      <c r="A285" s="13">
        <v>37012</v>
      </c>
      <c r="B285" s="26">
        <v>1.7729999999999999</v>
      </c>
      <c r="C285" s="12">
        <v>11.14</v>
      </c>
      <c r="D285" s="12">
        <f t="shared" ref="D285:D348" si="5">C285*$B$473/B285</f>
        <v>14.954001737168642</v>
      </c>
    </row>
    <row r="286" spans="1:4" x14ac:dyDescent="0.2">
      <c r="A286" s="13">
        <v>37043</v>
      </c>
      <c r="B286" s="26">
        <v>1.7769999999999999</v>
      </c>
      <c r="C286" s="12">
        <v>11.58</v>
      </c>
      <c r="D286" s="12">
        <f t="shared" si="5"/>
        <v>15.509653776027012</v>
      </c>
    </row>
    <row r="287" spans="1:4" x14ac:dyDescent="0.2">
      <c r="A287" s="13">
        <v>37073</v>
      </c>
      <c r="B287" s="26">
        <v>1.774</v>
      </c>
      <c r="C287" s="12">
        <v>11.22</v>
      </c>
      <c r="D287" s="12">
        <f t="shared" si="5"/>
        <v>15.052901262683202</v>
      </c>
    </row>
    <row r="288" spans="1:4" x14ac:dyDescent="0.2">
      <c r="A288" s="13">
        <v>37104</v>
      </c>
      <c r="B288" s="26">
        <v>1.774</v>
      </c>
      <c r="C288" s="12">
        <v>10.89</v>
      </c>
      <c r="D288" s="12">
        <f t="shared" si="5"/>
        <v>14.610168872604284</v>
      </c>
    </row>
    <row r="289" spans="1:4" x14ac:dyDescent="0.2">
      <c r="A289" s="13">
        <v>37135</v>
      </c>
      <c r="B289" s="26">
        <v>1.7809999999999999</v>
      </c>
      <c r="C289" s="12">
        <v>10.17</v>
      </c>
      <c r="D289" s="12">
        <f t="shared" si="5"/>
        <v>13.590580426726557</v>
      </c>
    </row>
    <row r="290" spans="1:4" x14ac:dyDescent="0.2">
      <c r="A290" s="13">
        <v>37165</v>
      </c>
      <c r="B290" s="26">
        <v>1.776</v>
      </c>
      <c r="C290" s="12">
        <v>8.24</v>
      </c>
      <c r="D290" s="12">
        <f t="shared" si="5"/>
        <v>11.042444414414414</v>
      </c>
    </row>
    <row r="291" spans="1:4" x14ac:dyDescent="0.2">
      <c r="A291" s="13">
        <v>37196</v>
      </c>
      <c r="B291" s="26">
        <v>1.7749999999999999</v>
      </c>
      <c r="C291" s="12">
        <v>7.98</v>
      </c>
      <c r="D291" s="12">
        <f t="shared" si="5"/>
        <v>10.700042569014084</v>
      </c>
    </row>
    <row r="292" spans="1:4" x14ac:dyDescent="0.2">
      <c r="A292" s="13">
        <v>37226</v>
      </c>
      <c r="B292" s="26">
        <v>1.774</v>
      </c>
      <c r="C292" s="12">
        <v>7.3</v>
      </c>
      <c r="D292" s="12">
        <f t="shared" si="5"/>
        <v>9.7937771138669678</v>
      </c>
    </row>
    <row r="293" spans="1:4" x14ac:dyDescent="0.2">
      <c r="A293" s="13">
        <v>37257</v>
      </c>
      <c r="B293" s="26">
        <v>1.7769999999999999</v>
      </c>
      <c r="C293" s="12">
        <v>7.38</v>
      </c>
      <c r="D293" s="12">
        <f t="shared" si="5"/>
        <v>9.8843907484524482</v>
      </c>
    </row>
    <row r="294" spans="1:4" x14ac:dyDescent="0.2">
      <c r="A294" s="13">
        <v>37288</v>
      </c>
      <c r="B294" s="26">
        <v>1.78</v>
      </c>
      <c r="C294" s="12">
        <v>7.23</v>
      </c>
      <c r="D294" s="12">
        <f t="shared" si="5"/>
        <v>9.6671680112359564</v>
      </c>
    </row>
    <row r="295" spans="1:4" x14ac:dyDescent="0.2">
      <c r="A295" s="13">
        <v>37316</v>
      </c>
      <c r="B295" s="26">
        <v>1.7849999999999999</v>
      </c>
      <c r="C295" s="12">
        <v>7.1</v>
      </c>
      <c r="D295" s="12">
        <f t="shared" si="5"/>
        <v>9.466754173669468</v>
      </c>
    </row>
    <row r="296" spans="1:4" x14ac:dyDescent="0.2">
      <c r="A296" s="13">
        <v>37347</v>
      </c>
      <c r="B296" s="26">
        <v>1.7929999999999999</v>
      </c>
      <c r="C296" s="12">
        <v>7.66</v>
      </c>
      <c r="D296" s="12">
        <f t="shared" si="5"/>
        <v>10.1678575125488</v>
      </c>
    </row>
    <row r="297" spans="1:4" x14ac:dyDescent="0.2">
      <c r="A297" s="13">
        <v>37377</v>
      </c>
      <c r="B297" s="26">
        <v>1.7949999999999999</v>
      </c>
      <c r="C297" s="12">
        <v>8.5399999999999991</v>
      </c>
      <c r="D297" s="12">
        <f t="shared" si="5"/>
        <v>11.323335866295263</v>
      </c>
    </row>
    <row r="298" spans="1:4" x14ac:dyDescent="0.2">
      <c r="A298" s="13">
        <v>37408</v>
      </c>
      <c r="B298" s="26">
        <v>1.796</v>
      </c>
      <c r="C298" s="12">
        <v>9.58</v>
      </c>
      <c r="D298" s="12">
        <f t="shared" si="5"/>
        <v>12.695217572383072</v>
      </c>
    </row>
    <row r="299" spans="1:4" x14ac:dyDescent="0.2">
      <c r="A299" s="13">
        <v>37438</v>
      </c>
      <c r="B299" s="26">
        <v>1.8</v>
      </c>
      <c r="C299" s="12">
        <v>10.31</v>
      </c>
      <c r="D299" s="12">
        <f t="shared" si="5"/>
        <v>13.632237122222222</v>
      </c>
    </row>
    <row r="300" spans="1:4" x14ac:dyDescent="0.2">
      <c r="A300" s="13">
        <v>37469</v>
      </c>
      <c r="B300" s="26">
        <v>1.8049999999999999</v>
      </c>
      <c r="C300" s="12">
        <v>10.44</v>
      </c>
      <c r="D300" s="12">
        <f t="shared" si="5"/>
        <v>13.765889019390581</v>
      </c>
    </row>
    <row r="301" spans="1:4" x14ac:dyDescent="0.2">
      <c r="A301" s="13">
        <v>37500</v>
      </c>
      <c r="B301" s="26">
        <v>1.8080000000000001</v>
      </c>
      <c r="C301" s="12">
        <v>10.23</v>
      </c>
      <c r="D301" s="12">
        <f t="shared" si="5"/>
        <v>13.46660678097345</v>
      </c>
    </row>
    <row r="302" spans="1:4" x14ac:dyDescent="0.2">
      <c r="A302" s="13">
        <v>37530</v>
      </c>
      <c r="B302" s="26">
        <v>1.8120000000000001</v>
      </c>
      <c r="C302" s="12">
        <v>8.61</v>
      </c>
      <c r="D302" s="12">
        <f t="shared" si="5"/>
        <v>11.309044933774832</v>
      </c>
    </row>
    <row r="303" spans="1:4" x14ac:dyDescent="0.2">
      <c r="A303" s="13">
        <v>37561</v>
      </c>
      <c r="B303" s="26">
        <v>1.8149999999999999</v>
      </c>
      <c r="C303" s="12">
        <v>7.99</v>
      </c>
      <c r="D303" s="12">
        <f t="shared" si="5"/>
        <v>10.477342027548209</v>
      </c>
    </row>
    <row r="304" spans="1:4" x14ac:dyDescent="0.2">
      <c r="A304" s="13">
        <v>37591</v>
      </c>
      <c r="B304" s="26">
        <v>1.8180000000000001</v>
      </c>
      <c r="C304" s="12">
        <v>7.87</v>
      </c>
      <c r="D304" s="12">
        <f t="shared" si="5"/>
        <v>10.302955522552255</v>
      </c>
    </row>
    <row r="305" spans="1:4" x14ac:dyDescent="0.2">
      <c r="A305" s="13">
        <v>37622</v>
      </c>
      <c r="B305" s="26">
        <v>1.8260000000000001</v>
      </c>
      <c r="C305" s="12">
        <v>8.18</v>
      </c>
      <c r="D305" s="12">
        <f t="shared" si="5"/>
        <v>10.661872924424973</v>
      </c>
    </row>
    <row r="306" spans="1:4" x14ac:dyDescent="0.2">
      <c r="A306" s="13">
        <v>37653</v>
      </c>
      <c r="B306" s="26">
        <v>1.8360000000000001</v>
      </c>
      <c r="C306" s="12">
        <v>8.58</v>
      </c>
      <c r="D306" s="12">
        <f t="shared" si="5"/>
        <v>11.122325032679736</v>
      </c>
    </row>
    <row r="307" spans="1:4" x14ac:dyDescent="0.2">
      <c r="A307" s="13">
        <v>37681</v>
      </c>
      <c r="B307" s="26">
        <v>1.839</v>
      </c>
      <c r="C307" s="12">
        <v>9.77</v>
      </c>
      <c r="D307" s="12">
        <f t="shared" si="5"/>
        <v>12.644271310494833</v>
      </c>
    </row>
    <row r="308" spans="1:4" x14ac:dyDescent="0.2">
      <c r="A308" s="13">
        <v>37712</v>
      </c>
      <c r="B308" s="26">
        <v>1.8320000000000001</v>
      </c>
      <c r="C308" s="12">
        <v>10.18</v>
      </c>
      <c r="D308" s="12">
        <f t="shared" si="5"/>
        <v>13.225231419213971</v>
      </c>
    </row>
    <row r="309" spans="1:4" x14ac:dyDescent="0.2">
      <c r="A309" s="13">
        <v>37742</v>
      </c>
      <c r="B309" s="26">
        <v>1.829</v>
      </c>
      <c r="C309" s="12">
        <v>10.79</v>
      </c>
      <c r="D309" s="12">
        <f t="shared" si="5"/>
        <v>14.040698403499178</v>
      </c>
    </row>
    <row r="310" spans="1:4" x14ac:dyDescent="0.2">
      <c r="A310" s="13">
        <v>37773</v>
      </c>
      <c r="B310" s="26">
        <v>1.831</v>
      </c>
      <c r="C310" s="12">
        <v>12.08</v>
      </c>
      <c r="D310" s="12">
        <f t="shared" si="5"/>
        <v>15.702165898416165</v>
      </c>
    </row>
    <row r="311" spans="1:4" x14ac:dyDescent="0.2">
      <c r="A311" s="13">
        <v>37803</v>
      </c>
      <c r="B311" s="26">
        <v>1.837</v>
      </c>
      <c r="C311" s="12">
        <v>12.75</v>
      </c>
      <c r="D311" s="12">
        <f t="shared" si="5"/>
        <v>16.518933315187805</v>
      </c>
    </row>
    <row r="312" spans="1:4" x14ac:dyDescent="0.2">
      <c r="A312" s="13">
        <v>37834</v>
      </c>
      <c r="B312" s="26">
        <v>1.845</v>
      </c>
      <c r="C312" s="12">
        <v>12.84</v>
      </c>
      <c r="D312" s="12">
        <f t="shared" si="5"/>
        <v>16.56340513821138</v>
      </c>
    </row>
    <row r="313" spans="1:4" x14ac:dyDescent="0.2">
      <c r="A313" s="13">
        <v>37865</v>
      </c>
      <c r="B313" s="26">
        <v>1.851</v>
      </c>
      <c r="C313" s="12">
        <v>12.31</v>
      </c>
      <c r="D313" s="12">
        <f t="shared" si="5"/>
        <v>15.82823923284711</v>
      </c>
    </row>
    <row r="314" spans="1:4" x14ac:dyDescent="0.2">
      <c r="A314" s="13">
        <v>37895</v>
      </c>
      <c r="B314" s="26">
        <v>1.849</v>
      </c>
      <c r="C314" s="12">
        <v>10.64</v>
      </c>
      <c r="D314" s="12">
        <f t="shared" si="5"/>
        <v>13.69574585181179</v>
      </c>
    </row>
    <row r="315" spans="1:4" x14ac:dyDescent="0.2">
      <c r="A315" s="13">
        <v>37926</v>
      </c>
      <c r="B315" s="26">
        <v>1.85</v>
      </c>
      <c r="C315" s="12">
        <v>9.77</v>
      </c>
      <c r="D315" s="12">
        <f t="shared" si="5"/>
        <v>12.569089156756755</v>
      </c>
    </row>
    <row r="316" spans="1:4" x14ac:dyDescent="0.2">
      <c r="A316" s="13">
        <v>37956</v>
      </c>
      <c r="B316" s="26">
        <v>1.855</v>
      </c>
      <c r="C316" s="12">
        <v>9.51</v>
      </c>
      <c r="D316" s="12">
        <f t="shared" si="5"/>
        <v>12.201622221024259</v>
      </c>
    </row>
    <row r="317" spans="1:4" x14ac:dyDescent="0.2">
      <c r="A317" s="13">
        <v>37987</v>
      </c>
      <c r="B317" s="26">
        <v>1.863</v>
      </c>
      <c r="C317" s="12">
        <v>9.7100000000000009</v>
      </c>
      <c r="D317" s="12">
        <f t="shared" si="5"/>
        <v>12.404730874932904</v>
      </c>
    </row>
    <row r="318" spans="1:4" x14ac:dyDescent="0.2">
      <c r="A318" s="13">
        <v>38018</v>
      </c>
      <c r="B318" s="26">
        <v>1.867</v>
      </c>
      <c r="C318" s="12">
        <v>9.85</v>
      </c>
      <c r="D318" s="12">
        <f t="shared" si="5"/>
        <v>12.556623835029457</v>
      </c>
    </row>
    <row r="319" spans="1:4" x14ac:dyDescent="0.2">
      <c r="A319" s="13">
        <v>38047</v>
      </c>
      <c r="B319" s="26">
        <v>1.871</v>
      </c>
      <c r="C319" s="12">
        <v>10.029999999999999</v>
      </c>
      <c r="D319" s="12">
        <f t="shared" si="5"/>
        <v>12.758749684660609</v>
      </c>
    </row>
    <row r="320" spans="1:4" x14ac:dyDescent="0.2">
      <c r="A320" s="13">
        <v>38078</v>
      </c>
      <c r="B320" s="26">
        <v>1.8740000000000001</v>
      </c>
      <c r="C320" s="12">
        <v>10.54</v>
      </c>
      <c r="D320" s="12">
        <f t="shared" si="5"/>
        <v>13.386036221985057</v>
      </c>
    </row>
    <row r="321" spans="1:4" x14ac:dyDescent="0.2">
      <c r="A321" s="13">
        <v>38108</v>
      </c>
      <c r="B321" s="26">
        <v>1.8819999999999999</v>
      </c>
      <c r="C321" s="12">
        <v>11.63</v>
      </c>
      <c r="D321" s="12">
        <f t="shared" si="5"/>
        <v>14.707574845908608</v>
      </c>
    </row>
    <row r="322" spans="1:4" x14ac:dyDescent="0.2">
      <c r="A322" s="13">
        <v>38139</v>
      </c>
      <c r="B322" s="26">
        <v>1.889</v>
      </c>
      <c r="C322" s="12">
        <v>13.08</v>
      </c>
      <c r="D322" s="12">
        <f t="shared" si="5"/>
        <v>16.47998293276866</v>
      </c>
    </row>
    <row r="323" spans="1:4" x14ac:dyDescent="0.2">
      <c r="A323" s="13">
        <v>38169</v>
      </c>
      <c r="B323" s="26">
        <v>1.891</v>
      </c>
      <c r="C323" s="12">
        <v>13.54</v>
      </c>
      <c r="D323" s="12">
        <f t="shared" si="5"/>
        <v>17.041511306187203</v>
      </c>
    </row>
    <row r="324" spans="1:4" x14ac:dyDescent="0.2">
      <c r="A324" s="13">
        <v>38200</v>
      </c>
      <c r="B324" s="26">
        <v>1.8919999999999999</v>
      </c>
      <c r="C324" s="12">
        <v>13.74</v>
      </c>
      <c r="D324" s="12">
        <f t="shared" si="5"/>
        <v>17.284092114164906</v>
      </c>
    </row>
    <row r="325" spans="1:4" x14ac:dyDescent="0.2">
      <c r="A325" s="13">
        <v>38231</v>
      </c>
      <c r="B325" s="26">
        <v>1.8979999999999999</v>
      </c>
      <c r="C325" s="12">
        <v>13.31</v>
      </c>
      <c r="D325" s="12">
        <f t="shared" si="5"/>
        <v>16.690249114857746</v>
      </c>
    </row>
    <row r="326" spans="1:4" x14ac:dyDescent="0.2">
      <c r="A326" s="13">
        <v>38261</v>
      </c>
      <c r="B326" s="26">
        <v>1.9079999999999999</v>
      </c>
      <c r="C326" s="12">
        <v>11.69</v>
      </c>
      <c r="D326" s="12">
        <f t="shared" si="5"/>
        <v>14.582000618448637</v>
      </c>
    </row>
    <row r="327" spans="1:4" x14ac:dyDescent="0.2">
      <c r="A327" s="13">
        <v>38292</v>
      </c>
      <c r="B327" s="26">
        <v>1.917</v>
      </c>
      <c r="C327" s="12">
        <v>11.44</v>
      </c>
      <c r="D327" s="12">
        <f t="shared" si="5"/>
        <v>14.203156849243609</v>
      </c>
    </row>
    <row r="328" spans="1:4" x14ac:dyDescent="0.2">
      <c r="A328" s="13">
        <v>38322</v>
      </c>
      <c r="B328" s="26">
        <v>1.917</v>
      </c>
      <c r="C328" s="12">
        <v>11.09</v>
      </c>
      <c r="D328" s="12">
        <f t="shared" si="5"/>
        <v>13.768619707876891</v>
      </c>
    </row>
    <row r="329" spans="1:4" x14ac:dyDescent="0.2">
      <c r="A329" s="13">
        <v>38353</v>
      </c>
      <c r="B329" s="26">
        <v>1.9159999999999999</v>
      </c>
      <c r="C329" s="12">
        <v>10.9</v>
      </c>
      <c r="D329" s="12">
        <f t="shared" si="5"/>
        <v>13.539791127348643</v>
      </c>
    </row>
    <row r="330" spans="1:4" x14ac:dyDescent="0.2">
      <c r="A330" s="13">
        <v>38384</v>
      </c>
      <c r="B330" s="26">
        <v>1.9239999999999999</v>
      </c>
      <c r="C330" s="12">
        <v>10.87</v>
      </c>
      <c r="D330" s="12">
        <f t="shared" si="5"/>
        <v>13.446382089397089</v>
      </c>
    </row>
    <row r="331" spans="1:4" x14ac:dyDescent="0.2">
      <c r="A331" s="13">
        <v>38412</v>
      </c>
      <c r="B331" s="26">
        <v>1.931</v>
      </c>
      <c r="C331" s="12">
        <v>10.84</v>
      </c>
      <c r="D331" s="12">
        <f t="shared" si="5"/>
        <v>13.360662081822889</v>
      </c>
    </row>
    <row r="332" spans="1:4" x14ac:dyDescent="0.2">
      <c r="A332" s="13">
        <v>38443</v>
      </c>
      <c r="B332" s="26">
        <v>1.9370000000000001</v>
      </c>
      <c r="C332" s="12">
        <v>11.88</v>
      </c>
      <c r="D332" s="12">
        <f t="shared" si="5"/>
        <v>14.597140609189468</v>
      </c>
    </row>
    <row r="333" spans="1:4" x14ac:dyDescent="0.2">
      <c r="A333" s="13">
        <v>38473</v>
      </c>
      <c r="B333" s="26">
        <v>1.9359999999999999</v>
      </c>
      <c r="C333" s="12">
        <v>12.74</v>
      </c>
      <c r="D333" s="12">
        <f t="shared" si="5"/>
        <v>15.661921632231405</v>
      </c>
    </row>
    <row r="334" spans="1:4" x14ac:dyDescent="0.2">
      <c r="A334" s="13">
        <v>38504</v>
      </c>
      <c r="B334" s="26">
        <v>1.9370000000000001</v>
      </c>
      <c r="C334" s="12">
        <v>13.79</v>
      </c>
      <c r="D334" s="12">
        <f t="shared" si="5"/>
        <v>16.943987289623127</v>
      </c>
    </row>
    <row r="335" spans="1:4" x14ac:dyDescent="0.2">
      <c r="A335" s="13">
        <v>38534</v>
      </c>
      <c r="B335" s="26">
        <v>1.9490000000000001</v>
      </c>
      <c r="C335" s="12">
        <v>14.86</v>
      </c>
      <c r="D335" s="12">
        <f t="shared" si="5"/>
        <v>18.146293955874807</v>
      </c>
    </row>
    <row r="336" spans="1:4" x14ac:dyDescent="0.2">
      <c r="A336" s="13">
        <v>38565</v>
      </c>
      <c r="B336" s="26">
        <v>1.9610000000000001</v>
      </c>
      <c r="C336" s="12">
        <v>15.51</v>
      </c>
      <c r="D336" s="12">
        <f t="shared" si="5"/>
        <v>18.824141366649666</v>
      </c>
    </row>
    <row r="337" spans="1:4" x14ac:dyDescent="0.2">
      <c r="A337" s="13">
        <v>38596</v>
      </c>
      <c r="B337" s="26">
        <v>1.988</v>
      </c>
      <c r="C337" s="12">
        <v>16.559999999999999</v>
      </c>
      <c r="D337" s="12">
        <f t="shared" si="5"/>
        <v>19.825535372233396</v>
      </c>
    </row>
    <row r="338" spans="1:4" x14ac:dyDescent="0.2">
      <c r="A338" s="13">
        <v>38626</v>
      </c>
      <c r="B338" s="26">
        <v>1.9910000000000001</v>
      </c>
      <c r="C338" s="12">
        <v>16.440000000000001</v>
      </c>
      <c r="D338" s="12">
        <f t="shared" si="5"/>
        <v>19.652215811150175</v>
      </c>
    </row>
    <row r="339" spans="1:4" x14ac:dyDescent="0.2">
      <c r="A339" s="13">
        <v>38657</v>
      </c>
      <c r="B339" s="26">
        <v>1.9810000000000001</v>
      </c>
      <c r="C339" s="12">
        <v>15.64</v>
      </c>
      <c r="D339" s="12">
        <f t="shared" si="5"/>
        <v>18.790279697122664</v>
      </c>
    </row>
    <row r="340" spans="1:4" x14ac:dyDescent="0.2">
      <c r="A340" s="13">
        <v>38687</v>
      </c>
      <c r="B340" s="26">
        <v>1.9810000000000001</v>
      </c>
      <c r="C340" s="12">
        <v>14.6</v>
      </c>
      <c r="D340" s="12">
        <f t="shared" si="5"/>
        <v>17.54079818273599</v>
      </c>
    </row>
    <row r="341" spans="1:4" x14ac:dyDescent="0.2">
      <c r="A341" s="13">
        <v>38718</v>
      </c>
      <c r="B341" s="26">
        <v>1.9930000000000001</v>
      </c>
      <c r="C341" s="12">
        <v>14.92</v>
      </c>
      <c r="D341" s="12">
        <f t="shared" si="5"/>
        <v>17.817324756648269</v>
      </c>
    </row>
    <row r="342" spans="1:4" x14ac:dyDescent="0.2">
      <c r="A342" s="13">
        <v>38749</v>
      </c>
      <c r="B342" s="26">
        <v>1.994</v>
      </c>
      <c r="C342" s="12">
        <v>13.98</v>
      </c>
      <c r="D342" s="12">
        <f t="shared" si="5"/>
        <v>16.686413019057174</v>
      </c>
    </row>
    <row r="343" spans="1:4" x14ac:dyDescent="0.2">
      <c r="A343" s="13">
        <v>38777</v>
      </c>
      <c r="B343" s="26">
        <v>1.9970000000000001</v>
      </c>
      <c r="C343" s="12">
        <v>13.17</v>
      </c>
      <c r="D343" s="12">
        <f t="shared" si="5"/>
        <v>15.695988853279919</v>
      </c>
    </row>
    <row r="344" spans="1:4" x14ac:dyDescent="0.2">
      <c r="A344" s="13">
        <v>38808</v>
      </c>
      <c r="B344" s="26">
        <v>2.0070000000000001</v>
      </c>
      <c r="C344" s="12">
        <v>13.27</v>
      </c>
      <c r="D344" s="12">
        <f t="shared" si="5"/>
        <v>15.736368679621323</v>
      </c>
    </row>
    <row r="345" spans="1:4" x14ac:dyDescent="0.2">
      <c r="A345" s="13">
        <v>38838</v>
      </c>
      <c r="B345" s="26">
        <v>2.0129999999999999</v>
      </c>
      <c r="C345" s="12">
        <v>14.41</v>
      </c>
      <c r="D345" s="12">
        <f t="shared" si="5"/>
        <v>17.037315956284154</v>
      </c>
    </row>
    <row r="346" spans="1:4" x14ac:dyDescent="0.2">
      <c r="A346" s="13">
        <v>38869</v>
      </c>
      <c r="B346" s="26">
        <v>2.0179999999999998</v>
      </c>
      <c r="C346" s="12">
        <v>15.07</v>
      </c>
      <c r="D346" s="12">
        <f t="shared" si="5"/>
        <v>17.773504231912785</v>
      </c>
    </row>
    <row r="347" spans="1:4" x14ac:dyDescent="0.2">
      <c r="A347" s="13">
        <v>38899</v>
      </c>
      <c r="B347" s="26">
        <v>2.0289999999999999</v>
      </c>
      <c r="C347" s="12">
        <v>15.72</v>
      </c>
      <c r="D347" s="12">
        <f t="shared" si="5"/>
        <v>18.439598738294727</v>
      </c>
    </row>
    <row r="348" spans="1:4" x14ac:dyDescent="0.2">
      <c r="A348" s="13">
        <v>38930</v>
      </c>
      <c r="B348" s="26">
        <v>2.0379999999999998</v>
      </c>
      <c r="C348" s="12">
        <v>16.18</v>
      </c>
      <c r="D348" s="12">
        <f t="shared" si="5"/>
        <v>18.895366025515209</v>
      </c>
    </row>
    <row r="349" spans="1:4" x14ac:dyDescent="0.2">
      <c r="A349" s="13">
        <v>38961</v>
      </c>
      <c r="B349" s="26">
        <v>2.028</v>
      </c>
      <c r="C349" s="12">
        <v>15.71</v>
      </c>
      <c r="D349" s="12">
        <f t="shared" ref="D349:D412" si="6">C349*$B$473/B349</f>
        <v>18.43695543392505</v>
      </c>
    </row>
    <row r="350" spans="1:4" x14ac:dyDescent="0.2">
      <c r="A350" s="13">
        <v>38991</v>
      </c>
      <c r="B350" s="26">
        <v>2.0190000000000001</v>
      </c>
      <c r="C350" s="12">
        <v>12.51</v>
      </c>
      <c r="D350" s="12">
        <f t="shared" si="6"/>
        <v>14.74694166419019</v>
      </c>
    </row>
    <row r="351" spans="1:4" x14ac:dyDescent="0.2">
      <c r="A351" s="13">
        <v>39022</v>
      </c>
      <c r="B351" s="26">
        <v>2.02</v>
      </c>
      <c r="C351" s="12">
        <v>12.45</v>
      </c>
      <c r="D351" s="12">
        <f t="shared" si="6"/>
        <v>14.668947475247522</v>
      </c>
    </row>
    <row r="352" spans="1:4" x14ac:dyDescent="0.2">
      <c r="A352" s="13">
        <v>39052</v>
      </c>
      <c r="B352" s="26">
        <v>2.0310000000000001</v>
      </c>
      <c r="C352" s="12">
        <v>12.53</v>
      </c>
      <c r="D352" s="12">
        <f t="shared" si="6"/>
        <v>14.683247493845395</v>
      </c>
    </row>
    <row r="353" spans="1:4" x14ac:dyDescent="0.2">
      <c r="A353" s="13">
        <v>39083</v>
      </c>
      <c r="B353" s="26">
        <v>2.03437</v>
      </c>
      <c r="C353" s="12">
        <v>12.17</v>
      </c>
      <c r="D353" s="12">
        <f t="shared" si="6"/>
        <v>14.23775799879078</v>
      </c>
    </row>
    <row r="354" spans="1:4" x14ac:dyDescent="0.2">
      <c r="A354" s="13">
        <v>39114</v>
      </c>
      <c r="B354" s="26">
        <v>2.0422600000000002</v>
      </c>
      <c r="C354" s="12">
        <v>12.13</v>
      </c>
      <c r="D354" s="12">
        <f t="shared" si="6"/>
        <v>14.136136858186516</v>
      </c>
    </row>
    <row r="355" spans="1:4" x14ac:dyDescent="0.2">
      <c r="A355" s="13">
        <v>39142</v>
      </c>
      <c r="B355" s="26">
        <v>2.05288</v>
      </c>
      <c r="C355" s="12">
        <v>12.81</v>
      </c>
      <c r="D355" s="12">
        <f t="shared" si="6"/>
        <v>14.85137066949846</v>
      </c>
    </row>
    <row r="356" spans="1:4" x14ac:dyDescent="0.2">
      <c r="A356" s="13">
        <v>39173</v>
      </c>
      <c r="B356" s="26">
        <v>2.05904</v>
      </c>
      <c r="C356" s="12">
        <v>13.31</v>
      </c>
      <c r="D356" s="12">
        <f t="shared" si="6"/>
        <v>15.38488461613179</v>
      </c>
    </row>
    <row r="357" spans="1:4" x14ac:dyDescent="0.2">
      <c r="A357" s="13">
        <v>39203</v>
      </c>
      <c r="B357" s="26">
        <v>2.0675500000000002</v>
      </c>
      <c r="C357" s="12">
        <v>14.69</v>
      </c>
      <c r="D357" s="12">
        <f t="shared" si="6"/>
        <v>16.910122212280232</v>
      </c>
    </row>
    <row r="358" spans="1:4" x14ac:dyDescent="0.2">
      <c r="A358" s="13">
        <v>39234</v>
      </c>
      <c r="B358" s="26">
        <v>2.0723400000000001</v>
      </c>
      <c r="C358" s="12">
        <v>16.28</v>
      </c>
      <c r="D358" s="12">
        <f t="shared" si="6"/>
        <v>18.697104799405501</v>
      </c>
    </row>
    <row r="359" spans="1:4" x14ac:dyDescent="0.2">
      <c r="A359" s="13">
        <v>39264</v>
      </c>
      <c r="B359" s="26">
        <v>2.0760299999999998</v>
      </c>
      <c r="C359" s="12">
        <v>16.71</v>
      </c>
      <c r="D359" s="12">
        <f t="shared" si="6"/>
        <v>19.156836664210058</v>
      </c>
    </row>
    <row r="360" spans="1:4" x14ac:dyDescent="0.2">
      <c r="A360" s="13">
        <v>39295</v>
      </c>
      <c r="B360" s="26">
        <v>2.07667</v>
      </c>
      <c r="C360" s="12">
        <v>16.71</v>
      </c>
      <c r="D360" s="12">
        <f t="shared" si="6"/>
        <v>19.150932801070947</v>
      </c>
    </row>
    <row r="361" spans="1:4" x14ac:dyDescent="0.2">
      <c r="A361" s="13">
        <v>39326</v>
      </c>
      <c r="B361" s="26">
        <v>2.0854699999999999</v>
      </c>
      <c r="C361" s="12">
        <v>16.03</v>
      </c>
      <c r="D361" s="12">
        <f t="shared" si="6"/>
        <v>18.294078869511431</v>
      </c>
    </row>
    <row r="362" spans="1:4" x14ac:dyDescent="0.2">
      <c r="A362" s="13">
        <v>39356</v>
      </c>
      <c r="B362" s="26">
        <v>2.0918999999999999</v>
      </c>
      <c r="C362" s="12">
        <v>14.57</v>
      </c>
      <c r="D362" s="12">
        <f t="shared" si="6"/>
        <v>16.57675822936087</v>
      </c>
    </row>
    <row r="363" spans="1:4" x14ac:dyDescent="0.2">
      <c r="A363" s="13">
        <v>39387</v>
      </c>
      <c r="B363" s="26">
        <v>2.1083400000000001</v>
      </c>
      <c r="C363" s="12">
        <v>13.04</v>
      </c>
      <c r="D363" s="12">
        <f t="shared" si="6"/>
        <v>14.720342487454584</v>
      </c>
    </row>
    <row r="364" spans="1:4" x14ac:dyDescent="0.2">
      <c r="A364" s="13">
        <v>39417</v>
      </c>
      <c r="B364" s="26">
        <v>2.1144500000000002</v>
      </c>
      <c r="C364" s="12">
        <v>12.34</v>
      </c>
      <c r="D364" s="12">
        <f t="shared" si="6"/>
        <v>13.889886958783606</v>
      </c>
    </row>
    <row r="365" spans="1:4" x14ac:dyDescent="0.2">
      <c r="A365" s="13">
        <v>39448</v>
      </c>
      <c r="B365" s="26">
        <v>2.12174</v>
      </c>
      <c r="C365" s="12">
        <v>12.24</v>
      </c>
      <c r="D365" s="12">
        <f t="shared" si="6"/>
        <v>13.729990140167974</v>
      </c>
    </row>
    <row r="366" spans="1:4" x14ac:dyDescent="0.2">
      <c r="A366" s="13">
        <v>39479</v>
      </c>
      <c r="B366" s="26">
        <v>2.1268699999999998</v>
      </c>
      <c r="C366" s="12">
        <v>12.58</v>
      </c>
      <c r="D366" s="12">
        <f t="shared" si="6"/>
        <v>14.077342178882583</v>
      </c>
    </row>
    <row r="367" spans="1:4" x14ac:dyDescent="0.2">
      <c r="A367" s="13">
        <v>39508</v>
      </c>
      <c r="B367" s="26">
        <v>2.1344799999999999</v>
      </c>
      <c r="C367" s="12">
        <v>13.13</v>
      </c>
      <c r="D367" s="12">
        <f t="shared" si="6"/>
        <v>14.640422426070987</v>
      </c>
    </row>
    <row r="368" spans="1:4" x14ac:dyDescent="0.2">
      <c r="A368" s="13">
        <v>39539</v>
      </c>
      <c r="B368" s="26">
        <v>2.1394199999999999</v>
      </c>
      <c r="C368" s="12">
        <v>14.49</v>
      </c>
      <c r="D368" s="12">
        <f t="shared" si="6"/>
        <v>16.119564545531031</v>
      </c>
    </row>
    <row r="369" spans="1:4" x14ac:dyDescent="0.2">
      <c r="A369" s="13">
        <v>39569</v>
      </c>
      <c r="B369" s="26">
        <v>2.1520800000000002</v>
      </c>
      <c r="C369" s="12">
        <v>16.329999999999998</v>
      </c>
      <c r="D369" s="12">
        <f t="shared" si="6"/>
        <v>18.059625692353439</v>
      </c>
    </row>
    <row r="370" spans="1:4" x14ac:dyDescent="0.2">
      <c r="A370" s="13">
        <v>39600</v>
      </c>
      <c r="B370" s="26">
        <v>2.1746300000000001</v>
      </c>
      <c r="C370" s="12">
        <v>18.91</v>
      </c>
      <c r="D370" s="12">
        <f t="shared" si="6"/>
        <v>20.69603381724707</v>
      </c>
    </row>
    <row r="371" spans="1:4" x14ac:dyDescent="0.2">
      <c r="A371" s="13">
        <v>39630</v>
      </c>
      <c r="B371" s="26">
        <v>2.1901600000000001</v>
      </c>
      <c r="C371" s="12">
        <v>20.77</v>
      </c>
      <c r="D371" s="12">
        <f t="shared" si="6"/>
        <v>22.570523130730169</v>
      </c>
    </row>
    <row r="372" spans="1:4" x14ac:dyDescent="0.2">
      <c r="A372" s="13">
        <v>39661</v>
      </c>
      <c r="B372" s="26">
        <v>2.1869000000000001</v>
      </c>
      <c r="C372" s="12">
        <v>20.170000000000002</v>
      </c>
      <c r="D372" s="12">
        <f t="shared" si="6"/>
        <v>21.951183748685352</v>
      </c>
    </row>
    <row r="373" spans="1:4" x14ac:dyDescent="0.2">
      <c r="A373" s="13">
        <v>39692</v>
      </c>
      <c r="B373" s="26">
        <v>2.1887699999999999</v>
      </c>
      <c r="C373" s="12">
        <v>18.41</v>
      </c>
      <c r="D373" s="12">
        <f t="shared" si="6"/>
        <v>20.018642899893546</v>
      </c>
    </row>
    <row r="374" spans="1:4" x14ac:dyDescent="0.2">
      <c r="A374" s="13">
        <v>39722</v>
      </c>
      <c r="B374" s="26">
        <v>2.16995</v>
      </c>
      <c r="C374" s="12">
        <v>15.45</v>
      </c>
      <c r="D374" s="12">
        <f t="shared" si="6"/>
        <v>16.945708380377425</v>
      </c>
    </row>
    <row r="375" spans="1:4" x14ac:dyDescent="0.2">
      <c r="A375" s="13">
        <v>39753</v>
      </c>
      <c r="B375" s="26">
        <v>2.1315300000000001</v>
      </c>
      <c r="C375" s="12">
        <v>13.8</v>
      </c>
      <c r="D375" s="12">
        <f t="shared" si="6"/>
        <v>15.408792557458725</v>
      </c>
    </row>
    <row r="376" spans="1:4" x14ac:dyDescent="0.2">
      <c r="A376" s="13">
        <v>39783</v>
      </c>
      <c r="B376" s="26">
        <v>2.1139800000000002</v>
      </c>
      <c r="C376" s="12">
        <v>12.84</v>
      </c>
      <c r="D376" s="12">
        <f t="shared" si="6"/>
        <v>14.455899526012542</v>
      </c>
    </row>
    <row r="377" spans="1:4" x14ac:dyDescent="0.2">
      <c r="A377" s="13">
        <v>39814</v>
      </c>
      <c r="B377" s="26">
        <v>2.1193300000000002</v>
      </c>
      <c r="C377" s="12">
        <v>12.49</v>
      </c>
      <c r="D377" s="12">
        <f t="shared" si="6"/>
        <v>14.02635492348997</v>
      </c>
    </row>
    <row r="378" spans="1:4" x14ac:dyDescent="0.2">
      <c r="A378" s="13">
        <v>39845</v>
      </c>
      <c r="B378" s="26">
        <v>2.1270500000000001</v>
      </c>
      <c r="C378" s="12">
        <v>12.26</v>
      </c>
      <c r="D378" s="12">
        <f t="shared" si="6"/>
        <v>13.718093002045084</v>
      </c>
    </row>
    <row r="379" spans="1:4" x14ac:dyDescent="0.2">
      <c r="A379" s="13">
        <v>39873</v>
      </c>
      <c r="B379" s="26">
        <v>2.1249500000000001</v>
      </c>
      <c r="C379" s="12">
        <v>11.98</v>
      </c>
      <c r="D379" s="12">
        <f t="shared" si="6"/>
        <v>13.418039746817572</v>
      </c>
    </row>
    <row r="380" spans="1:4" x14ac:dyDescent="0.2">
      <c r="A380" s="13">
        <v>39904</v>
      </c>
      <c r="B380" s="26">
        <v>2.1270899999999999</v>
      </c>
      <c r="C380" s="12">
        <v>11.68</v>
      </c>
      <c r="D380" s="12">
        <f t="shared" si="6"/>
        <v>13.068867306978078</v>
      </c>
    </row>
    <row r="381" spans="1:4" x14ac:dyDescent="0.2">
      <c r="A381" s="13">
        <v>39934</v>
      </c>
      <c r="B381" s="26">
        <v>2.13022</v>
      </c>
      <c r="C381" s="12">
        <v>12.86</v>
      </c>
      <c r="D381" s="12">
        <f t="shared" si="6"/>
        <v>14.368038474899304</v>
      </c>
    </row>
    <row r="382" spans="1:4" x14ac:dyDescent="0.2">
      <c r="A382" s="13">
        <v>39965</v>
      </c>
      <c r="B382" s="26">
        <v>2.1478999999999999</v>
      </c>
      <c r="C382" s="12">
        <v>14.26</v>
      </c>
      <c r="D382" s="12">
        <f t="shared" si="6"/>
        <v>15.801067889566552</v>
      </c>
    </row>
    <row r="383" spans="1:4" x14ac:dyDescent="0.2">
      <c r="A383" s="13">
        <v>39995</v>
      </c>
      <c r="B383" s="26">
        <v>2.1472600000000002</v>
      </c>
      <c r="C383" s="12">
        <v>15.27</v>
      </c>
      <c r="D383" s="12">
        <f t="shared" si="6"/>
        <v>16.925261002393746</v>
      </c>
    </row>
    <row r="384" spans="1:4" x14ac:dyDescent="0.2">
      <c r="A384" s="13">
        <v>40026</v>
      </c>
      <c r="B384" s="26">
        <v>2.1544500000000002</v>
      </c>
      <c r="C384" s="12">
        <v>15.61</v>
      </c>
      <c r="D384" s="12">
        <f t="shared" si="6"/>
        <v>17.244374861333515</v>
      </c>
    </row>
    <row r="385" spans="1:4" x14ac:dyDescent="0.2">
      <c r="A385" s="13">
        <v>40057</v>
      </c>
      <c r="B385" s="26">
        <v>2.1586099999999999</v>
      </c>
      <c r="C385" s="12">
        <v>14.8</v>
      </c>
      <c r="D385" s="12">
        <f t="shared" si="6"/>
        <v>16.318059121379036</v>
      </c>
    </row>
    <row r="386" spans="1:4" x14ac:dyDescent="0.2">
      <c r="A386" s="13">
        <v>40087</v>
      </c>
      <c r="B386" s="26">
        <v>2.1650900000000002</v>
      </c>
      <c r="C386" s="12">
        <v>11.78</v>
      </c>
      <c r="D386" s="12">
        <f t="shared" si="6"/>
        <v>12.949419728510128</v>
      </c>
    </row>
    <row r="387" spans="1:4" x14ac:dyDescent="0.2">
      <c r="A387" s="13">
        <v>40118</v>
      </c>
      <c r="B387" s="26">
        <v>2.1723400000000002</v>
      </c>
      <c r="C387" s="12">
        <v>11.48</v>
      </c>
      <c r="D387" s="12">
        <f t="shared" si="6"/>
        <v>12.577521271992412</v>
      </c>
    </row>
    <row r="388" spans="1:4" x14ac:dyDescent="0.2">
      <c r="A388" s="13">
        <v>40148</v>
      </c>
      <c r="B388" s="26">
        <v>2.17347</v>
      </c>
      <c r="C388" s="12">
        <v>10.42</v>
      </c>
      <c r="D388" s="12">
        <f t="shared" si="6"/>
        <v>11.410246858709804</v>
      </c>
    </row>
    <row r="389" spans="1:4" x14ac:dyDescent="0.2">
      <c r="A389" s="13">
        <v>40179</v>
      </c>
      <c r="B389" s="26">
        <v>2.1748799999999999</v>
      </c>
      <c r="C389" s="12">
        <v>10.56</v>
      </c>
      <c r="D389" s="12">
        <f t="shared" si="6"/>
        <v>11.556054734054293</v>
      </c>
    </row>
    <row r="390" spans="1:4" x14ac:dyDescent="0.2">
      <c r="A390" s="13">
        <v>40210</v>
      </c>
      <c r="B390" s="26">
        <v>2.1728100000000001</v>
      </c>
      <c r="C390" s="12">
        <v>10.69</v>
      </c>
      <c r="D390" s="12">
        <f t="shared" si="6"/>
        <v>11.709461563597367</v>
      </c>
    </row>
    <row r="391" spans="1:4" x14ac:dyDescent="0.2">
      <c r="A391" s="13">
        <v>40238</v>
      </c>
      <c r="B391" s="26">
        <v>2.17353</v>
      </c>
      <c r="C391" s="12">
        <v>10.99</v>
      </c>
      <c r="D391" s="12">
        <f t="shared" si="6"/>
        <v>12.034083624334608</v>
      </c>
    </row>
    <row r="392" spans="1:4" x14ac:dyDescent="0.2">
      <c r="A392" s="13">
        <v>40269</v>
      </c>
      <c r="B392" s="26">
        <v>2.1740300000000001</v>
      </c>
      <c r="C392" s="12">
        <v>11.97</v>
      </c>
      <c r="D392" s="12">
        <f t="shared" si="6"/>
        <v>13.104172131939301</v>
      </c>
    </row>
    <row r="393" spans="1:4" x14ac:dyDescent="0.2">
      <c r="A393" s="13">
        <v>40299</v>
      </c>
      <c r="B393" s="26">
        <v>2.1728999999999998</v>
      </c>
      <c r="C393" s="12">
        <v>13.12</v>
      </c>
      <c r="D393" s="12">
        <f t="shared" si="6"/>
        <v>14.370605476552074</v>
      </c>
    </row>
    <row r="394" spans="1:4" x14ac:dyDescent="0.2">
      <c r="A394" s="13">
        <v>40330</v>
      </c>
      <c r="B394" s="26">
        <v>2.1719900000000001</v>
      </c>
      <c r="C394" s="12">
        <v>14.86</v>
      </c>
      <c r="D394" s="12">
        <f t="shared" si="6"/>
        <v>16.283282574965813</v>
      </c>
    </row>
    <row r="395" spans="1:4" x14ac:dyDescent="0.2">
      <c r="A395" s="13">
        <v>40360</v>
      </c>
      <c r="B395" s="26">
        <v>2.17605</v>
      </c>
      <c r="C395" s="12">
        <v>16.21</v>
      </c>
      <c r="D395" s="12">
        <f t="shared" si="6"/>
        <v>17.72944400174628</v>
      </c>
    </row>
    <row r="396" spans="1:4" x14ac:dyDescent="0.2">
      <c r="A396" s="13">
        <v>40391</v>
      </c>
      <c r="B396" s="26">
        <v>2.17923</v>
      </c>
      <c r="C396" s="12">
        <v>16.649999999999999</v>
      </c>
      <c r="D396" s="12">
        <f t="shared" si="6"/>
        <v>18.184113792486333</v>
      </c>
    </row>
    <row r="397" spans="1:4" x14ac:dyDescent="0.2">
      <c r="A397" s="13">
        <v>40422</v>
      </c>
      <c r="B397" s="26">
        <v>2.18275</v>
      </c>
      <c r="C397" s="12">
        <v>15.63</v>
      </c>
      <c r="D397" s="12">
        <f t="shared" si="6"/>
        <v>17.04260399037911</v>
      </c>
    </row>
    <row r="398" spans="1:4" x14ac:dyDescent="0.2">
      <c r="A398" s="13">
        <v>40452</v>
      </c>
      <c r="B398" s="26">
        <v>2.19035</v>
      </c>
      <c r="C398" s="12">
        <v>13.37</v>
      </c>
      <c r="D398" s="12">
        <f t="shared" si="6"/>
        <v>14.527766859177754</v>
      </c>
    </row>
    <row r="399" spans="1:4" x14ac:dyDescent="0.2">
      <c r="A399" s="13">
        <v>40483</v>
      </c>
      <c r="B399" s="26">
        <v>2.1959</v>
      </c>
      <c r="C399" s="12">
        <v>10.89</v>
      </c>
      <c r="D399" s="12">
        <f t="shared" si="6"/>
        <v>11.803105596794026</v>
      </c>
    </row>
    <row r="400" spans="1:4" x14ac:dyDescent="0.2">
      <c r="A400" s="13">
        <v>40513</v>
      </c>
      <c r="B400" s="26">
        <v>2.20472</v>
      </c>
      <c r="C400" s="12">
        <v>9.98</v>
      </c>
      <c r="D400" s="12">
        <f t="shared" si="6"/>
        <v>10.773531133205124</v>
      </c>
    </row>
    <row r="401" spans="1:4" x14ac:dyDescent="0.2">
      <c r="A401" s="13">
        <v>40544</v>
      </c>
      <c r="B401" s="26">
        <v>2.2114799999999999</v>
      </c>
      <c r="C401" s="12">
        <v>9.9</v>
      </c>
      <c r="D401" s="12">
        <f t="shared" si="6"/>
        <v>10.654501872049487</v>
      </c>
    </row>
    <row r="402" spans="1:4" x14ac:dyDescent="0.2">
      <c r="A402" s="13">
        <v>40575</v>
      </c>
      <c r="B402" s="26">
        <v>2.2190400000000001</v>
      </c>
      <c r="C402" s="12">
        <v>10.14</v>
      </c>
      <c r="D402" s="12">
        <f t="shared" si="6"/>
        <v>10.875614265628379</v>
      </c>
    </row>
    <row r="403" spans="1:4" x14ac:dyDescent="0.2">
      <c r="A403" s="13">
        <v>40603</v>
      </c>
      <c r="B403" s="26">
        <v>2.2304400000000002</v>
      </c>
      <c r="C403" s="12">
        <v>10.43</v>
      </c>
      <c r="D403" s="12">
        <f t="shared" si="6"/>
        <v>11.129476453076522</v>
      </c>
    </row>
    <row r="404" spans="1:4" x14ac:dyDescent="0.2">
      <c r="A404" s="13">
        <v>40634</v>
      </c>
      <c r="B404" s="26">
        <v>2.2406000000000001</v>
      </c>
      <c r="C404" s="12">
        <v>11.27</v>
      </c>
      <c r="D404" s="12">
        <f t="shared" si="6"/>
        <v>11.971279094885297</v>
      </c>
    </row>
    <row r="405" spans="1:4" x14ac:dyDescent="0.2">
      <c r="A405" s="13">
        <v>40664</v>
      </c>
      <c r="B405" s="26">
        <v>2.2486899999999999</v>
      </c>
      <c r="C405" s="12">
        <v>12.5</v>
      </c>
      <c r="D405" s="12">
        <f t="shared" si="6"/>
        <v>13.230047271967235</v>
      </c>
    </row>
    <row r="406" spans="1:4" x14ac:dyDescent="0.2">
      <c r="A406" s="13">
        <v>40695</v>
      </c>
      <c r="B406" s="26">
        <v>2.2484099999999998</v>
      </c>
      <c r="C406" s="12">
        <v>14.7</v>
      </c>
      <c r="D406" s="12">
        <f t="shared" si="6"/>
        <v>15.560473134348273</v>
      </c>
    </row>
    <row r="407" spans="1:4" x14ac:dyDescent="0.2">
      <c r="A407" s="13">
        <v>40725</v>
      </c>
      <c r="B407" s="26">
        <v>2.2541899999999999</v>
      </c>
      <c r="C407" s="12">
        <v>16.14</v>
      </c>
      <c r="D407" s="12">
        <f t="shared" si="6"/>
        <v>17.040957097671448</v>
      </c>
    </row>
    <row r="408" spans="1:4" x14ac:dyDescent="0.2">
      <c r="A408" s="13">
        <v>40756</v>
      </c>
      <c r="B408" s="26">
        <v>2.2608199999999998</v>
      </c>
      <c r="C408" s="12">
        <v>16.670000000000002</v>
      </c>
      <c r="D408" s="12">
        <f t="shared" si="6"/>
        <v>17.548927707645902</v>
      </c>
    </row>
    <row r="409" spans="1:4" x14ac:dyDescent="0.2">
      <c r="A409" s="13">
        <v>40787</v>
      </c>
      <c r="B409" s="26">
        <v>2.2667600000000001</v>
      </c>
      <c r="C409" s="12">
        <v>15.63</v>
      </c>
      <c r="D409" s="12">
        <f t="shared" si="6"/>
        <v>16.410975956872363</v>
      </c>
    </row>
    <row r="410" spans="1:4" x14ac:dyDescent="0.2">
      <c r="A410" s="13">
        <v>40817</v>
      </c>
      <c r="B410" s="26">
        <v>2.2681100000000001</v>
      </c>
      <c r="C410" s="12">
        <v>12.85</v>
      </c>
      <c r="D410" s="12">
        <f t="shared" si="6"/>
        <v>13.484038560739998</v>
      </c>
    </row>
    <row r="411" spans="1:4" x14ac:dyDescent="0.2">
      <c r="A411" s="13">
        <v>40848</v>
      </c>
      <c r="B411" s="26">
        <v>2.2715700000000001</v>
      </c>
      <c r="C411" s="12">
        <v>10.78</v>
      </c>
      <c r="D411" s="12">
        <f t="shared" si="6"/>
        <v>11.294671597177281</v>
      </c>
    </row>
    <row r="412" spans="1:4" x14ac:dyDescent="0.2">
      <c r="A412" s="13">
        <v>40878</v>
      </c>
      <c r="B412" s="26">
        <v>2.2714500000000002</v>
      </c>
      <c r="C412" s="12">
        <v>9.83</v>
      </c>
      <c r="D412" s="12">
        <f t="shared" si="6"/>
        <v>10.29985967553765</v>
      </c>
    </row>
    <row r="413" spans="1:4" x14ac:dyDescent="0.2">
      <c r="A413" s="13">
        <v>40909</v>
      </c>
      <c r="B413" s="26">
        <v>2.27759</v>
      </c>
      <c r="C413" s="12">
        <v>9.6199999999999992</v>
      </c>
      <c r="D413" s="12">
        <f t="shared" ref="D413:D460" si="7">C413*$B$473/B413</f>
        <v>10.052648474923053</v>
      </c>
    </row>
    <row r="414" spans="1:4" x14ac:dyDescent="0.2">
      <c r="A414" s="13">
        <v>40940</v>
      </c>
      <c r="B414" s="26">
        <v>2.2828499999999998</v>
      </c>
      <c r="C414" s="12">
        <v>9.4700000000000006</v>
      </c>
      <c r="D414" s="12">
        <f t="shared" si="7"/>
        <v>9.8731008782881045</v>
      </c>
    </row>
    <row r="415" spans="1:4" x14ac:dyDescent="0.2">
      <c r="A415" s="13">
        <v>40969</v>
      </c>
      <c r="B415" s="26">
        <v>2.2886600000000001</v>
      </c>
      <c r="C415" s="12">
        <v>10.41</v>
      </c>
      <c r="D415" s="12">
        <f t="shared" si="7"/>
        <v>10.82556125418367</v>
      </c>
    </row>
    <row r="416" spans="1:4" x14ac:dyDescent="0.2">
      <c r="A416" s="13">
        <v>41000</v>
      </c>
      <c r="B416" s="26">
        <v>2.2917200000000002</v>
      </c>
      <c r="C416" s="12">
        <v>10.94</v>
      </c>
      <c r="D416" s="12">
        <f t="shared" si="7"/>
        <v>11.361527882987447</v>
      </c>
    </row>
    <row r="417" spans="1:4" x14ac:dyDescent="0.2">
      <c r="A417" s="13">
        <v>41030</v>
      </c>
      <c r="B417" s="26">
        <v>2.2878500000000002</v>
      </c>
      <c r="C417" s="12">
        <v>12.61</v>
      </c>
      <c r="D417" s="12">
        <f t="shared" si="7"/>
        <v>13.118026715038134</v>
      </c>
    </row>
    <row r="418" spans="1:4" x14ac:dyDescent="0.2">
      <c r="A418" s="13">
        <v>41061</v>
      </c>
      <c r="B418" s="26">
        <v>2.28626</v>
      </c>
      <c r="C418" s="12">
        <v>14.18</v>
      </c>
      <c r="D418" s="12">
        <f t="shared" si="7"/>
        <v>14.761537165501734</v>
      </c>
    </row>
    <row r="419" spans="1:4" x14ac:dyDescent="0.2">
      <c r="A419" s="13">
        <v>41091</v>
      </c>
      <c r="B419" s="26">
        <v>2.2858399999999999</v>
      </c>
      <c r="C419" s="12">
        <v>15.13</v>
      </c>
      <c r="D419" s="12">
        <f t="shared" si="7"/>
        <v>15.753391689707067</v>
      </c>
    </row>
    <row r="420" spans="1:4" x14ac:dyDescent="0.2">
      <c r="A420" s="13">
        <v>41122</v>
      </c>
      <c r="B420" s="26">
        <v>2.2991100000000002</v>
      </c>
      <c r="C420" s="12">
        <v>15.82</v>
      </c>
      <c r="D420" s="12">
        <f t="shared" si="7"/>
        <v>16.376749281243612</v>
      </c>
    </row>
    <row r="421" spans="1:4" x14ac:dyDescent="0.2">
      <c r="A421" s="13">
        <v>41153</v>
      </c>
      <c r="B421" s="26">
        <v>2.3110400000000002</v>
      </c>
      <c r="C421" s="12">
        <v>14.72</v>
      </c>
      <c r="D421" s="12">
        <f t="shared" si="7"/>
        <v>15.159375796178342</v>
      </c>
    </row>
    <row r="422" spans="1:4" x14ac:dyDescent="0.2">
      <c r="A422" s="13">
        <v>41183</v>
      </c>
      <c r="B422" s="26">
        <v>2.3174100000000002</v>
      </c>
      <c r="C422" s="12">
        <v>11.68</v>
      </c>
      <c r="D422" s="12">
        <f t="shared" si="7"/>
        <v>11.995571331788504</v>
      </c>
    </row>
    <row r="423" spans="1:4" x14ac:dyDescent="0.2">
      <c r="A423" s="13">
        <v>41214</v>
      </c>
      <c r="B423" s="26">
        <v>2.31202</v>
      </c>
      <c r="C423" s="12">
        <v>9.99</v>
      </c>
      <c r="D423" s="12">
        <f t="shared" si="7"/>
        <v>10.283829629501474</v>
      </c>
    </row>
    <row r="424" spans="1:4" x14ac:dyDescent="0.2">
      <c r="A424" s="19">
        <v>41244</v>
      </c>
      <c r="B424" s="26">
        <v>2.3116500000000002</v>
      </c>
      <c r="C424" s="12">
        <v>9.8000000000000007</v>
      </c>
      <c r="D424" s="12">
        <f t="shared" si="7"/>
        <v>10.08985599030995</v>
      </c>
    </row>
    <row r="425" spans="1:4" x14ac:dyDescent="0.2">
      <c r="A425" s="13">
        <v>41275</v>
      </c>
      <c r="B425" s="26">
        <v>2.3144399999999998</v>
      </c>
      <c r="C425" s="12">
        <v>9.15</v>
      </c>
      <c r="D425" s="12">
        <f t="shared" si="7"/>
        <v>9.4092745113288743</v>
      </c>
    </row>
    <row r="426" spans="1:4" x14ac:dyDescent="0.2">
      <c r="A426" s="13">
        <v>41306</v>
      </c>
      <c r="B426" s="26">
        <v>2.32803</v>
      </c>
      <c r="C426" s="12">
        <v>9.23</v>
      </c>
      <c r="D426" s="12">
        <f t="shared" si="7"/>
        <v>9.4361340103005542</v>
      </c>
    </row>
    <row r="427" spans="1:4" x14ac:dyDescent="0.2">
      <c r="A427" s="13">
        <v>41334</v>
      </c>
      <c r="B427" s="26">
        <v>2.3224499999999999</v>
      </c>
      <c r="C427" s="12">
        <v>9.35</v>
      </c>
      <c r="D427" s="12">
        <f t="shared" si="7"/>
        <v>9.5817803181984544</v>
      </c>
    </row>
    <row r="428" spans="1:4" x14ac:dyDescent="0.2">
      <c r="A428" s="13">
        <v>41365</v>
      </c>
      <c r="B428" s="26">
        <v>2.3167200000000001</v>
      </c>
      <c r="C428" s="12">
        <v>10.43</v>
      </c>
      <c r="D428" s="12">
        <f t="shared" si="7"/>
        <v>10.71498906212231</v>
      </c>
    </row>
    <row r="429" spans="1:4" x14ac:dyDescent="0.2">
      <c r="A429" s="13">
        <v>41395</v>
      </c>
      <c r="B429" s="26">
        <v>2.3199000000000001</v>
      </c>
      <c r="C429" s="12">
        <v>12.61</v>
      </c>
      <c r="D429" s="12">
        <f t="shared" si="7"/>
        <v>12.936797887839992</v>
      </c>
    </row>
    <row r="430" spans="1:4" x14ac:dyDescent="0.2">
      <c r="A430" s="13">
        <v>41426</v>
      </c>
      <c r="B430" s="26">
        <v>2.3258299999999998</v>
      </c>
      <c r="C430" s="12">
        <v>15.02</v>
      </c>
      <c r="D430" s="12">
        <f t="shared" si="7"/>
        <v>15.369967039723454</v>
      </c>
    </row>
    <row r="431" spans="1:4" x14ac:dyDescent="0.2">
      <c r="A431" s="13">
        <v>41456</v>
      </c>
      <c r="B431" s="26">
        <v>2.3298000000000001</v>
      </c>
      <c r="C431" s="12">
        <v>16.3</v>
      </c>
      <c r="D431" s="12">
        <f t="shared" si="7"/>
        <v>16.651368615331787</v>
      </c>
    </row>
    <row r="432" spans="1:4" x14ac:dyDescent="0.2">
      <c r="A432" s="13">
        <v>41487</v>
      </c>
      <c r="B432" s="26">
        <v>2.33413</v>
      </c>
      <c r="C432" s="12">
        <v>16.43</v>
      </c>
      <c r="D432" s="12">
        <f t="shared" si="7"/>
        <v>16.753034946639644</v>
      </c>
    </row>
    <row r="433" spans="1:5" x14ac:dyDescent="0.2">
      <c r="A433" s="13">
        <v>41518</v>
      </c>
      <c r="B433" s="26">
        <v>2.3377300000000001</v>
      </c>
      <c r="C433" s="12">
        <v>15.69</v>
      </c>
      <c r="D433" s="12">
        <f t="shared" si="7"/>
        <v>15.973848639492154</v>
      </c>
    </row>
    <row r="434" spans="1:5" x14ac:dyDescent="0.2">
      <c r="A434" s="13">
        <v>41548</v>
      </c>
      <c r="B434" s="26">
        <v>2.3390300000000002</v>
      </c>
      <c r="C434" s="12">
        <v>12.38</v>
      </c>
      <c r="D434" s="12">
        <f t="shared" si="7"/>
        <v>12.596962142426561</v>
      </c>
    </row>
    <row r="435" spans="1:5" x14ac:dyDescent="0.2">
      <c r="A435" s="13">
        <v>41579</v>
      </c>
      <c r="B435" s="26">
        <v>2.3403800000000001</v>
      </c>
      <c r="C435" s="12">
        <v>10.039999999999999</v>
      </c>
      <c r="D435" s="12">
        <f t="shared" si="7"/>
        <v>10.210060280809097</v>
      </c>
    </row>
    <row r="436" spans="1:5" x14ac:dyDescent="0.2">
      <c r="A436" s="19">
        <v>41609</v>
      </c>
      <c r="B436" s="26">
        <v>2.3469699999999998</v>
      </c>
      <c r="C436" s="12">
        <v>9.14</v>
      </c>
      <c r="D436" s="12">
        <f t="shared" si="7"/>
        <v>9.2687171459371029</v>
      </c>
    </row>
    <row r="437" spans="1:5" x14ac:dyDescent="0.2">
      <c r="A437" s="13">
        <v>41640</v>
      </c>
      <c r="B437" s="26">
        <v>2.35128</v>
      </c>
      <c r="C437" s="12">
        <v>9.26</v>
      </c>
      <c r="D437" s="12">
        <f t="shared" si="7"/>
        <v>9.3731940560035376</v>
      </c>
    </row>
    <row r="438" spans="1:5" x14ac:dyDescent="0.2">
      <c r="A438" s="13">
        <v>41671</v>
      </c>
      <c r="B438" s="26">
        <v>2.3535599999999999</v>
      </c>
      <c r="C438" s="12">
        <v>9.77</v>
      </c>
      <c r="D438" s="12">
        <f t="shared" si="7"/>
        <v>9.8798479494892835</v>
      </c>
    </row>
    <row r="439" spans="1:5" x14ac:dyDescent="0.2">
      <c r="A439" s="13">
        <v>41699</v>
      </c>
      <c r="B439" s="26">
        <v>2.3578999999999999</v>
      </c>
      <c r="C439" s="12">
        <v>10.7</v>
      </c>
      <c r="D439" s="12">
        <f t="shared" si="7"/>
        <v>10.800388226811991</v>
      </c>
    </row>
    <row r="440" spans="1:5" x14ac:dyDescent="0.2">
      <c r="A440" s="13">
        <v>41730</v>
      </c>
      <c r="B440" s="26">
        <v>2.3624000000000001</v>
      </c>
      <c r="C440" s="12">
        <v>11.76</v>
      </c>
      <c r="D440" s="12">
        <f t="shared" si="7"/>
        <v>11.847722113105316</v>
      </c>
    </row>
    <row r="441" spans="1:5" x14ac:dyDescent="0.2">
      <c r="A441" s="13">
        <v>41760</v>
      </c>
      <c r="B441" s="26">
        <v>2.3694999999999999</v>
      </c>
      <c r="C441" s="12">
        <v>13.6</v>
      </c>
      <c r="D441" s="12">
        <f t="shared" si="7"/>
        <v>13.660392150242666</v>
      </c>
    </row>
    <row r="442" spans="1:5" x14ac:dyDescent="0.2">
      <c r="A442" s="13">
        <v>41791</v>
      </c>
      <c r="B442" s="26">
        <v>2.3734799999999998</v>
      </c>
      <c r="C442" s="12">
        <v>16.13</v>
      </c>
      <c r="D442" s="12">
        <f t="shared" si="7"/>
        <v>16.174458963210139</v>
      </c>
    </row>
    <row r="443" spans="1:5" x14ac:dyDescent="0.2">
      <c r="A443" s="13">
        <v>41821</v>
      </c>
      <c r="B443" s="26">
        <v>2.3759600000000001</v>
      </c>
      <c r="C443" s="12">
        <v>17.23</v>
      </c>
      <c r="D443" s="12">
        <f t="shared" si="7"/>
        <v>17.259456834290138</v>
      </c>
    </row>
    <row r="444" spans="1:5" x14ac:dyDescent="0.2">
      <c r="A444" s="13">
        <v>41852</v>
      </c>
      <c r="B444" s="26">
        <v>2.3740899999999998</v>
      </c>
      <c r="C444" s="12">
        <v>17.41</v>
      </c>
      <c r="D444" s="12">
        <f t="shared" si="7"/>
        <v>17.453501349990947</v>
      </c>
    </row>
    <row r="445" spans="1:5" x14ac:dyDescent="0.2">
      <c r="A445" s="13">
        <v>41883</v>
      </c>
      <c r="B445" s="26">
        <v>2.3762599999999998</v>
      </c>
      <c r="C445" s="12">
        <v>16.27</v>
      </c>
      <c r="D445" s="12">
        <f t="shared" si="7"/>
        <v>16.295758014695359</v>
      </c>
    </row>
    <row r="446" spans="1:5" x14ac:dyDescent="0.2">
      <c r="A446" s="13">
        <v>41913</v>
      </c>
      <c r="B446" s="26">
        <v>2.3775300000000001</v>
      </c>
      <c r="C446" s="12">
        <v>13.11</v>
      </c>
      <c r="D446" s="12">
        <f t="shared" si="7"/>
        <v>13.123741202003757</v>
      </c>
    </row>
    <row r="447" spans="1:5" x14ac:dyDescent="0.2">
      <c r="A447" s="13">
        <v>41944</v>
      </c>
      <c r="B447" s="26">
        <v>2.3706700000000001</v>
      </c>
      <c r="C447" s="12">
        <v>10.19</v>
      </c>
      <c r="D447" s="12">
        <f t="shared" si="7"/>
        <v>10.230198289934911</v>
      </c>
      <c r="E447" s="10" t="s">
        <v>182</v>
      </c>
    </row>
    <row r="448" spans="1:5" x14ac:dyDescent="0.2">
      <c r="A448" s="19">
        <v>41974</v>
      </c>
      <c r="B448" s="26">
        <v>2.3628399999999998</v>
      </c>
      <c r="C448" s="12">
        <v>10.01</v>
      </c>
      <c r="D448" s="12">
        <f t="shared" si="7"/>
        <v>10.082790294730071</v>
      </c>
      <c r="E448" s="10" t="s">
        <v>183</v>
      </c>
    </row>
    <row r="449" spans="1:5" x14ac:dyDescent="0.2">
      <c r="A449" s="13">
        <v>42005</v>
      </c>
      <c r="B449" s="26">
        <v>2.3467699999999998</v>
      </c>
      <c r="C449" s="12">
        <v>9.5</v>
      </c>
      <c r="D449" s="12">
        <f t="shared" si="7"/>
        <v>9.6346079931139386</v>
      </c>
      <c r="E449">
        <f t="shared" ref="E449:E472" si="8">IF($A449&gt;=DATE(YEAR($C$1),MONTH($C$1)-2,1),1,0)</f>
        <v>0</v>
      </c>
    </row>
    <row r="450" spans="1:5" x14ac:dyDescent="0.2">
      <c r="A450" s="13">
        <v>42036</v>
      </c>
      <c r="B450" s="26">
        <v>2.3518599999999998</v>
      </c>
      <c r="C450" s="12">
        <v>9.1</v>
      </c>
      <c r="D450" s="12">
        <f t="shared" si="7"/>
        <v>9.2089666051550694</v>
      </c>
      <c r="E450">
        <f t="shared" si="8"/>
        <v>0</v>
      </c>
    </row>
    <row r="451" spans="1:5" x14ac:dyDescent="0.2">
      <c r="A451" s="13">
        <v>42064</v>
      </c>
      <c r="B451" s="26">
        <v>2.3574000000000002</v>
      </c>
      <c r="C451" s="12">
        <v>9.27</v>
      </c>
      <c r="D451" s="12">
        <f t="shared" si="7"/>
        <v>9.3589564520234152</v>
      </c>
      <c r="E451">
        <f t="shared" si="8"/>
        <v>0</v>
      </c>
    </row>
    <row r="452" spans="1:5" x14ac:dyDescent="0.2">
      <c r="A452" s="13">
        <v>42095</v>
      </c>
      <c r="B452" s="26">
        <v>2.35982</v>
      </c>
      <c r="C452" s="12">
        <v>10.42</v>
      </c>
      <c r="D452" s="12">
        <f t="shared" si="7"/>
        <v>10.509203769779051</v>
      </c>
      <c r="E452">
        <f t="shared" si="8"/>
        <v>0</v>
      </c>
    </row>
    <row r="453" spans="1:5" x14ac:dyDescent="0.2">
      <c r="A453" s="13">
        <v>42125</v>
      </c>
      <c r="B453" s="26">
        <v>2.3703099999999999</v>
      </c>
      <c r="C453" s="12">
        <v>12.61</v>
      </c>
      <c r="D453" s="12">
        <f t="shared" si="7"/>
        <v>12.661667638410165</v>
      </c>
      <c r="E453">
        <f t="shared" si="8"/>
        <v>0</v>
      </c>
    </row>
    <row r="454" spans="1:5" x14ac:dyDescent="0.2">
      <c r="A454" s="13">
        <v>42156</v>
      </c>
      <c r="B454" s="26">
        <v>2.3778600000000001</v>
      </c>
      <c r="C454" s="12">
        <v>15.07</v>
      </c>
      <c r="D454" s="12">
        <f t="shared" si="7"/>
        <v>15.083701958904223</v>
      </c>
      <c r="E454">
        <f t="shared" si="8"/>
        <v>0</v>
      </c>
    </row>
    <row r="455" spans="1:5" x14ac:dyDescent="0.2">
      <c r="A455" s="19">
        <v>42186</v>
      </c>
      <c r="B455" s="26">
        <v>2.3809900000000002</v>
      </c>
      <c r="C455" s="12">
        <v>16.18</v>
      </c>
      <c r="D455" s="12">
        <f t="shared" si="7"/>
        <v>16.173421963132981</v>
      </c>
      <c r="E455">
        <f t="shared" si="8"/>
        <v>0</v>
      </c>
    </row>
    <row r="456" spans="1:5" x14ac:dyDescent="0.2">
      <c r="A456" s="13">
        <v>42217</v>
      </c>
      <c r="B456" s="26">
        <v>2.3793099999999998</v>
      </c>
      <c r="C456" s="12">
        <v>16.658950000000001</v>
      </c>
      <c r="D456" s="12">
        <f t="shared" si="7"/>
        <v>16.663935131151469</v>
      </c>
      <c r="E456">
        <f t="shared" si="8"/>
        <v>1</v>
      </c>
    </row>
    <row r="457" spans="1:5" x14ac:dyDescent="0.2">
      <c r="A457" s="13">
        <v>42248</v>
      </c>
      <c r="B457" s="26">
        <v>2.3819179258999998</v>
      </c>
      <c r="C457" s="12">
        <v>15.64639</v>
      </c>
      <c r="D457" s="12">
        <f t="shared" si="7"/>
        <v>15.633936004117126</v>
      </c>
      <c r="E457">
        <f t="shared" si="8"/>
        <v>1</v>
      </c>
    </row>
    <row r="458" spans="1:5" x14ac:dyDescent="0.2">
      <c r="A458" s="13">
        <v>42278</v>
      </c>
      <c r="B458" s="26">
        <v>2.3800219999999999</v>
      </c>
      <c r="C458" s="12">
        <v>12.639749999999999</v>
      </c>
      <c r="D458" s="12">
        <f t="shared" si="7"/>
        <v>12.639749999999999</v>
      </c>
      <c r="E458">
        <f t="shared" si="8"/>
        <v>1</v>
      </c>
    </row>
    <row r="459" spans="1:5" x14ac:dyDescent="0.2">
      <c r="A459" s="13">
        <v>42309</v>
      </c>
      <c r="B459" s="26">
        <v>2.3821680000000001</v>
      </c>
      <c r="C459" s="12">
        <v>10.19168</v>
      </c>
      <c r="D459" s="12">
        <f t="shared" si="7"/>
        <v>10.182498722575401</v>
      </c>
      <c r="E459">
        <f t="shared" si="8"/>
        <v>1</v>
      </c>
    </row>
    <row r="460" spans="1:5" x14ac:dyDescent="0.2">
      <c r="A460" s="13">
        <v>42339</v>
      </c>
      <c r="B460" s="26">
        <v>2.385551</v>
      </c>
      <c r="C460" s="12">
        <v>9.1355090000000008</v>
      </c>
      <c r="D460" s="12">
        <f t="shared" si="7"/>
        <v>9.1143355984416186</v>
      </c>
      <c r="E460">
        <f t="shared" si="8"/>
        <v>1</v>
      </c>
    </row>
    <row r="461" spans="1:5" x14ac:dyDescent="0.2">
      <c r="A461" s="13">
        <v>42370</v>
      </c>
      <c r="B461" s="26">
        <v>2.3917730000000001</v>
      </c>
      <c r="C461" s="12">
        <v>8.7715890000000005</v>
      </c>
      <c r="D461" s="12">
        <f t="shared" ref="D461:D472" si="9">C461*$B$473/B461</f>
        <v>8.7284933791618169</v>
      </c>
      <c r="E461">
        <f t="shared" si="8"/>
        <v>1</v>
      </c>
    </row>
    <row r="462" spans="1:5" x14ac:dyDescent="0.2">
      <c r="A462" s="19">
        <v>42401</v>
      </c>
      <c r="B462" s="26">
        <v>2.3964289999999999</v>
      </c>
      <c r="C462" s="12">
        <v>8.712116</v>
      </c>
      <c r="D462" s="12">
        <f t="shared" si="9"/>
        <v>8.6524690472999612</v>
      </c>
      <c r="E462">
        <f t="shared" si="8"/>
        <v>1</v>
      </c>
    </row>
    <row r="463" spans="1:5" x14ac:dyDescent="0.2">
      <c r="A463" s="13">
        <v>42430</v>
      </c>
      <c r="B463" s="26">
        <v>2.4011200000000001</v>
      </c>
      <c r="C463" s="12">
        <v>9.5667550000000006</v>
      </c>
      <c r="D463" s="12">
        <f t="shared" si="9"/>
        <v>9.4826944794970665</v>
      </c>
      <c r="E463">
        <f t="shared" si="8"/>
        <v>1</v>
      </c>
    </row>
    <row r="464" spans="1:5" x14ac:dyDescent="0.2">
      <c r="A464" s="13">
        <v>42461</v>
      </c>
      <c r="B464" s="26">
        <v>2.4061650000000001</v>
      </c>
      <c r="C464" s="12">
        <v>10.57856</v>
      </c>
      <c r="D464" s="12">
        <f t="shared" si="9"/>
        <v>10.463623869651498</v>
      </c>
      <c r="E464">
        <f t="shared" si="8"/>
        <v>1</v>
      </c>
    </row>
    <row r="465" spans="1:5" x14ac:dyDescent="0.2">
      <c r="A465" s="13">
        <v>42491</v>
      </c>
      <c r="B465" s="26">
        <v>2.4106890000000001</v>
      </c>
      <c r="C465" s="12">
        <v>12.30072</v>
      </c>
      <c r="D465" s="12">
        <f t="shared" si="9"/>
        <v>12.144239350592299</v>
      </c>
      <c r="E465">
        <f t="shared" si="8"/>
        <v>1</v>
      </c>
    </row>
    <row r="466" spans="1:5" x14ac:dyDescent="0.2">
      <c r="A466" s="13">
        <v>42522</v>
      </c>
      <c r="B466" s="26">
        <v>2.415009</v>
      </c>
      <c r="C466" s="12">
        <v>14.419600000000001</v>
      </c>
      <c r="D466" s="12">
        <f t="shared" si="9"/>
        <v>14.210698689404472</v>
      </c>
      <c r="E466">
        <f t="shared" si="8"/>
        <v>1</v>
      </c>
    </row>
    <row r="467" spans="1:5" x14ac:dyDescent="0.2">
      <c r="A467" s="13">
        <v>42552</v>
      </c>
      <c r="B467" s="26">
        <v>2.4186019999999999</v>
      </c>
      <c r="C467" s="12">
        <v>15.93859</v>
      </c>
      <c r="D467" s="12">
        <f t="shared" si="9"/>
        <v>15.684347755017155</v>
      </c>
      <c r="E467">
        <f t="shared" si="8"/>
        <v>1</v>
      </c>
    </row>
    <row r="468" spans="1:5" x14ac:dyDescent="0.2">
      <c r="A468" s="13">
        <v>42583</v>
      </c>
      <c r="B468" s="26">
        <v>2.4229090000000002</v>
      </c>
      <c r="C468" s="12">
        <v>16.65635</v>
      </c>
      <c r="D468" s="12">
        <f t="shared" si="9"/>
        <v>16.361522219654141</v>
      </c>
      <c r="E468">
        <f t="shared" si="8"/>
        <v>1</v>
      </c>
    </row>
    <row r="469" spans="1:5" x14ac:dyDescent="0.2">
      <c r="A469" s="19">
        <v>42614</v>
      </c>
      <c r="B469" s="26">
        <v>2.427406</v>
      </c>
      <c r="C469" s="12">
        <v>15.695880000000001</v>
      </c>
      <c r="D469" s="12">
        <f t="shared" si="9"/>
        <v>15.389489730749615</v>
      </c>
      <c r="E469">
        <f t="shared" si="8"/>
        <v>1</v>
      </c>
    </row>
    <row r="470" spans="1:5" x14ac:dyDescent="0.2">
      <c r="A470" s="13">
        <v>42644</v>
      </c>
      <c r="B470" s="26">
        <v>2.4320909999999998</v>
      </c>
      <c r="C470" s="12">
        <v>12.739039999999999</v>
      </c>
      <c r="D470" s="12">
        <f t="shared" si="9"/>
        <v>12.466307987192913</v>
      </c>
      <c r="E470">
        <f t="shared" si="8"/>
        <v>1</v>
      </c>
    </row>
    <row r="471" spans="1:5" x14ac:dyDescent="0.2">
      <c r="A471" s="13">
        <v>42675</v>
      </c>
      <c r="B471" s="26">
        <v>2.4369689999999999</v>
      </c>
      <c r="C471" s="12">
        <v>10.32424</v>
      </c>
      <c r="D471" s="12">
        <f t="shared" si="9"/>
        <v>10.08298354771029</v>
      </c>
      <c r="E471">
        <f t="shared" si="8"/>
        <v>1</v>
      </c>
    </row>
    <row r="472" spans="1:5" x14ac:dyDescent="0.2">
      <c r="A472" s="13">
        <v>42705</v>
      </c>
      <c r="B472" s="26">
        <v>2.4420389999999998</v>
      </c>
      <c r="C472" s="12">
        <v>9.2305620000000008</v>
      </c>
      <c r="D472" s="12">
        <f t="shared" si="9"/>
        <v>8.9961465121416975</v>
      </c>
      <c r="E472">
        <f t="shared" si="8"/>
        <v>1</v>
      </c>
    </row>
    <row r="473" spans="1:5" x14ac:dyDescent="0.2">
      <c r="A473" s="15" t="str">
        <f>"Base CPI ("&amp;TEXT('Notes and Sources'!$G$7,"m/yyyy")&amp;")"</f>
        <v>Base CPI (10/2015)</v>
      </c>
      <c r="B473" s="28">
        <v>2.3800219999999999</v>
      </c>
      <c r="C473" s="16"/>
      <c r="D473" s="16"/>
      <c r="E473" s="20"/>
    </row>
    <row r="474" spans="1:5" x14ac:dyDescent="0.2">
      <c r="A474" t="str">
        <f>A1&amp;" "&amp;TEXT(C1,"Mmmm yyyy")</f>
        <v>EIA Short-Term Energy Outlook, October 2015</v>
      </c>
    </row>
    <row r="475" spans="1:5" x14ac:dyDescent="0.2">
      <c r="A475" t="s">
        <v>184</v>
      </c>
    </row>
    <row r="476" spans="1:5" x14ac:dyDescent="0.2">
      <c r="A476" s="37" t="s">
        <v>207</v>
      </c>
      <c r="B476" s="37"/>
      <c r="C476" s="37"/>
      <c r="D476" s="37"/>
      <c r="E476" s="37"/>
    </row>
    <row r="477" spans="1:5" x14ac:dyDescent="0.2">
      <c r="A477" t="str">
        <f>"Real Price ("&amp;TEXT($C$1,"mmm yyyy")&amp;" $)"</f>
        <v>Real Price (Oct 2015 $)</v>
      </c>
    </row>
    <row r="478" spans="1:5" x14ac:dyDescent="0.2">
      <c r="A478" s="17" t="s">
        <v>167</v>
      </c>
    </row>
  </sheetData>
  <mergeCells count="4">
    <mergeCell ref="C39:D39"/>
    <mergeCell ref="A1:B1"/>
    <mergeCell ref="C1:D1"/>
    <mergeCell ref="A476:E476"/>
  </mergeCells>
  <phoneticPr fontId="3" type="noConversion"/>
  <conditionalFormatting sqref="B401:D410 B413:D422 B425:D434 B437:D446 B449:D472">
    <cfRule type="expression" dxfId="13" priority="1" stopIfTrue="1">
      <formula>$E401=1</formula>
    </cfRule>
  </conditionalFormatting>
  <conditionalFormatting sqref="B411:D412 B423:D436">
    <cfRule type="expression" dxfId="12" priority="2" stopIfTrue="1">
      <formula>#REF!=1</formula>
    </cfRule>
  </conditionalFormatting>
  <conditionalFormatting sqref="B430:D433">
    <cfRule type="expression" dxfId="11" priority="8" stopIfTrue="1">
      <formula>#REF!=1</formula>
    </cfRule>
  </conditionalFormatting>
  <conditionalFormatting sqref="B435:D436">
    <cfRule type="expression" dxfId="10" priority="19" stopIfTrue="1">
      <formula>#REF!=1</formula>
    </cfRule>
  </conditionalFormatting>
  <conditionalFormatting sqref="B447:D448">
    <cfRule type="expression" dxfId="9" priority="41" stopIfTrue="1">
      <formula>#REF!=1</formula>
    </cfRule>
  </conditionalFormatting>
  <hyperlinks>
    <hyperlink ref="A3" location="Contents!B4" display="Return to Contents"/>
    <hyperlink ref="A478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0" t="s">
        <v>168</v>
      </c>
      <c r="B1" s="40"/>
      <c r="C1" s="41">
        <f>'Notes and Sources'!$G$7</f>
        <v>42283</v>
      </c>
      <c r="D1" s="41"/>
    </row>
    <row r="2" spans="1:4" ht="15.75" x14ac:dyDescent="0.25">
      <c r="A2" s="11" t="s">
        <v>189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9" t="s">
        <v>191</v>
      </c>
      <c r="D39" s="39"/>
    </row>
    <row r="40" spans="1:4" x14ac:dyDescent="0.2">
      <c r="A40" s="1" t="s">
        <v>4</v>
      </c>
      <c r="B40" s="1" t="s">
        <v>18</v>
      </c>
      <c r="C40" s="1" t="s">
        <v>1</v>
      </c>
      <c r="D40" s="1" t="s">
        <v>2</v>
      </c>
    </row>
    <row r="41" spans="1:4" x14ac:dyDescent="0.2">
      <c r="A41" s="14">
        <v>1960</v>
      </c>
      <c r="B41" s="26">
        <v>0.29599999999999999</v>
      </c>
      <c r="C41" s="12">
        <v>2.6</v>
      </c>
      <c r="D41" s="12">
        <f t="shared" ref="D41:D64" si="0">C41*$B$98/B41</f>
        <v>20.905598648648649</v>
      </c>
    </row>
    <row r="42" spans="1:4" x14ac:dyDescent="0.2">
      <c r="A42" s="14">
        <v>1961</v>
      </c>
      <c r="B42" s="26">
        <v>0.29899999999999999</v>
      </c>
      <c r="C42" s="12">
        <v>2.6</v>
      </c>
      <c r="D42" s="12">
        <f t="shared" ref="D42" si="1">C42*$B$98/B42</f>
        <v>20.695843478260873</v>
      </c>
    </row>
    <row r="43" spans="1:4" x14ac:dyDescent="0.2">
      <c r="A43" s="14">
        <v>1962</v>
      </c>
      <c r="B43" s="26">
        <v>0.30199999999999999</v>
      </c>
      <c r="C43" s="12">
        <v>2.6</v>
      </c>
      <c r="D43" s="12">
        <f t="shared" si="0"/>
        <v>20.490255629139075</v>
      </c>
    </row>
    <row r="44" spans="1:4" x14ac:dyDescent="0.2">
      <c r="A44" s="14">
        <v>1963</v>
      </c>
      <c r="B44" s="26">
        <v>0.30599999999999999</v>
      </c>
      <c r="C44" s="12">
        <v>2.5</v>
      </c>
      <c r="D44" s="12">
        <f t="shared" si="0"/>
        <v>19.444624183006535</v>
      </c>
    </row>
    <row r="45" spans="1:4" x14ac:dyDescent="0.2">
      <c r="A45" s="14">
        <v>1964</v>
      </c>
      <c r="B45" s="26">
        <v>0.31</v>
      </c>
      <c r="C45" s="12">
        <v>2.5</v>
      </c>
      <c r="D45" s="12">
        <f t="shared" si="0"/>
        <v>19.193725806451614</v>
      </c>
    </row>
    <row r="46" spans="1:4" x14ac:dyDescent="0.2">
      <c r="A46" s="14">
        <v>1965</v>
      </c>
      <c r="B46" s="26">
        <v>0.315</v>
      </c>
      <c r="C46" s="12">
        <v>2.4</v>
      </c>
      <c r="D46" s="12">
        <f t="shared" si="0"/>
        <v>18.133500952380949</v>
      </c>
    </row>
    <row r="47" spans="1:4" x14ac:dyDescent="0.2">
      <c r="A47" s="14">
        <v>1966</v>
      </c>
      <c r="B47" s="26">
        <v>0.32400000000000001</v>
      </c>
      <c r="C47" s="12">
        <v>2.2999999999999998</v>
      </c>
      <c r="D47" s="12">
        <f t="shared" si="0"/>
        <v>16.895217901234563</v>
      </c>
    </row>
    <row r="48" spans="1:4" x14ac:dyDescent="0.2">
      <c r="A48" s="14">
        <v>1967</v>
      </c>
      <c r="B48" s="26">
        <v>0.33400000000000002</v>
      </c>
      <c r="C48" s="12">
        <v>2.2999999999999998</v>
      </c>
      <c r="D48" s="12">
        <f t="shared" si="0"/>
        <v>16.389373053892211</v>
      </c>
    </row>
    <row r="49" spans="1:4" x14ac:dyDescent="0.2">
      <c r="A49" s="14">
        <v>1968</v>
      </c>
      <c r="B49" s="26">
        <v>0.34799999999999998</v>
      </c>
      <c r="C49" s="12">
        <v>2.2999999999999998</v>
      </c>
      <c r="D49" s="12">
        <f t="shared" si="0"/>
        <v>15.730030459770113</v>
      </c>
    </row>
    <row r="50" spans="1:4" x14ac:dyDescent="0.2">
      <c r="A50" s="14">
        <v>1969</v>
      </c>
      <c r="B50" s="26">
        <v>0.36699999999999999</v>
      </c>
      <c r="C50" s="12">
        <v>2.2000000000000002</v>
      </c>
      <c r="D50" s="12">
        <f t="shared" si="0"/>
        <v>14.267161852861037</v>
      </c>
    </row>
    <row r="51" spans="1:4" x14ac:dyDescent="0.2">
      <c r="A51" s="14">
        <v>1970</v>
      </c>
      <c r="B51" s="26">
        <v>0.38800000000000001</v>
      </c>
      <c r="C51" s="12">
        <v>2.2000000000000002</v>
      </c>
      <c r="D51" s="12">
        <f t="shared" si="0"/>
        <v>13.494970103092784</v>
      </c>
    </row>
    <row r="52" spans="1:4" x14ac:dyDescent="0.2">
      <c r="A52" s="14">
        <v>1971</v>
      </c>
      <c r="B52" s="26">
        <v>0.40500000000000003</v>
      </c>
      <c r="C52" s="12">
        <v>2.2999999999999998</v>
      </c>
      <c r="D52" s="12">
        <f t="shared" si="0"/>
        <v>13.516174320987652</v>
      </c>
    </row>
    <row r="53" spans="1:4" x14ac:dyDescent="0.2">
      <c r="A53" s="14">
        <v>1972</v>
      </c>
      <c r="B53" s="26">
        <v>0.41799999999999998</v>
      </c>
      <c r="C53" s="12">
        <v>2.4</v>
      </c>
      <c r="D53" s="12">
        <f t="shared" si="0"/>
        <v>13.665198086124402</v>
      </c>
    </row>
    <row r="54" spans="1:4" x14ac:dyDescent="0.2">
      <c r="A54" s="14">
        <v>1973</v>
      </c>
      <c r="B54" s="26">
        <v>0.44400000000000001</v>
      </c>
      <c r="C54" s="12">
        <v>2.5</v>
      </c>
      <c r="D54" s="12">
        <f t="shared" si="0"/>
        <v>13.401024774774774</v>
      </c>
    </row>
    <row r="55" spans="1:4" x14ac:dyDescent="0.2">
      <c r="A55" s="14">
        <v>1974</v>
      </c>
      <c r="B55" s="26">
        <v>0.49299999999999999</v>
      </c>
      <c r="C55" s="12">
        <v>3.1</v>
      </c>
      <c r="D55" s="12">
        <f t="shared" si="0"/>
        <v>14.965655578093305</v>
      </c>
    </row>
    <row r="56" spans="1:4" x14ac:dyDescent="0.2">
      <c r="A56" s="14">
        <v>1975</v>
      </c>
      <c r="B56" s="26">
        <v>0.53825000000000001</v>
      </c>
      <c r="C56" s="12">
        <v>3.5</v>
      </c>
      <c r="D56" s="12">
        <f t="shared" si="0"/>
        <v>15.476222944728285</v>
      </c>
    </row>
    <row r="57" spans="1:4" x14ac:dyDescent="0.2">
      <c r="A57" s="14">
        <v>1976</v>
      </c>
      <c r="B57" s="26">
        <v>0.56933333333000002</v>
      </c>
      <c r="C57" s="12">
        <v>3.7</v>
      </c>
      <c r="D57" s="12">
        <f t="shared" si="0"/>
        <v>15.467356089083532</v>
      </c>
    </row>
    <row r="58" spans="1:4" x14ac:dyDescent="0.2">
      <c r="A58" s="14">
        <v>1977</v>
      </c>
      <c r="B58" s="26">
        <v>0.60616666666999997</v>
      </c>
      <c r="C58" s="12">
        <v>4.0869737195000004</v>
      </c>
      <c r="D58" s="12">
        <f t="shared" si="0"/>
        <v>16.046885948493276</v>
      </c>
    </row>
    <row r="59" spans="1:4" x14ac:dyDescent="0.2">
      <c r="A59" s="14">
        <v>1978</v>
      </c>
      <c r="B59" s="26">
        <v>0.65241666666999998</v>
      </c>
      <c r="C59" s="12">
        <v>4.3026260775000003</v>
      </c>
      <c r="D59" s="12">
        <f t="shared" si="0"/>
        <v>15.696019500071097</v>
      </c>
    </row>
    <row r="60" spans="1:4" x14ac:dyDescent="0.2">
      <c r="A60" s="14">
        <v>1979</v>
      </c>
      <c r="B60" s="26">
        <v>0.72583333333</v>
      </c>
      <c r="C60" s="12">
        <v>4.6354266650999998</v>
      </c>
      <c r="D60" s="12">
        <f t="shared" si="0"/>
        <v>15.199656637026814</v>
      </c>
    </row>
    <row r="61" spans="1:4" x14ac:dyDescent="0.2">
      <c r="A61" s="14">
        <v>1980</v>
      </c>
      <c r="B61" s="26">
        <v>0.82383333332999997</v>
      </c>
      <c r="C61" s="12">
        <v>5.3572139178000002</v>
      </c>
      <c r="D61" s="12">
        <f t="shared" si="0"/>
        <v>15.476779667960892</v>
      </c>
    </row>
    <row r="62" spans="1:4" x14ac:dyDescent="0.2">
      <c r="A62" s="14">
        <v>1981</v>
      </c>
      <c r="B62" s="26">
        <v>0.90933333332999999</v>
      </c>
      <c r="C62" s="12">
        <v>6.2015212975000003</v>
      </c>
      <c r="D62" s="12">
        <f t="shared" si="0"/>
        <v>16.231404459207461</v>
      </c>
    </row>
    <row r="63" spans="1:4" x14ac:dyDescent="0.2">
      <c r="A63" s="14">
        <v>1982</v>
      </c>
      <c r="B63" s="26">
        <v>0.96533333333000004</v>
      </c>
      <c r="C63" s="12">
        <v>6.8406523882999997</v>
      </c>
      <c r="D63" s="12">
        <f t="shared" si="0"/>
        <v>16.865576497129929</v>
      </c>
    </row>
    <row r="64" spans="1:4" x14ac:dyDescent="0.2">
      <c r="A64" s="14">
        <v>1983</v>
      </c>
      <c r="B64" s="26">
        <v>0.99583333333000001</v>
      </c>
      <c r="C64" s="12">
        <v>7.1883668853999998</v>
      </c>
      <c r="D64" s="12">
        <f t="shared" si="0"/>
        <v>17.180054893436733</v>
      </c>
    </row>
    <row r="65" spans="1:4" x14ac:dyDescent="0.2">
      <c r="A65" s="14">
        <v>1984</v>
      </c>
      <c r="B65" s="26">
        <v>1.0393333333000001</v>
      </c>
      <c r="C65" s="12">
        <v>7.5589810956000001</v>
      </c>
      <c r="D65" s="12">
        <f t="shared" ref="D65:D97" si="2">C65*$B$98/B65</f>
        <v>17.309693366602719</v>
      </c>
    </row>
    <row r="66" spans="1:4" x14ac:dyDescent="0.2">
      <c r="A66" s="14">
        <v>1985</v>
      </c>
      <c r="B66" s="26">
        <v>1.0760000000000001</v>
      </c>
      <c r="C66" s="12">
        <v>7.7918994672000004</v>
      </c>
      <c r="D66" s="12">
        <f t="shared" si="2"/>
        <v>17.235029882643378</v>
      </c>
    </row>
    <row r="67" spans="1:4" x14ac:dyDescent="0.2">
      <c r="A67" s="14">
        <v>1986</v>
      </c>
      <c r="B67" s="26">
        <v>1.0969166667000001</v>
      </c>
      <c r="C67" s="12">
        <v>7.4058137809</v>
      </c>
      <c r="D67" s="12">
        <f t="shared" si="2"/>
        <v>16.06867710331343</v>
      </c>
    </row>
    <row r="68" spans="1:4" x14ac:dyDescent="0.2">
      <c r="A68" s="14">
        <v>1987</v>
      </c>
      <c r="B68" s="26">
        <v>1.1361666667000001</v>
      </c>
      <c r="C68" s="12">
        <v>7.4107566952999999</v>
      </c>
      <c r="D68" s="12">
        <f t="shared" si="2"/>
        <v>15.523923107769251</v>
      </c>
    </row>
    <row r="69" spans="1:4" x14ac:dyDescent="0.2">
      <c r="A69" s="14">
        <v>1988</v>
      </c>
      <c r="B69" s="26">
        <v>1.18275</v>
      </c>
      <c r="C69" s="12">
        <v>7.4911297113000002</v>
      </c>
      <c r="D69" s="12">
        <f t="shared" si="2"/>
        <v>15.074236751424772</v>
      </c>
    </row>
    <row r="70" spans="1:4" x14ac:dyDescent="0.2">
      <c r="A70" s="14">
        <v>1989</v>
      </c>
      <c r="B70" s="26">
        <v>1.2394166666999999</v>
      </c>
      <c r="C70" s="12">
        <v>7.6431419713000004</v>
      </c>
      <c r="D70" s="12">
        <f t="shared" si="2"/>
        <v>14.676941604514063</v>
      </c>
    </row>
    <row r="71" spans="1:4" x14ac:dyDescent="0.2">
      <c r="A71" s="14">
        <v>1990</v>
      </c>
      <c r="B71" s="26">
        <v>1.3065833333000001</v>
      </c>
      <c r="C71" s="12">
        <v>7.8491344834000003</v>
      </c>
      <c r="D71" s="12">
        <f t="shared" si="2"/>
        <v>14.297681805161469</v>
      </c>
    </row>
    <row r="72" spans="1:4" x14ac:dyDescent="0.2">
      <c r="A72" s="14">
        <v>1991</v>
      </c>
      <c r="B72" s="26">
        <v>1.3616666666999999</v>
      </c>
      <c r="C72" s="12">
        <v>8.0534852996000001</v>
      </c>
      <c r="D72" s="12">
        <f t="shared" si="2"/>
        <v>14.076478963957436</v>
      </c>
    </row>
    <row r="73" spans="1:4" x14ac:dyDescent="0.2">
      <c r="A73" s="14">
        <v>1992</v>
      </c>
      <c r="B73" s="26">
        <v>1.4030833332999999</v>
      </c>
      <c r="C73" s="12">
        <v>8.2336742423999993</v>
      </c>
      <c r="D73" s="12">
        <f t="shared" si="2"/>
        <v>13.96661579013664</v>
      </c>
    </row>
    <row r="74" spans="1:4" x14ac:dyDescent="0.2">
      <c r="A74" s="14">
        <v>1993</v>
      </c>
      <c r="B74" s="26">
        <v>1.44475</v>
      </c>
      <c r="C74" s="12">
        <v>8.3360960115000005</v>
      </c>
      <c r="D74" s="12">
        <f t="shared" si="2"/>
        <v>13.732543278409588</v>
      </c>
    </row>
    <row r="75" spans="1:4" x14ac:dyDescent="0.2">
      <c r="A75" s="14">
        <v>1994</v>
      </c>
      <c r="B75" s="26">
        <v>1.4822500000000001</v>
      </c>
      <c r="C75" s="12">
        <v>8.4048741943999996</v>
      </c>
      <c r="D75" s="12">
        <f t="shared" si="2"/>
        <v>13.495554386847207</v>
      </c>
    </row>
    <row r="76" spans="1:4" x14ac:dyDescent="0.2">
      <c r="A76" s="14">
        <v>1995</v>
      </c>
      <c r="B76" s="26">
        <v>1.5238333333</v>
      </c>
      <c r="C76" s="12">
        <v>8.4030444212000006</v>
      </c>
      <c r="D76" s="12">
        <f t="shared" si="2"/>
        <v>13.124421255520561</v>
      </c>
    </row>
    <row r="77" spans="1:4" x14ac:dyDescent="0.2">
      <c r="A77" s="14">
        <v>1996</v>
      </c>
      <c r="B77" s="26">
        <v>1.5685833333000001</v>
      </c>
      <c r="C77" s="12">
        <v>8.3597411438000009</v>
      </c>
      <c r="D77" s="12">
        <f t="shared" si="2"/>
        <v>12.684291241760807</v>
      </c>
    </row>
    <row r="78" spans="1:4" x14ac:dyDescent="0.2">
      <c r="A78" s="14">
        <v>1997</v>
      </c>
      <c r="B78" s="26">
        <v>1.6052500000000001</v>
      </c>
      <c r="C78" s="12">
        <v>8.4310266171000006</v>
      </c>
      <c r="D78" s="12">
        <f t="shared" si="2"/>
        <v>12.500251569091153</v>
      </c>
    </row>
    <row r="79" spans="1:4" x14ac:dyDescent="0.2">
      <c r="A79" s="14">
        <v>1998</v>
      </c>
      <c r="B79" s="26">
        <v>1.6300833333</v>
      </c>
      <c r="C79" s="12">
        <v>8.2605004342000008</v>
      </c>
      <c r="D79" s="12">
        <f t="shared" si="2"/>
        <v>12.060839076616276</v>
      </c>
    </row>
    <row r="80" spans="1:4" x14ac:dyDescent="0.2">
      <c r="A80" s="14">
        <v>1999</v>
      </c>
      <c r="B80" s="26">
        <v>1.6658333332999999</v>
      </c>
      <c r="C80" s="12">
        <v>8.1643699903000009</v>
      </c>
      <c r="D80" s="12">
        <f t="shared" si="2"/>
        <v>11.66466044628871</v>
      </c>
    </row>
    <row r="81" spans="1:5" x14ac:dyDescent="0.2">
      <c r="A81" s="14">
        <v>2000</v>
      </c>
      <c r="B81" s="26">
        <v>1.7219166667000001</v>
      </c>
      <c r="C81" s="12">
        <v>8.2355809661000006</v>
      </c>
      <c r="D81" s="12">
        <f t="shared" si="2"/>
        <v>11.383166364063193</v>
      </c>
    </row>
    <row r="82" spans="1:5" x14ac:dyDescent="0.2">
      <c r="A82" s="14">
        <v>2001</v>
      </c>
      <c r="B82" s="26">
        <v>1.7704166667000001</v>
      </c>
      <c r="C82" s="12">
        <v>8.5844156740000006</v>
      </c>
      <c r="D82" s="12">
        <f t="shared" si="2"/>
        <v>11.540276673596695</v>
      </c>
    </row>
    <row r="83" spans="1:5" x14ac:dyDescent="0.2">
      <c r="A83" s="14">
        <v>2002</v>
      </c>
      <c r="B83" s="26">
        <v>1.7986666667</v>
      </c>
      <c r="C83" s="12">
        <v>8.4456714849000001</v>
      </c>
      <c r="D83" s="12">
        <f t="shared" si="2"/>
        <v>11.17543584421543</v>
      </c>
    </row>
    <row r="84" spans="1:5" x14ac:dyDescent="0.2">
      <c r="A84" s="14">
        <v>2003</v>
      </c>
      <c r="B84" s="26">
        <v>1.84</v>
      </c>
      <c r="C84" s="12">
        <v>8.7199791537000007</v>
      </c>
      <c r="D84" s="12">
        <f t="shared" si="2"/>
        <v>11.279207731167054</v>
      </c>
    </row>
    <row r="85" spans="1:5" x14ac:dyDescent="0.2">
      <c r="A85" s="14">
        <v>2004</v>
      </c>
      <c r="B85" s="26">
        <v>1.8890833332999999</v>
      </c>
      <c r="C85" s="12">
        <v>8.9459578119999996</v>
      </c>
      <c r="D85" s="12">
        <f t="shared" si="2"/>
        <v>11.270850802774303</v>
      </c>
    </row>
    <row r="86" spans="1:5" x14ac:dyDescent="0.2">
      <c r="A86" s="14">
        <v>2005</v>
      </c>
      <c r="B86" s="26">
        <v>1.9526666667000001</v>
      </c>
      <c r="C86" s="12">
        <v>9.4275651531999998</v>
      </c>
      <c r="D86" s="12">
        <f t="shared" si="2"/>
        <v>11.490856505974568</v>
      </c>
    </row>
    <row r="87" spans="1:5" x14ac:dyDescent="0.2">
      <c r="A87" s="14">
        <v>2006</v>
      </c>
      <c r="B87" s="26">
        <v>2.0155833332999999</v>
      </c>
      <c r="C87" s="12">
        <v>10.402749838</v>
      </c>
      <c r="D87" s="12">
        <f t="shared" si="2"/>
        <v>12.283676425524069</v>
      </c>
    </row>
    <row r="88" spans="1:5" x14ac:dyDescent="0.2">
      <c r="A88" s="14">
        <v>2007</v>
      </c>
      <c r="B88" s="26">
        <v>2.0734416667</v>
      </c>
      <c r="C88" s="12">
        <v>10.651059168</v>
      </c>
      <c r="D88" s="12">
        <f t="shared" si="2"/>
        <v>12.225931189801576</v>
      </c>
    </row>
    <row r="89" spans="1:5" x14ac:dyDescent="0.2">
      <c r="A89" s="14">
        <v>2008</v>
      </c>
      <c r="B89" s="26">
        <v>2.1525425</v>
      </c>
      <c r="C89" s="12">
        <v>11.26296361</v>
      </c>
      <c r="D89" s="12">
        <f t="shared" si="2"/>
        <v>12.45322737042331</v>
      </c>
    </row>
    <row r="90" spans="1:5" x14ac:dyDescent="0.2">
      <c r="A90" s="14">
        <v>2009</v>
      </c>
      <c r="B90" s="26">
        <v>2.1456466666999998</v>
      </c>
      <c r="C90" s="12">
        <v>11.507838975</v>
      </c>
      <c r="D90" s="12">
        <f t="shared" si="2"/>
        <v>12.764874272184588</v>
      </c>
    </row>
    <row r="91" spans="1:5" x14ac:dyDescent="0.2">
      <c r="A91" s="14">
        <v>2010</v>
      </c>
      <c r="B91" s="26">
        <v>2.1807616667</v>
      </c>
      <c r="C91" s="12">
        <v>11.536084188</v>
      </c>
      <c r="D91" s="12">
        <f t="shared" si="2"/>
        <v>12.5901580995963</v>
      </c>
    </row>
    <row r="92" spans="1:5" x14ac:dyDescent="0.2">
      <c r="A92" s="14">
        <v>2011</v>
      </c>
      <c r="B92" s="26">
        <v>2.2492966666999998</v>
      </c>
      <c r="C92" s="12">
        <v>11.716863537</v>
      </c>
      <c r="D92" s="12">
        <f t="shared" si="2"/>
        <v>12.397827908566036</v>
      </c>
    </row>
    <row r="93" spans="1:5" x14ac:dyDescent="0.2">
      <c r="A93" s="14">
        <v>2012</v>
      </c>
      <c r="B93" s="26">
        <v>2.2959999999999998</v>
      </c>
      <c r="C93" s="12">
        <v>11.878472863000001</v>
      </c>
      <c r="D93" s="12">
        <f>C93*$B$98/B93</f>
        <v>12.313164956595378</v>
      </c>
    </row>
    <row r="94" spans="1:5" x14ac:dyDescent="0.2">
      <c r="A94" s="14">
        <v>2013</v>
      </c>
      <c r="B94" s="26">
        <v>2.3296174999999999</v>
      </c>
      <c r="C94" s="12">
        <v>12.123734367999999</v>
      </c>
      <c r="D94" s="12">
        <f>C94*$B$98/B94</f>
        <v>12.386048146528816</v>
      </c>
      <c r="E94" s="10" t="s">
        <v>182</v>
      </c>
    </row>
    <row r="95" spans="1:5" x14ac:dyDescent="0.2">
      <c r="A95" s="14">
        <v>2014</v>
      </c>
      <c r="B95" s="26">
        <v>2.3671224999999998</v>
      </c>
      <c r="C95" s="12">
        <v>12.502306598000001</v>
      </c>
      <c r="D95" s="12">
        <f>C95*$B$98/B95</f>
        <v>12.570437209728333</v>
      </c>
      <c r="E95" s="10" t="s">
        <v>183</v>
      </c>
    </row>
    <row r="96" spans="1:5" x14ac:dyDescent="0.2">
      <c r="A96" s="14">
        <v>2015</v>
      </c>
      <c r="B96" s="27">
        <v>2.3711649105000001</v>
      </c>
      <c r="C96" s="21">
        <v>12.552872769</v>
      </c>
      <c r="D96" s="21">
        <f t="shared" ref="D96" si="3">C96*$B$98/B96</f>
        <v>12.599761923400356</v>
      </c>
      <c r="E96" s="14">
        <v>1</v>
      </c>
    </row>
    <row r="97" spans="1:5" x14ac:dyDescent="0.2">
      <c r="A97" s="14">
        <v>2016</v>
      </c>
      <c r="B97" s="27">
        <v>2.4167667499999999</v>
      </c>
      <c r="C97" s="21">
        <v>12.694998286000001</v>
      </c>
      <c r="D97" s="21">
        <f t="shared" si="2"/>
        <v>12.50198233265262</v>
      </c>
      <c r="E97" s="14">
        <v>1</v>
      </c>
    </row>
    <row r="98" spans="1:5" x14ac:dyDescent="0.2">
      <c r="A98" s="15" t="str">
        <f>"Base CPI ("&amp;TEXT('Notes and Sources'!$G$7,"m/yyyy")&amp;")"</f>
        <v>Base CPI (10/2015)</v>
      </c>
      <c r="B98" s="28">
        <v>2.3800219999999999</v>
      </c>
      <c r="C98" s="16"/>
      <c r="D98" s="16"/>
      <c r="E98" s="20"/>
    </row>
    <row r="99" spans="1:5" x14ac:dyDescent="0.2">
      <c r="A99" s="42" t="str">
        <f>A1&amp;" "&amp;TEXT(C1,"Mmmm yyyy")</f>
        <v>EIA Short-Term Energy Outlook, October 2015</v>
      </c>
      <c r="B99" s="42"/>
      <c r="C99" s="42"/>
      <c r="D99" s="42"/>
      <c r="E99" s="42"/>
    </row>
    <row r="100" spans="1:5" x14ac:dyDescent="0.2">
      <c r="A100" s="37" t="s">
        <v>184</v>
      </c>
      <c r="B100" s="37"/>
      <c r="C100" s="37"/>
      <c r="D100" s="37"/>
      <c r="E100" s="37"/>
    </row>
    <row r="101" spans="1:5" x14ac:dyDescent="0.2">
      <c r="A101" s="34" t="str">
        <f>"Real Price ("&amp;TEXT($C$1,"mmm yyyy")&amp;" $)"</f>
        <v>Real Price (Oct 2015 $)</v>
      </c>
      <c r="B101" s="34"/>
      <c r="C101" s="34"/>
      <c r="D101" s="34"/>
      <c r="E101" s="34"/>
    </row>
    <row r="102" spans="1:5" x14ac:dyDescent="0.2">
      <c r="A102" s="38" t="s">
        <v>167</v>
      </c>
      <c r="B102" s="38"/>
      <c r="C102" s="38"/>
      <c r="D102" s="38"/>
      <c r="E102" s="38"/>
    </row>
  </sheetData>
  <mergeCells count="6">
    <mergeCell ref="A102:E102"/>
    <mergeCell ref="C39:D39"/>
    <mergeCell ref="C1:D1"/>
    <mergeCell ref="A1:B1"/>
    <mergeCell ref="A99:E99"/>
    <mergeCell ref="A100:E100"/>
  </mergeCells>
  <phoneticPr fontId="3" type="noConversion"/>
  <hyperlinks>
    <hyperlink ref="A3" location="Contents!B4" display="Return to Contents"/>
    <hyperlink ref="A102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0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0" t="s">
        <v>168</v>
      </c>
      <c r="B1" s="40"/>
      <c r="C1" s="41">
        <f>'Notes and Sources'!$G$7</f>
        <v>42283</v>
      </c>
      <c r="D1" s="41"/>
    </row>
    <row r="2" spans="1:4" ht="15.75" x14ac:dyDescent="0.25">
      <c r="A2" s="11" t="s">
        <v>190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9" t="s">
        <v>191</v>
      </c>
      <c r="D39" s="39"/>
    </row>
    <row r="40" spans="1:4" x14ac:dyDescent="0.2">
      <c r="A40" s="1" t="s">
        <v>3</v>
      </c>
      <c r="B40" s="1" t="s">
        <v>18</v>
      </c>
      <c r="C40" s="1" t="s">
        <v>1</v>
      </c>
      <c r="D40" s="1" t="s">
        <v>2</v>
      </c>
    </row>
    <row r="41" spans="1:4" x14ac:dyDescent="0.2">
      <c r="A41" s="14" t="s">
        <v>23</v>
      </c>
      <c r="B41" s="26">
        <v>0.55900000000000005</v>
      </c>
      <c r="C41" s="12"/>
      <c r="D41" s="12"/>
    </row>
    <row r="42" spans="1:4" x14ac:dyDescent="0.2">
      <c r="A42" s="14" t="s">
        <v>24</v>
      </c>
      <c r="B42" s="26">
        <v>0.56399999999999995</v>
      </c>
      <c r="C42" s="12"/>
      <c r="D42" s="12"/>
    </row>
    <row r="43" spans="1:4" x14ac:dyDescent="0.2">
      <c r="A43" s="14" t="s">
        <v>25</v>
      </c>
      <c r="B43" s="26">
        <v>0.57299999999999995</v>
      </c>
      <c r="C43" s="12">
        <v>3.7977784568000001</v>
      </c>
      <c r="D43" s="12">
        <f t="shared" ref="D43:D74" si="0">C43*$B$205/B43</f>
        <v>15.774513574712131</v>
      </c>
    </row>
    <row r="44" spans="1:4" x14ac:dyDescent="0.2">
      <c r="A44" s="14" t="s">
        <v>26</v>
      </c>
      <c r="B44" s="26">
        <v>0.58133333333000003</v>
      </c>
      <c r="C44" s="12">
        <v>3.7535677990999998</v>
      </c>
      <c r="D44" s="12">
        <f t="shared" si="0"/>
        <v>15.367386365368354</v>
      </c>
    </row>
    <row r="45" spans="1:4" x14ac:dyDescent="0.2">
      <c r="A45" s="14" t="s">
        <v>27</v>
      </c>
      <c r="B45" s="26">
        <v>0.59199999999999997</v>
      </c>
      <c r="C45" s="12">
        <v>3.7490918598</v>
      </c>
      <c r="D45" s="12">
        <f t="shared" si="0"/>
        <v>15.072501868825873</v>
      </c>
    </row>
    <row r="46" spans="1:4" x14ac:dyDescent="0.2">
      <c r="A46" s="14" t="s">
        <v>28</v>
      </c>
      <c r="B46" s="26">
        <v>0.60233333333000005</v>
      </c>
      <c r="C46" s="12">
        <v>4.1669669743000002</v>
      </c>
      <c r="D46" s="12">
        <f t="shared" si="0"/>
        <v>16.46509087796732</v>
      </c>
    </row>
    <row r="47" spans="1:4" x14ac:dyDescent="0.2">
      <c r="A47" s="14" t="s">
        <v>29</v>
      </c>
      <c r="B47" s="26">
        <v>0.61066666667000002</v>
      </c>
      <c r="C47" s="12">
        <v>4.3007234702000003</v>
      </c>
      <c r="D47" s="12">
        <f t="shared" si="0"/>
        <v>16.761708201315184</v>
      </c>
    </row>
    <row r="48" spans="1:4" x14ac:dyDescent="0.2">
      <c r="A48" s="14" t="s">
        <v>30</v>
      </c>
      <c r="B48" s="26">
        <v>0.61966666667000003</v>
      </c>
      <c r="C48" s="12">
        <v>4.1588418227000004</v>
      </c>
      <c r="D48" s="12">
        <f t="shared" si="0"/>
        <v>15.973321730757698</v>
      </c>
    </row>
    <row r="49" spans="1:4" x14ac:dyDescent="0.2">
      <c r="A49" s="14" t="s">
        <v>31</v>
      </c>
      <c r="B49" s="26">
        <v>0.63033333332999997</v>
      </c>
      <c r="C49" s="12">
        <v>3.9621146957</v>
      </c>
      <c r="D49" s="12">
        <f t="shared" si="0"/>
        <v>14.960211754107625</v>
      </c>
    </row>
    <row r="50" spans="1:4" x14ac:dyDescent="0.2">
      <c r="A50" s="14" t="s">
        <v>32</v>
      </c>
      <c r="B50" s="26">
        <v>0.64466666667000005</v>
      </c>
      <c r="C50" s="12">
        <v>4.4333577052999997</v>
      </c>
      <c r="D50" s="12">
        <f t="shared" si="0"/>
        <v>16.367356058576458</v>
      </c>
    </row>
    <row r="51" spans="1:4" x14ac:dyDescent="0.2">
      <c r="A51" s="14" t="s">
        <v>33</v>
      </c>
      <c r="B51" s="26">
        <v>0.65966666666999996</v>
      </c>
      <c r="C51" s="12">
        <v>4.5</v>
      </c>
      <c r="D51" s="12">
        <f t="shared" si="0"/>
        <v>16.235622536552626</v>
      </c>
    </row>
    <row r="52" spans="1:4" x14ac:dyDescent="0.2">
      <c r="A52" s="14" t="s">
        <v>34</v>
      </c>
      <c r="B52" s="26">
        <v>0.67500000000000004</v>
      </c>
      <c r="C52" s="12">
        <v>4.3594506584000001</v>
      </c>
      <c r="D52" s="12">
        <f t="shared" si="0"/>
        <v>15.371242185046643</v>
      </c>
    </row>
    <row r="53" spans="1:4" x14ac:dyDescent="0.2">
      <c r="A53" s="14" t="s">
        <v>35</v>
      </c>
      <c r="B53" s="26">
        <v>0.69199999999999995</v>
      </c>
      <c r="C53" s="12">
        <v>4.1601882340999996</v>
      </c>
      <c r="D53" s="12">
        <f t="shared" si="0"/>
        <v>14.308294105923625</v>
      </c>
    </row>
    <row r="54" spans="1:4" x14ac:dyDescent="0.2">
      <c r="A54" s="14" t="s">
        <v>36</v>
      </c>
      <c r="B54" s="26">
        <v>0.71399999999999997</v>
      </c>
      <c r="C54" s="12">
        <v>4.6992804320000001</v>
      </c>
      <c r="D54" s="12">
        <f t="shared" si="0"/>
        <v>15.664412902422274</v>
      </c>
    </row>
    <row r="55" spans="1:4" x14ac:dyDescent="0.2">
      <c r="A55" s="14" t="s">
        <v>37</v>
      </c>
      <c r="B55" s="26">
        <v>0.73699999999999999</v>
      </c>
      <c r="C55" s="12">
        <v>4.9326037450999998</v>
      </c>
      <c r="D55" s="12">
        <f t="shared" si="0"/>
        <v>15.929044003555484</v>
      </c>
    </row>
    <row r="56" spans="1:4" x14ac:dyDescent="0.2">
      <c r="A56" s="14" t="s">
        <v>38</v>
      </c>
      <c r="B56" s="26">
        <v>0.76033333332999997</v>
      </c>
      <c r="C56" s="12">
        <v>4.8260045026</v>
      </c>
      <c r="D56" s="12">
        <f t="shared" si="0"/>
        <v>15.106528130211414</v>
      </c>
    </row>
    <row r="57" spans="1:4" x14ac:dyDescent="0.2">
      <c r="A57" s="14" t="s">
        <v>39</v>
      </c>
      <c r="B57" s="26">
        <v>0.79033333333</v>
      </c>
      <c r="C57" s="12">
        <v>4.7633967681999998</v>
      </c>
      <c r="D57" s="12">
        <f t="shared" si="0"/>
        <v>14.344566558109719</v>
      </c>
    </row>
    <row r="58" spans="1:4" x14ac:dyDescent="0.2">
      <c r="A58" s="14" t="s">
        <v>40</v>
      </c>
      <c r="B58" s="26">
        <v>0.81699999999999995</v>
      </c>
      <c r="C58" s="12">
        <v>5.3661269745000002</v>
      </c>
      <c r="D58" s="12">
        <f t="shared" si="0"/>
        <v>15.632191253492582</v>
      </c>
    </row>
    <row r="59" spans="1:4" x14ac:dyDescent="0.2">
      <c r="A59" s="14" t="s">
        <v>41</v>
      </c>
      <c r="B59" s="26">
        <v>0.83233333333000004</v>
      </c>
      <c r="C59" s="12">
        <v>5.7</v>
      </c>
      <c r="D59" s="12">
        <f t="shared" si="0"/>
        <v>16.298909171070477</v>
      </c>
    </row>
    <row r="60" spans="1:4" x14ac:dyDescent="0.2">
      <c r="A60" s="14" t="s">
        <v>42</v>
      </c>
      <c r="B60" s="26">
        <v>0.85566666667000002</v>
      </c>
      <c r="C60" s="12">
        <v>5.5959105535999996</v>
      </c>
      <c r="D60" s="12">
        <f t="shared" si="0"/>
        <v>15.564928197368477</v>
      </c>
    </row>
    <row r="61" spans="1:4" x14ac:dyDescent="0.2">
      <c r="A61" s="14" t="s">
        <v>43</v>
      </c>
      <c r="B61" s="26">
        <v>0.87933333332999997</v>
      </c>
      <c r="C61" s="12">
        <v>5.5499196018000001</v>
      </c>
      <c r="D61" s="12">
        <f t="shared" si="0"/>
        <v>15.021528526040916</v>
      </c>
    </row>
    <row r="62" spans="1:4" x14ac:dyDescent="0.2">
      <c r="A62" s="14" t="s">
        <v>44</v>
      </c>
      <c r="B62" s="26">
        <v>0.89766666666999995</v>
      </c>
      <c r="C62" s="12">
        <v>6.2740001669999996</v>
      </c>
      <c r="D62" s="12">
        <f t="shared" si="0"/>
        <v>16.634524796221566</v>
      </c>
    </row>
    <row r="63" spans="1:4" x14ac:dyDescent="0.2">
      <c r="A63" s="14" t="s">
        <v>45</v>
      </c>
      <c r="B63" s="26">
        <v>0.92266666666999997</v>
      </c>
      <c r="C63" s="12">
        <v>6.6</v>
      </c>
      <c r="D63" s="12">
        <f t="shared" si="0"/>
        <v>17.024723843869129</v>
      </c>
    </row>
    <row r="64" spans="1:4" x14ac:dyDescent="0.2">
      <c r="A64" s="14" t="s">
        <v>46</v>
      </c>
      <c r="B64" s="26">
        <v>0.93766666666999998</v>
      </c>
      <c r="C64" s="12">
        <v>6.4260456452000003</v>
      </c>
      <c r="D64" s="12">
        <f t="shared" si="0"/>
        <v>16.310838971054913</v>
      </c>
    </row>
    <row r="65" spans="1:4" x14ac:dyDescent="0.2">
      <c r="A65" s="14" t="s">
        <v>47</v>
      </c>
      <c r="B65" s="26">
        <v>0.94599999999999995</v>
      </c>
      <c r="C65" s="12">
        <v>6.3846853220000002</v>
      </c>
      <c r="D65" s="12">
        <f t="shared" si="0"/>
        <v>16.063098868326726</v>
      </c>
    </row>
    <row r="66" spans="1:4" x14ac:dyDescent="0.2">
      <c r="A66" s="14" t="s">
        <v>48</v>
      </c>
      <c r="B66" s="26">
        <v>0.95966666667</v>
      </c>
      <c r="C66" s="12">
        <v>6.8989433961</v>
      </c>
      <c r="D66" s="12">
        <f t="shared" si="0"/>
        <v>17.109729481850309</v>
      </c>
    </row>
    <row r="67" spans="1:4" x14ac:dyDescent="0.2">
      <c r="A67" s="14" t="s">
        <v>49</v>
      </c>
      <c r="B67" s="26">
        <v>0.97633333333000005</v>
      </c>
      <c r="C67" s="12">
        <v>7.2</v>
      </c>
      <c r="D67" s="12">
        <f t="shared" si="0"/>
        <v>17.551544964211509</v>
      </c>
    </row>
    <row r="68" spans="1:4" x14ac:dyDescent="0.2">
      <c r="A68" s="14" t="s">
        <v>50</v>
      </c>
      <c r="B68" s="26">
        <v>0.97933333333000006</v>
      </c>
      <c r="C68" s="12">
        <v>6.9202003061999999</v>
      </c>
      <c r="D68" s="12">
        <f t="shared" si="0"/>
        <v>16.817796773198225</v>
      </c>
    </row>
    <row r="69" spans="1:4" x14ac:dyDescent="0.2">
      <c r="A69" s="14" t="s">
        <v>51</v>
      </c>
      <c r="B69" s="26">
        <v>0.98</v>
      </c>
      <c r="C69" s="12">
        <v>6.7607597208000003</v>
      </c>
      <c r="D69" s="12">
        <f t="shared" si="0"/>
        <v>16.419139665528427</v>
      </c>
    </row>
    <row r="70" spans="1:4" x14ac:dyDescent="0.2">
      <c r="A70" s="14" t="s">
        <v>52</v>
      </c>
      <c r="B70" s="26">
        <v>0.99133333332999996</v>
      </c>
      <c r="C70" s="12">
        <v>7.1621616457000004</v>
      </c>
      <c r="D70" s="12">
        <f t="shared" si="0"/>
        <v>17.195126715917475</v>
      </c>
    </row>
    <row r="71" spans="1:4" x14ac:dyDescent="0.2">
      <c r="A71" s="14" t="s">
        <v>53</v>
      </c>
      <c r="B71" s="26">
        <v>1.0009999999999999</v>
      </c>
      <c r="C71" s="12">
        <v>7.5330407388999996</v>
      </c>
      <c r="D71" s="12">
        <f t="shared" si="0"/>
        <v>17.91089179368457</v>
      </c>
    </row>
    <row r="72" spans="1:4" x14ac:dyDescent="0.2">
      <c r="A72" s="14" t="s">
        <v>54</v>
      </c>
      <c r="B72" s="26">
        <v>1.0109999999999999</v>
      </c>
      <c r="C72" s="12">
        <v>7.2496983293000001</v>
      </c>
      <c r="D72" s="12">
        <f t="shared" si="0"/>
        <v>17.066707732044755</v>
      </c>
    </row>
    <row r="73" spans="1:4" x14ac:dyDescent="0.2">
      <c r="A73" s="14" t="s">
        <v>55</v>
      </c>
      <c r="B73" s="26">
        <v>1.0253333333000001</v>
      </c>
      <c r="C73" s="12">
        <v>6.9818796494999997</v>
      </c>
      <c r="D73" s="12">
        <f t="shared" si="0"/>
        <v>16.2064634275382</v>
      </c>
    </row>
    <row r="74" spans="1:4" x14ac:dyDescent="0.2">
      <c r="A74" s="14" t="s">
        <v>56</v>
      </c>
      <c r="B74" s="26">
        <v>1.0349999999999999</v>
      </c>
      <c r="C74" s="12">
        <v>7.6063266158999996</v>
      </c>
      <c r="D74" s="12">
        <f t="shared" si="0"/>
        <v>17.491038343021788</v>
      </c>
    </row>
    <row r="75" spans="1:4" x14ac:dyDescent="0.2">
      <c r="A75" s="14" t="s">
        <v>57</v>
      </c>
      <c r="B75" s="26">
        <v>1.044</v>
      </c>
      <c r="C75" s="12">
        <v>8.0664389412999995</v>
      </c>
      <c r="D75" s="12">
        <f t="shared" ref="D75:D106" si="1">C75*$B$205/B75</f>
        <v>18.38917829688765</v>
      </c>
    </row>
    <row r="76" spans="1:4" x14ac:dyDescent="0.2">
      <c r="A76" s="14" t="s">
        <v>58</v>
      </c>
      <c r="B76" s="26">
        <v>1.0529999999999999</v>
      </c>
      <c r="C76" s="12">
        <v>7.6128815022999996</v>
      </c>
      <c r="D76" s="12">
        <f t="shared" si="1"/>
        <v>17.206861784299193</v>
      </c>
    </row>
    <row r="77" spans="1:4" x14ac:dyDescent="0.2">
      <c r="A77" s="14" t="s">
        <v>59</v>
      </c>
      <c r="B77" s="26">
        <v>1.0626666667</v>
      </c>
      <c r="C77" s="12">
        <v>7.3227841654999999</v>
      </c>
      <c r="D77" s="12">
        <f t="shared" si="1"/>
        <v>16.400615509342803</v>
      </c>
    </row>
    <row r="78" spans="1:4" x14ac:dyDescent="0.2">
      <c r="A78" s="14" t="s">
        <v>60</v>
      </c>
      <c r="B78" s="26">
        <v>1.0723333333</v>
      </c>
      <c r="C78" s="12">
        <v>7.9724091100000001</v>
      </c>
      <c r="D78" s="12">
        <f t="shared" si="1"/>
        <v>17.694599697286513</v>
      </c>
    </row>
    <row r="79" spans="1:4" x14ac:dyDescent="0.2">
      <c r="A79" s="14" t="s">
        <v>61</v>
      </c>
      <c r="B79" s="26">
        <v>1.079</v>
      </c>
      <c r="C79" s="12">
        <v>8.1999999999999993</v>
      </c>
      <c r="D79" s="12">
        <f t="shared" si="1"/>
        <v>18.087284893419831</v>
      </c>
    </row>
    <row r="80" spans="1:4" x14ac:dyDescent="0.2">
      <c r="A80" s="14" t="s">
        <v>62</v>
      </c>
      <c r="B80" s="26">
        <v>1.0900000000000001</v>
      </c>
      <c r="C80" s="12">
        <v>7.7072311701</v>
      </c>
      <c r="D80" s="12">
        <f t="shared" si="1"/>
        <v>16.828788755893338</v>
      </c>
    </row>
    <row r="81" spans="1:4" x14ac:dyDescent="0.2">
      <c r="A81" s="14" t="s">
        <v>63</v>
      </c>
      <c r="B81" s="26">
        <v>1.0956666666999999</v>
      </c>
      <c r="C81" s="12">
        <v>7.0807328375000003</v>
      </c>
      <c r="D81" s="12">
        <f t="shared" si="1"/>
        <v>15.380863944806569</v>
      </c>
    </row>
    <row r="82" spans="1:4" x14ac:dyDescent="0.2">
      <c r="A82" s="14" t="s">
        <v>64</v>
      </c>
      <c r="B82" s="26">
        <v>1.0903333333</v>
      </c>
      <c r="C82" s="12">
        <v>7.5478145855000003</v>
      </c>
      <c r="D82" s="12">
        <f t="shared" si="1"/>
        <v>16.475663191036446</v>
      </c>
    </row>
    <row r="83" spans="1:4" x14ac:dyDescent="0.2">
      <c r="A83" s="14" t="s">
        <v>65</v>
      </c>
      <c r="B83" s="26">
        <v>1.097</v>
      </c>
      <c r="C83" s="12">
        <v>7.7205103584000003</v>
      </c>
      <c r="D83" s="12">
        <f t="shared" si="1"/>
        <v>16.750213768659876</v>
      </c>
    </row>
    <row r="84" spans="1:4" x14ac:dyDescent="0.2">
      <c r="A84" s="14" t="s">
        <v>66</v>
      </c>
      <c r="B84" s="26">
        <v>1.1046666667</v>
      </c>
      <c r="C84" s="12">
        <v>7.2730718008000004</v>
      </c>
      <c r="D84" s="12">
        <f t="shared" si="1"/>
        <v>15.66994951082796</v>
      </c>
    </row>
    <row r="85" spans="1:4" x14ac:dyDescent="0.2">
      <c r="A85" s="14" t="s">
        <v>67</v>
      </c>
      <c r="B85" s="26">
        <v>1.1180000000000001</v>
      </c>
      <c r="C85" s="12">
        <v>7.0000484268000003</v>
      </c>
      <c r="D85" s="12">
        <f t="shared" si="1"/>
        <v>14.901850855858129</v>
      </c>
    </row>
    <row r="86" spans="1:4" x14ac:dyDescent="0.2">
      <c r="A86" s="14" t="s">
        <v>68</v>
      </c>
      <c r="B86" s="26">
        <v>1.1306666667</v>
      </c>
      <c r="C86" s="12">
        <v>7.5240128660999996</v>
      </c>
      <c r="D86" s="12">
        <f t="shared" si="1"/>
        <v>15.837838575241559</v>
      </c>
    </row>
    <row r="87" spans="1:4" x14ac:dyDescent="0.2">
      <c r="A87" s="14" t="s">
        <v>69</v>
      </c>
      <c r="B87" s="26">
        <v>1.1426666667000001</v>
      </c>
      <c r="C87" s="12">
        <v>7.7437216824000004</v>
      </c>
      <c r="D87" s="12">
        <f t="shared" si="1"/>
        <v>16.129137659379847</v>
      </c>
    </row>
    <row r="88" spans="1:4" x14ac:dyDescent="0.2">
      <c r="A88" s="14" t="s">
        <v>70</v>
      </c>
      <c r="B88" s="26">
        <v>1.1533333333</v>
      </c>
      <c r="C88" s="12">
        <v>7.3522270584999996</v>
      </c>
      <c r="D88" s="12">
        <f t="shared" si="1"/>
        <v>15.17207700757025</v>
      </c>
    </row>
    <row r="89" spans="1:4" x14ac:dyDescent="0.2">
      <c r="A89" s="14" t="s">
        <v>71</v>
      </c>
      <c r="B89" s="26">
        <v>1.1623333333000001</v>
      </c>
      <c r="C89" s="12">
        <v>7.0084344581</v>
      </c>
      <c r="D89" s="12">
        <f t="shared" si="1"/>
        <v>14.350640834225205</v>
      </c>
    </row>
    <row r="90" spans="1:4" x14ac:dyDescent="0.2">
      <c r="A90" s="14" t="s">
        <v>72</v>
      </c>
      <c r="B90" s="26">
        <v>1.1756666667</v>
      </c>
      <c r="C90" s="12">
        <v>7.5836878090999997</v>
      </c>
      <c r="D90" s="12">
        <f t="shared" si="1"/>
        <v>15.352433081608776</v>
      </c>
    </row>
    <row r="91" spans="1:4" x14ac:dyDescent="0.2">
      <c r="A91" s="14" t="s">
        <v>73</v>
      </c>
      <c r="B91" s="26">
        <v>1.19</v>
      </c>
      <c r="C91" s="12">
        <v>7.8929442890999999</v>
      </c>
      <c r="D91" s="12">
        <f t="shared" si="1"/>
        <v>15.786034498178454</v>
      </c>
    </row>
    <row r="92" spans="1:4" x14ac:dyDescent="0.2">
      <c r="A92" s="14" t="s">
        <v>74</v>
      </c>
      <c r="B92" s="26">
        <v>1.2030000000000001</v>
      </c>
      <c r="C92" s="12">
        <v>7.4669564559000001</v>
      </c>
      <c r="D92" s="12">
        <f t="shared" si="1"/>
        <v>14.772668859587721</v>
      </c>
    </row>
    <row r="93" spans="1:4" x14ac:dyDescent="0.2">
      <c r="A93" s="14" t="s">
        <v>75</v>
      </c>
      <c r="B93" s="26">
        <v>1.2166666666999999</v>
      </c>
      <c r="C93" s="12">
        <v>7.1957296127000001</v>
      </c>
      <c r="D93" s="12">
        <f t="shared" si="1"/>
        <v>14.076160096280773</v>
      </c>
    </row>
    <row r="94" spans="1:4" x14ac:dyDescent="0.2">
      <c r="A94" s="14" t="s">
        <v>76</v>
      </c>
      <c r="B94" s="26">
        <v>1.2363333332999999</v>
      </c>
      <c r="C94" s="12">
        <v>7.7633612200000002</v>
      </c>
      <c r="D94" s="12">
        <f t="shared" si="1"/>
        <v>14.944974789467517</v>
      </c>
    </row>
    <row r="95" spans="1:4" x14ac:dyDescent="0.2">
      <c r="A95" s="14" t="s">
        <v>77</v>
      </c>
      <c r="B95" s="26">
        <v>1.246</v>
      </c>
      <c r="C95" s="12">
        <v>8.0782939954999993</v>
      </c>
      <c r="D95" s="12">
        <f t="shared" si="1"/>
        <v>15.430591839292052</v>
      </c>
    </row>
    <row r="96" spans="1:4" x14ac:dyDescent="0.2">
      <c r="A96" s="14" t="s">
        <v>78</v>
      </c>
      <c r="B96" s="26">
        <v>1.2586666666999999</v>
      </c>
      <c r="C96" s="12">
        <v>7.5264779527999996</v>
      </c>
      <c r="D96" s="12">
        <f t="shared" si="1"/>
        <v>14.231872174023753</v>
      </c>
    </row>
    <row r="97" spans="1:4" x14ac:dyDescent="0.2">
      <c r="A97" s="14" t="s">
        <v>79</v>
      </c>
      <c r="B97" s="26">
        <v>1.2803333333</v>
      </c>
      <c r="C97" s="12">
        <v>7.3944606582999999</v>
      </c>
      <c r="D97" s="12">
        <f t="shared" si="1"/>
        <v>13.745622789908879</v>
      </c>
    </row>
    <row r="98" spans="1:4" x14ac:dyDescent="0.2">
      <c r="A98" s="14" t="s">
        <v>80</v>
      </c>
      <c r="B98" s="26">
        <v>1.2929999999999999</v>
      </c>
      <c r="C98" s="12">
        <v>7.9407775490999999</v>
      </c>
      <c r="D98" s="12">
        <f t="shared" si="1"/>
        <v>14.616570196414603</v>
      </c>
    </row>
    <row r="99" spans="1:4" x14ac:dyDescent="0.2">
      <c r="A99" s="14" t="s">
        <v>81</v>
      </c>
      <c r="B99" s="26">
        <v>1.3153333332999999</v>
      </c>
      <c r="C99" s="12">
        <v>8.2135091565000007</v>
      </c>
      <c r="D99" s="12">
        <f t="shared" si="1"/>
        <v>14.861884812595166</v>
      </c>
    </row>
    <row r="100" spans="1:4" x14ac:dyDescent="0.2">
      <c r="A100" s="14" t="s">
        <v>82</v>
      </c>
      <c r="B100" s="26">
        <v>1.3376666666999999</v>
      </c>
      <c r="C100" s="12">
        <v>7.8246775116</v>
      </c>
      <c r="D100" s="12">
        <f t="shared" si="1"/>
        <v>13.921932185434231</v>
      </c>
    </row>
    <row r="101" spans="1:4" x14ac:dyDescent="0.2">
      <c r="A101" s="14" t="s">
        <v>83</v>
      </c>
      <c r="B101" s="26">
        <v>1.3476666666999999</v>
      </c>
      <c r="C101" s="12">
        <v>7.5916327450000001</v>
      </c>
      <c r="D101" s="12">
        <f t="shared" si="1"/>
        <v>13.407063775839839</v>
      </c>
    </row>
    <row r="102" spans="1:4" x14ac:dyDescent="0.2">
      <c r="A102" s="14" t="s">
        <v>84</v>
      </c>
      <c r="B102" s="26">
        <v>1.3556666666999999</v>
      </c>
      <c r="C102" s="12">
        <v>8.1725457730999995</v>
      </c>
      <c r="D102" s="12">
        <f t="shared" si="1"/>
        <v>14.347803345591403</v>
      </c>
    </row>
    <row r="103" spans="1:4" x14ac:dyDescent="0.2">
      <c r="A103" s="14" t="s">
        <v>85</v>
      </c>
      <c r="B103" s="26">
        <v>1.3660000000000001</v>
      </c>
      <c r="C103" s="12">
        <v>8.4071427882999998</v>
      </c>
      <c r="D103" s="12">
        <f t="shared" si="1"/>
        <v>14.648012293774039</v>
      </c>
    </row>
    <row r="104" spans="1:4" x14ac:dyDescent="0.2">
      <c r="A104" s="14" t="s">
        <v>86</v>
      </c>
      <c r="B104" s="26">
        <v>1.3773333333</v>
      </c>
      <c r="C104" s="12">
        <v>8.0200019684000008</v>
      </c>
      <c r="D104" s="12">
        <f t="shared" si="1"/>
        <v>13.85850517325551</v>
      </c>
    </row>
    <row r="105" spans="1:4" x14ac:dyDescent="0.2">
      <c r="A105" s="14" t="s">
        <v>87</v>
      </c>
      <c r="B105" s="26">
        <v>1.3866666667000001</v>
      </c>
      <c r="C105" s="12">
        <v>7.8289976919999997</v>
      </c>
      <c r="D105" s="12">
        <f t="shared" si="1"/>
        <v>13.437394286871134</v>
      </c>
    </row>
    <row r="106" spans="1:4" x14ac:dyDescent="0.2">
      <c r="A106" s="14" t="s">
        <v>88</v>
      </c>
      <c r="B106" s="26">
        <v>1.3973333333</v>
      </c>
      <c r="C106" s="12">
        <v>8.3691390183000003</v>
      </c>
      <c r="D106" s="12">
        <f t="shared" si="1"/>
        <v>14.2548198843661</v>
      </c>
    </row>
    <row r="107" spans="1:4" x14ac:dyDescent="0.2">
      <c r="A107" s="14" t="s">
        <v>89</v>
      </c>
      <c r="B107" s="26">
        <v>1.4079999999999999</v>
      </c>
      <c r="C107" s="12">
        <v>8.5958334714000006</v>
      </c>
      <c r="D107" s="12">
        <f t="shared" ref="D107:D138" si="2">C107*$B$205/B107</f>
        <v>14.530023274338333</v>
      </c>
    </row>
    <row r="108" spans="1:4" x14ac:dyDescent="0.2">
      <c r="A108" s="14" t="s">
        <v>90</v>
      </c>
      <c r="B108" s="26">
        <v>1.4203333332999999</v>
      </c>
      <c r="C108" s="12">
        <v>8.1437587060999999</v>
      </c>
      <c r="D108" s="12">
        <f t="shared" si="2"/>
        <v>13.646321204175834</v>
      </c>
    </row>
    <row r="109" spans="1:4" x14ac:dyDescent="0.2">
      <c r="A109" s="14" t="s">
        <v>91</v>
      </c>
      <c r="B109" s="26">
        <v>1.4306666667000001</v>
      </c>
      <c r="C109" s="12">
        <v>7.7883793207999998</v>
      </c>
      <c r="D109" s="12">
        <f t="shared" si="2"/>
        <v>12.956556939014797</v>
      </c>
    </row>
    <row r="110" spans="1:4" x14ac:dyDescent="0.2">
      <c r="A110" s="14" t="s">
        <v>92</v>
      </c>
      <c r="B110" s="26">
        <v>1.4410000000000001</v>
      </c>
      <c r="C110" s="12">
        <v>8.4929914209999993</v>
      </c>
      <c r="D110" s="12">
        <f t="shared" si="2"/>
        <v>14.027415980424191</v>
      </c>
    </row>
    <row r="111" spans="1:4" x14ac:dyDescent="0.2">
      <c r="A111" s="14" t="s">
        <v>93</v>
      </c>
      <c r="B111" s="26">
        <v>1.4476666667</v>
      </c>
      <c r="C111" s="12">
        <v>8.7582581781000002</v>
      </c>
      <c r="D111" s="12">
        <f t="shared" si="2"/>
        <v>14.398927339450578</v>
      </c>
    </row>
    <row r="112" spans="1:4" x14ac:dyDescent="0.2">
      <c r="A112" s="14" t="s">
        <v>94</v>
      </c>
      <c r="B112" s="26">
        <v>1.4596666667</v>
      </c>
      <c r="C112" s="12">
        <v>8.2766866792999991</v>
      </c>
      <c r="D112" s="12">
        <f t="shared" si="2"/>
        <v>13.49533892445154</v>
      </c>
    </row>
    <row r="113" spans="1:4" x14ac:dyDescent="0.2">
      <c r="A113" s="14" t="s">
        <v>95</v>
      </c>
      <c r="B113" s="26">
        <v>1.4670000000000001</v>
      </c>
      <c r="C113" s="12">
        <v>7.8922027625000002</v>
      </c>
      <c r="D113" s="12">
        <f t="shared" si="2"/>
        <v>12.804101024683552</v>
      </c>
    </row>
    <row r="114" spans="1:4" x14ac:dyDescent="0.2">
      <c r="A114" s="14" t="s">
        <v>96</v>
      </c>
      <c r="B114" s="26">
        <v>1.4753333333</v>
      </c>
      <c r="C114" s="12">
        <v>8.5690085628000006</v>
      </c>
      <c r="D114" s="12">
        <f t="shared" si="2"/>
        <v>13.823607477257005</v>
      </c>
    </row>
    <row r="115" spans="1:4" x14ac:dyDescent="0.2">
      <c r="A115" s="14" t="s">
        <v>97</v>
      </c>
      <c r="B115" s="26">
        <v>1.4890000000000001</v>
      </c>
      <c r="C115" s="12">
        <v>8.8458935237999992</v>
      </c>
      <c r="D115" s="12">
        <f t="shared" si="2"/>
        <v>14.139302348086984</v>
      </c>
    </row>
    <row r="116" spans="1:4" x14ac:dyDescent="0.2">
      <c r="A116" s="14" t="s">
        <v>98</v>
      </c>
      <c r="B116" s="26">
        <v>1.4976666667</v>
      </c>
      <c r="C116" s="12">
        <v>8.3082963999999997</v>
      </c>
      <c r="D116" s="12">
        <f t="shared" si="2"/>
        <v>13.203157053692872</v>
      </c>
    </row>
    <row r="117" spans="1:4" x14ac:dyDescent="0.2">
      <c r="A117" s="14" t="s">
        <v>99</v>
      </c>
      <c r="B117" s="26">
        <v>1.5086666666999999</v>
      </c>
      <c r="C117" s="12">
        <v>7.9905149726999998</v>
      </c>
      <c r="D117" s="12">
        <f t="shared" si="2"/>
        <v>12.605568775476279</v>
      </c>
    </row>
    <row r="118" spans="1:4" x14ac:dyDescent="0.2">
      <c r="A118" s="14" t="s">
        <v>100</v>
      </c>
      <c r="B118" s="26">
        <v>1.5209999999999999</v>
      </c>
      <c r="C118" s="12">
        <v>8.5648742421000001</v>
      </c>
      <c r="D118" s="12">
        <f t="shared" si="2"/>
        <v>13.402096728094232</v>
      </c>
    </row>
    <row r="119" spans="1:4" x14ac:dyDescent="0.2">
      <c r="A119" s="14" t="s">
        <v>101</v>
      </c>
      <c r="B119" s="26">
        <v>1.5286666667</v>
      </c>
      <c r="C119" s="12">
        <v>8.7236149121000004</v>
      </c>
      <c r="D119" s="12">
        <f t="shared" si="2"/>
        <v>13.582029269433056</v>
      </c>
    </row>
    <row r="120" spans="1:4" x14ac:dyDescent="0.2">
      <c r="A120" s="14" t="s">
        <v>102</v>
      </c>
      <c r="B120" s="26">
        <v>1.5369999999999999</v>
      </c>
      <c r="C120" s="12">
        <v>8.2885001362999997</v>
      </c>
      <c r="D120" s="12">
        <f t="shared" si="2"/>
        <v>12.834621126478202</v>
      </c>
    </row>
    <row r="121" spans="1:4" x14ac:dyDescent="0.2">
      <c r="A121" s="14" t="s">
        <v>103</v>
      </c>
      <c r="B121" s="26">
        <v>1.5506666667</v>
      </c>
      <c r="C121" s="12">
        <v>7.8711903355999997</v>
      </c>
      <c r="D121" s="12">
        <f t="shared" si="2"/>
        <v>12.081001395859426</v>
      </c>
    </row>
    <row r="122" spans="1:4" x14ac:dyDescent="0.2">
      <c r="A122" s="14" t="s">
        <v>104</v>
      </c>
      <c r="B122" s="26">
        <v>1.5640000000000001</v>
      </c>
      <c r="C122" s="12">
        <v>8.4884371672000007</v>
      </c>
      <c r="D122" s="12">
        <f t="shared" si="2"/>
        <v>12.917306396134066</v>
      </c>
    </row>
    <row r="123" spans="1:4" x14ac:dyDescent="0.2">
      <c r="A123" s="14" t="s">
        <v>105</v>
      </c>
      <c r="B123" s="26">
        <v>1.573</v>
      </c>
      <c r="C123" s="12">
        <v>8.7933682555000008</v>
      </c>
      <c r="D123" s="12">
        <f t="shared" si="2"/>
        <v>13.304774254412983</v>
      </c>
    </row>
    <row r="124" spans="1:4" x14ac:dyDescent="0.2">
      <c r="A124" s="14" t="s">
        <v>106</v>
      </c>
      <c r="B124" s="26">
        <v>1.5866666667</v>
      </c>
      <c r="C124" s="12">
        <v>8.2794676628000001</v>
      </c>
      <c r="D124" s="12">
        <f t="shared" si="2"/>
        <v>12.419316293280634</v>
      </c>
    </row>
    <row r="125" spans="1:4" x14ac:dyDescent="0.2">
      <c r="A125" s="14" t="s">
        <v>107</v>
      </c>
      <c r="B125" s="26">
        <v>1.5963333333</v>
      </c>
      <c r="C125" s="12">
        <v>8.0141763659999992</v>
      </c>
      <c r="D125" s="12">
        <f t="shared" si="2"/>
        <v>11.948579701414701</v>
      </c>
    </row>
    <row r="126" spans="1:4" x14ac:dyDescent="0.2">
      <c r="A126" s="14" t="s">
        <v>108</v>
      </c>
      <c r="B126" s="26">
        <v>1.6</v>
      </c>
      <c r="C126" s="12">
        <v>8.6592093187000003</v>
      </c>
      <c r="D126" s="12">
        <f t="shared" si="2"/>
        <v>12.880692925694381</v>
      </c>
    </row>
    <row r="127" spans="1:4" x14ac:dyDescent="0.2">
      <c r="A127" s="14" t="s">
        <v>109</v>
      </c>
      <c r="B127" s="26">
        <v>1.6080000000000001</v>
      </c>
      <c r="C127" s="12">
        <v>8.7636777110999997</v>
      </c>
      <c r="D127" s="12">
        <f t="shared" si="2"/>
        <v>12.971234921223656</v>
      </c>
    </row>
    <row r="128" spans="1:4" x14ac:dyDescent="0.2">
      <c r="A128" s="14" t="s">
        <v>110</v>
      </c>
      <c r="B128" s="26">
        <v>1.6166666667</v>
      </c>
      <c r="C128" s="12">
        <v>8.2790031678999991</v>
      </c>
      <c r="D128" s="12">
        <f t="shared" si="2"/>
        <v>12.18817093439098</v>
      </c>
    </row>
    <row r="129" spans="1:4" x14ac:dyDescent="0.2">
      <c r="A129" s="14" t="s">
        <v>111</v>
      </c>
      <c r="B129" s="26">
        <v>1.62</v>
      </c>
      <c r="C129" s="12">
        <v>7.9452269265000002</v>
      </c>
      <c r="D129" s="12">
        <f t="shared" si="2"/>
        <v>11.672725234606407</v>
      </c>
    </row>
    <row r="130" spans="1:4" x14ac:dyDescent="0.2">
      <c r="A130" s="14" t="s">
        <v>112</v>
      </c>
      <c r="B130" s="26">
        <v>1.6253333333</v>
      </c>
      <c r="C130" s="12">
        <v>8.4286270176000002</v>
      </c>
      <c r="D130" s="12">
        <f t="shared" si="2"/>
        <v>12.342279162485928</v>
      </c>
    </row>
    <row r="131" spans="1:4" x14ac:dyDescent="0.2">
      <c r="A131" s="14" t="s">
        <v>113</v>
      </c>
      <c r="B131" s="26">
        <v>1.6336666666999999</v>
      </c>
      <c r="C131" s="12">
        <v>8.5306321472000004</v>
      </c>
      <c r="D131" s="12">
        <f t="shared" si="2"/>
        <v>12.427928290448259</v>
      </c>
    </row>
    <row r="132" spans="1:4" x14ac:dyDescent="0.2">
      <c r="A132" s="14" t="s">
        <v>114</v>
      </c>
      <c r="B132" s="26">
        <v>1.6413333333</v>
      </c>
      <c r="C132" s="12">
        <v>8.0677405037999996</v>
      </c>
      <c r="D132" s="12">
        <f t="shared" si="2"/>
        <v>11.698659559133857</v>
      </c>
    </row>
    <row r="133" spans="1:4" x14ac:dyDescent="0.2">
      <c r="A133" s="14" t="s">
        <v>115</v>
      </c>
      <c r="B133" s="26">
        <v>1.6473333333</v>
      </c>
      <c r="C133" s="12">
        <v>7.7821880712000002</v>
      </c>
      <c r="D133" s="12">
        <f t="shared" si="2"/>
        <v>11.243491795610087</v>
      </c>
    </row>
    <row r="134" spans="1:4" x14ac:dyDescent="0.2">
      <c r="A134" s="14" t="s">
        <v>116</v>
      </c>
      <c r="B134" s="26">
        <v>1.6596666667</v>
      </c>
      <c r="C134" s="12">
        <v>8.2757325347999995</v>
      </c>
      <c r="D134" s="12">
        <f t="shared" si="2"/>
        <v>11.867699637604444</v>
      </c>
    </row>
    <row r="135" spans="1:4" x14ac:dyDescent="0.2">
      <c r="A135" s="14" t="s">
        <v>117</v>
      </c>
      <c r="B135" s="26">
        <v>1.6719999999999999</v>
      </c>
      <c r="C135" s="12">
        <v>8.4267651482999995</v>
      </c>
      <c r="D135" s="12">
        <f t="shared" si="2"/>
        <v>11.995147393413433</v>
      </c>
    </row>
    <row r="136" spans="1:4" x14ac:dyDescent="0.2">
      <c r="A136" s="14" t="s">
        <v>118</v>
      </c>
      <c r="B136" s="26">
        <v>1.6843333332999999</v>
      </c>
      <c r="C136" s="12">
        <v>8.1245819311999998</v>
      </c>
      <c r="D136" s="12">
        <f t="shared" si="2"/>
        <v>11.480318862521965</v>
      </c>
    </row>
    <row r="137" spans="1:4" x14ac:dyDescent="0.2">
      <c r="A137" s="14" t="s">
        <v>119</v>
      </c>
      <c r="B137" s="26">
        <v>1.7010000000000001</v>
      </c>
      <c r="C137" s="12">
        <v>7.8012237110999996</v>
      </c>
      <c r="D137" s="12">
        <f t="shared" si="2"/>
        <v>10.915393332945115</v>
      </c>
    </row>
    <row r="138" spans="1:4" x14ac:dyDescent="0.2">
      <c r="A138" s="14" t="s">
        <v>120</v>
      </c>
      <c r="B138" s="26">
        <v>1.7143333332999999</v>
      </c>
      <c r="C138" s="12">
        <v>8.3718373567000004</v>
      </c>
      <c r="D138" s="12">
        <f t="shared" si="2"/>
        <v>11.622685449983631</v>
      </c>
    </row>
    <row r="139" spans="1:4" x14ac:dyDescent="0.2">
      <c r="A139" s="14" t="s">
        <v>121</v>
      </c>
      <c r="B139" s="26">
        <v>1.73</v>
      </c>
      <c r="C139" s="12">
        <v>8.5861811625000009</v>
      </c>
      <c r="D139" s="12">
        <f t="shared" ref="D139:D170" si="3">C139*$B$205/B139</f>
        <v>11.812312174991662</v>
      </c>
    </row>
    <row r="140" spans="1:4" x14ac:dyDescent="0.2">
      <c r="A140" s="14" t="s">
        <v>122</v>
      </c>
      <c r="B140" s="26">
        <v>1.7423333333</v>
      </c>
      <c r="C140" s="12">
        <v>8.1225208449000004</v>
      </c>
      <c r="D140" s="12">
        <f t="shared" si="3"/>
        <v>11.095338611071607</v>
      </c>
    </row>
    <row r="141" spans="1:4" x14ac:dyDescent="0.2">
      <c r="A141" s="14" t="s">
        <v>123</v>
      </c>
      <c r="B141" s="26">
        <v>1.7589999999999999</v>
      </c>
      <c r="C141" s="12">
        <v>7.9980754336000004</v>
      </c>
      <c r="D141" s="12">
        <f t="shared" si="3"/>
        <v>10.821828021391438</v>
      </c>
    </row>
    <row r="142" spans="1:4" x14ac:dyDescent="0.2">
      <c r="A142" s="14" t="s">
        <v>124</v>
      </c>
      <c r="B142" s="26">
        <v>1.7713333333000001</v>
      </c>
      <c r="C142" s="12">
        <v>8.8047963569000007</v>
      </c>
      <c r="D142" s="12">
        <f t="shared" si="3"/>
        <v>11.830415337976778</v>
      </c>
    </row>
    <row r="143" spans="1:4" x14ac:dyDescent="0.2">
      <c r="A143" s="14" t="s">
        <v>125</v>
      </c>
      <c r="B143" s="26">
        <v>1.7763333333</v>
      </c>
      <c r="C143" s="12">
        <v>8.9899849646999996</v>
      </c>
      <c r="D143" s="12">
        <f t="shared" si="3"/>
        <v>12.045240380591142</v>
      </c>
    </row>
    <row r="144" spans="1:4" x14ac:dyDescent="0.2">
      <c r="A144" s="14" t="s">
        <v>126</v>
      </c>
      <c r="B144" s="26">
        <v>1.7749999999999999</v>
      </c>
      <c r="C144" s="12">
        <v>8.5275672529000008</v>
      </c>
      <c r="D144" s="12">
        <f t="shared" si="3"/>
        <v>11.434252207538909</v>
      </c>
    </row>
    <row r="145" spans="1:4" x14ac:dyDescent="0.2">
      <c r="A145" s="14" t="s">
        <v>127</v>
      </c>
      <c r="B145" s="26">
        <v>1.7806666667</v>
      </c>
      <c r="C145" s="12">
        <v>8.1384028044000001</v>
      </c>
      <c r="D145" s="12">
        <f t="shared" si="3"/>
        <v>10.8777111862436</v>
      </c>
    </row>
    <row r="146" spans="1:4" x14ac:dyDescent="0.2">
      <c r="A146" s="14" t="s">
        <v>128</v>
      </c>
      <c r="B146" s="26">
        <v>1.7946666667</v>
      </c>
      <c r="C146" s="12">
        <v>8.5920723855999999</v>
      </c>
      <c r="D146" s="12">
        <f t="shared" si="3"/>
        <v>11.394495525412703</v>
      </c>
    </row>
    <row r="147" spans="1:4" x14ac:dyDescent="0.2">
      <c r="A147" s="14" t="s">
        <v>129</v>
      </c>
      <c r="B147" s="26">
        <v>1.8043333333</v>
      </c>
      <c r="C147" s="12">
        <v>8.7156004458999998</v>
      </c>
      <c r="D147" s="12">
        <f t="shared" si="3"/>
        <v>11.496390617865336</v>
      </c>
    </row>
    <row r="148" spans="1:4" x14ac:dyDescent="0.2">
      <c r="A148" s="14" t="s">
        <v>130</v>
      </c>
      <c r="B148" s="26">
        <v>1.8149999999999999</v>
      </c>
      <c r="C148" s="12">
        <v>8.2758046221000008</v>
      </c>
      <c r="D148" s="12">
        <f t="shared" si="3"/>
        <v>10.852119596859332</v>
      </c>
    </row>
    <row r="149" spans="1:4" x14ac:dyDescent="0.2">
      <c r="A149" s="14" t="s">
        <v>131</v>
      </c>
      <c r="B149" s="26">
        <v>1.8336666666999999</v>
      </c>
      <c r="C149" s="12">
        <v>8.1107179371000004</v>
      </c>
      <c r="D149" s="12">
        <f t="shared" si="3"/>
        <v>10.527369819528289</v>
      </c>
    </row>
    <row r="150" spans="1:4" x14ac:dyDescent="0.2">
      <c r="A150" s="14" t="s">
        <v>132</v>
      </c>
      <c r="B150" s="26">
        <v>1.8306666667</v>
      </c>
      <c r="C150" s="12">
        <v>9.0345739173999995</v>
      </c>
      <c r="D150" s="12">
        <f t="shared" si="3"/>
        <v>11.745712682254181</v>
      </c>
    </row>
    <row r="151" spans="1:4" x14ac:dyDescent="0.2">
      <c r="A151" s="14" t="s">
        <v>133</v>
      </c>
      <c r="B151" s="26">
        <v>1.8443333333</v>
      </c>
      <c r="C151" s="12">
        <v>9.1264319012000001</v>
      </c>
      <c r="D151" s="12">
        <f t="shared" si="3"/>
        <v>11.777214191261738</v>
      </c>
    </row>
    <row r="152" spans="1:4" x14ac:dyDescent="0.2">
      <c r="A152" s="14" t="s">
        <v>134</v>
      </c>
      <c r="B152" s="26">
        <v>1.8513333332999999</v>
      </c>
      <c r="C152" s="12">
        <v>8.5962666273000004</v>
      </c>
      <c r="D152" s="12">
        <f t="shared" si="3"/>
        <v>11.051118306378198</v>
      </c>
    </row>
    <row r="153" spans="1:4" x14ac:dyDescent="0.2">
      <c r="A153" s="14" t="s">
        <v>135</v>
      </c>
      <c r="B153" s="26">
        <v>1.867</v>
      </c>
      <c r="C153" s="12">
        <v>8.3809663273999995</v>
      </c>
      <c r="D153" s="12">
        <f t="shared" si="3"/>
        <v>10.683922999716765</v>
      </c>
    </row>
    <row r="154" spans="1:4" x14ac:dyDescent="0.2">
      <c r="A154" s="14" t="s">
        <v>136</v>
      </c>
      <c r="B154" s="26">
        <v>1.8816666666999999</v>
      </c>
      <c r="C154" s="12">
        <v>9.1142612425999996</v>
      </c>
      <c r="D154" s="12">
        <f t="shared" si="3"/>
        <v>11.528153553986394</v>
      </c>
    </row>
    <row r="155" spans="1:4" x14ac:dyDescent="0.2">
      <c r="A155" s="14" t="s">
        <v>137</v>
      </c>
      <c r="B155" s="26">
        <v>1.8936666666999999</v>
      </c>
      <c r="C155" s="12">
        <v>9.4172434741999993</v>
      </c>
      <c r="D155" s="12">
        <f t="shared" si="3"/>
        <v>11.835898599308873</v>
      </c>
    </row>
    <row r="156" spans="1:4" x14ac:dyDescent="0.2">
      <c r="A156" s="14" t="s">
        <v>138</v>
      </c>
      <c r="B156" s="26">
        <v>1.9139999999999999</v>
      </c>
      <c r="C156" s="12">
        <v>8.8425488477999998</v>
      </c>
      <c r="D156" s="12">
        <f t="shared" si="3"/>
        <v>10.995538554774635</v>
      </c>
    </row>
    <row r="157" spans="1:4" x14ac:dyDescent="0.2">
      <c r="A157" s="14" t="s">
        <v>139</v>
      </c>
      <c r="B157" s="26">
        <v>1.9236666667</v>
      </c>
      <c r="C157" s="12">
        <v>8.6876779268999993</v>
      </c>
      <c r="D157" s="12">
        <f t="shared" si="3"/>
        <v>10.748673329359608</v>
      </c>
    </row>
    <row r="158" spans="1:4" x14ac:dyDescent="0.2">
      <c r="A158" s="14" t="s">
        <v>140</v>
      </c>
      <c r="B158" s="26">
        <v>1.9366666667000001</v>
      </c>
      <c r="C158" s="12">
        <v>9.5368046886000002</v>
      </c>
      <c r="D158" s="12">
        <f t="shared" si="3"/>
        <v>11.720036988733465</v>
      </c>
    </row>
    <row r="159" spans="1:4" x14ac:dyDescent="0.2">
      <c r="A159" s="14" t="s">
        <v>141</v>
      </c>
      <c r="B159" s="26">
        <v>1.966</v>
      </c>
      <c r="C159" s="12">
        <v>9.8546843897999992</v>
      </c>
      <c r="D159" s="12">
        <f t="shared" si="3"/>
        <v>11.929992701312601</v>
      </c>
    </row>
    <row r="160" spans="1:4" x14ac:dyDescent="0.2">
      <c r="A160" s="14" t="s">
        <v>142</v>
      </c>
      <c r="B160" s="26">
        <v>1.9843333332999999</v>
      </c>
      <c r="C160" s="12">
        <v>9.5495254811999999</v>
      </c>
      <c r="D160" s="12">
        <f t="shared" si="3"/>
        <v>11.453761499344051</v>
      </c>
    </row>
    <row r="161" spans="1:4" x14ac:dyDescent="0.2">
      <c r="A161" s="14" t="s">
        <v>143</v>
      </c>
      <c r="B161" s="26">
        <v>1.9946666666999999</v>
      </c>
      <c r="C161" s="12">
        <v>9.7310128047000006</v>
      </c>
      <c r="D161" s="12">
        <f t="shared" si="3"/>
        <v>11.610974878215577</v>
      </c>
    </row>
    <row r="162" spans="1:4" x14ac:dyDescent="0.2">
      <c r="A162" s="14" t="s">
        <v>144</v>
      </c>
      <c r="B162" s="26">
        <v>2.0126666666999999</v>
      </c>
      <c r="C162" s="12">
        <v>10.618594565</v>
      </c>
      <c r="D162" s="12">
        <f t="shared" si="3"/>
        <v>12.556718453144356</v>
      </c>
    </row>
    <row r="163" spans="1:4" x14ac:dyDescent="0.2">
      <c r="A163" s="14" t="s">
        <v>145</v>
      </c>
      <c r="B163" s="26">
        <v>2.0316666667000001</v>
      </c>
      <c r="C163" s="12">
        <v>10.947126833</v>
      </c>
      <c r="D163" s="12">
        <f t="shared" si="3"/>
        <v>12.824152271814365</v>
      </c>
    </row>
    <row r="164" spans="1:4" x14ac:dyDescent="0.2">
      <c r="A164" s="14" t="s">
        <v>146</v>
      </c>
      <c r="B164" s="26">
        <v>2.0233333333000001</v>
      </c>
      <c r="C164" s="12">
        <v>10.178165648</v>
      </c>
      <c r="D164" s="12">
        <f t="shared" si="3"/>
        <v>11.972450492067546</v>
      </c>
    </row>
    <row r="165" spans="1:4" x14ac:dyDescent="0.2">
      <c r="A165" s="14" t="s">
        <v>147</v>
      </c>
      <c r="B165" s="26">
        <v>2.0431699999999999</v>
      </c>
      <c r="C165" s="12">
        <v>10.064389269999999</v>
      </c>
      <c r="D165" s="12">
        <f t="shared" si="3"/>
        <v>11.723678342557857</v>
      </c>
    </row>
    <row r="166" spans="1:4" x14ac:dyDescent="0.2">
      <c r="A166" s="14" t="s">
        <v>148</v>
      </c>
      <c r="B166" s="26">
        <v>2.0663100000000001</v>
      </c>
      <c r="C166" s="12">
        <v>10.851996341</v>
      </c>
      <c r="D166" s="12">
        <f t="shared" si="3"/>
        <v>12.499571717457448</v>
      </c>
    </row>
    <row r="167" spans="1:4" x14ac:dyDescent="0.2">
      <c r="A167" s="14" t="s">
        <v>149</v>
      </c>
      <c r="B167" s="26">
        <v>2.0793900000000001</v>
      </c>
      <c r="C167" s="12">
        <v>11.035970036</v>
      </c>
      <c r="D167" s="12">
        <f t="shared" si="3"/>
        <v>12.631517645569513</v>
      </c>
    </row>
    <row r="168" spans="1:4" x14ac:dyDescent="0.2">
      <c r="A168" s="14" t="s">
        <v>150</v>
      </c>
      <c r="B168" s="26">
        <v>2.1048966667000002</v>
      </c>
      <c r="C168" s="12">
        <v>10.602258825</v>
      </c>
      <c r="D168" s="12">
        <f t="shared" si="3"/>
        <v>11.988051315010496</v>
      </c>
    </row>
    <row r="169" spans="1:4" x14ac:dyDescent="0.2">
      <c r="A169" s="14" t="s">
        <v>151</v>
      </c>
      <c r="B169" s="26">
        <v>2.1276966666999999</v>
      </c>
      <c r="C169" s="12">
        <v>10.239117158999999</v>
      </c>
      <c r="D169" s="12">
        <f t="shared" si="3"/>
        <v>11.453382655711756</v>
      </c>
    </row>
    <row r="170" spans="1:4" x14ac:dyDescent="0.2">
      <c r="A170" s="14" t="s">
        <v>152</v>
      </c>
      <c r="B170" s="26">
        <v>2.1553766667000001</v>
      </c>
      <c r="C170" s="12">
        <v>11.405203301</v>
      </c>
      <c r="D170" s="12">
        <f t="shared" si="3"/>
        <v>12.593916965990241</v>
      </c>
    </row>
    <row r="171" spans="1:4" x14ac:dyDescent="0.2">
      <c r="A171" s="14" t="s">
        <v>153</v>
      </c>
      <c r="B171" s="26">
        <v>2.1886100000000002</v>
      </c>
      <c r="C171" s="12">
        <v>12.032899714999999</v>
      </c>
      <c r="D171" s="12">
        <f t="shared" ref="D171:D184" si="4">C171*$B$205/B171</f>
        <v>13.08527606357173</v>
      </c>
    </row>
    <row r="172" spans="1:4" x14ac:dyDescent="0.2">
      <c r="A172" s="14" t="s">
        <v>154</v>
      </c>
      <c r="B172" s="26">
        <v>2.1384866667</v>
      </c>
      <c r="C172" s="12">
        <v>11.317101335</v>
      </c>
      <c r="D172" s="12">
        <f t="shared" si="4"/>
        <v>12.595332284719813</v>
      </c>
    </row>
    <row r="173" spans="1:4" x14ac:dyDescent="0.2">
      <c r="A173" s="14" t="s">
        <v>155</v>
      </c>
      <c r="B173" s="26">
        <v>2.1237766667</v>
      </c>
      <c r="C173" s="12">
        <v>11.133636056</v>
      </c>
      <c r="D173" s="12">
        <f t="shared" si="4"/>
        <v>12.476970469049947</v>
      </c>
    </row>
    <row r="174" spans="1:4" x14ac:dyDescent="0.2">
      <c r="A174" s="14" t="s">
        <v>156</v>
      </c>
      <c r="B174" s="26">
        <v>2.1350699999999998</v>
      </c>
      <c r="C174" s="12">
        <v>11.706000602</v>
      </c>
      <c r="D174" s="12">
        <f t="shared" si="4"/>
        <v>13.049004934158244</v>
      </c>
    </row>
    <row r="175" spans="1:4" x14ac:dyDescent="0.2">
      <c r="A175" s="14" t="s">
        <v>157</v>
      </c>
      <c r="B175" s="26">
        <v>2.1534399999999998</v>
      </c>
      <c r="C175" s="12">
        <v>11.914233920999999</v>
      </c>
      <c r="D175" s="12">
        <f t="shared" si="4"/>
        <v>13.167833255222464</v>
      </c>
    </row>
    <row r="176" spans="1:4" x14ac:dyDescent="0.2">
      <c r="A176" s="14" t="s">
        <v>158</v>
      </c>
      <c r="B176" s="26">
        <v>2.1703000000000001</v>
      </c>
      <c r="C176" s="12">
        <v>11.240324438</v>
      </c>
      <c r="D176" s="12">
        <f t="shared" si="4"/>
        <v>12.326507602440968</v>
      </c>
    </row>
    <row r="177" spans="1:4" x14ac:dyDescent="0.2">
      <c r="A177" s="14" t="s">
        <v>159</v>
      </c>
      <c r="B177" s="26">
        <v>2.17374</v>
      </c>
      <c r="C177" s="12">
        <v>10.799962191000001</v>
      </c>
      <c r="D177" s="12">
        <f t="shared" si="4"/>
        <v>11.824849160317333</v>
      </c>
    </row>
    <row r="178" spans="1:4" x14ac:dyDescent="0.2">
      <c r="A178" s="14" t="s">
        <v>160</v>
      </c>
      <c r="B178" s="26">
        <v>2.1729733332999999</v>
      </c>
      <c r="C178" s="12">
        <v>11.853266382999999</v>
      </c>
      <c r="D178" s="12">
        <f t="shared" si="4"/>
        <v>12.982687974618425</v>
      </c>
    </row>
    <row r="179" spans="1:4" x14ac:dyDescent="0.2">
      <c r="A179" s="14" t="s">
        <v>161</v>
      </c>
      <c r="B179" s="26">
        <v>2.1793433332999999</v>
      </c>
      <c r="C179" s="12">
        <v>12.010569471</v>
      </c>
      <c r="D179" s="12">
        <f t="shared" si="4"/>
        <v>13.116528789533964</v>
      </c>
    </row>
    <row r="180" spans="1:4" x14ac:dyDescent="0.2">
      <c r="A180" s="14" t="s">
        <v>162</v>
      </c>
      <c r="B180" s="26">
        <v>2.19699</v>
      </c>
      <c r="C180" s="12">
        <v>11.464927788000001</v>
      </c>
      <c r="D180" s="12">
        <f t="shared" si="4"/>
        <v>12.420074904233218</v>
      </c>
    </row>
    <row r="181" spans="1:4" x14ac:dyDescent="0.2">
      <c r="A181" s="14" t="s">
        <v>163</v>
      </c>
      <c r="B181" s="26">
        <v>2.2203200000000001</v>
      </c>
      <c r="C181" s="12">
        <v>11.115938405</v>
      </c>
      <c r="D181" s="12">
        <f t="shared" si="4"/>
        <v>11.915479730194255</v>
      </c>
    </row>
    <row r="182" spans="1:4" x14ac:dyDescent="0.2">
      <c r="A182" s="14" t="s">
        <v>164</v>
      </c>
      <c r="B182" s="26">
        <v>2.2458999999999998</v>
      </c>
      <c r="C182" s="12">
        <v>11.869115541999999</v>
      </c>
      <c r="D182" s="12">
        <f t="shared" si="4"/>
        <v>12.577922485641357</v>
      </c>
    </row>
    <row r="183" spans="1:4" x14ac:dyDescent="0.2">
      <c r="A183" s="14" t="s">
        <v>165</v>
      </c>
      <c r="B183" s="26">
        <v>2.2605900000000001</v>
      </c>
      <c r="C183" s="12">
        <v>12.112768675</v>
      </c>
      <c r="D183" s="12">
        <f t="shared" si="4"/>
        <v>12.752713197621349</v>
      </c>
    </row>
    <row r="184" spans="1:4" x14ac:dyDescent="0.2">
      <c r="A184" s="14" t="s">
        <v>166</v>
      </c>
      <c r="B184" s="26">
        <v>2.2703766666999998</v>
      </c>
      <c r="C184" s="12">
        <v>11.727939413</v>
      </c>
      <c r="D184" s="12">
        <f t="shared" si="4"/>
        <v>12.294327292474497</v>
      </c>
    </row>
    <row r="185" spans="1:4" x14ac:dyDescent="0.2">
      <c r="A185" s="14" t="s">
        <v>213</v>
      </c>
      <c r="B185" s="26">
        <v>2.2830333333000001</v>
      </c>
      <c r="C185" s="12">
        <v>11.528878217999999</v>
      </c>
      <c r="D185" s="12">
        <f t="shared" ref="D185:D200" si="5">C185*$B$205/B185</f>
        <v>12.018652287699732</v>
      </c>
    </row>
    <row r="186" spans="1:4" x14ac:dyDescent="0.2">
      <c r="A186" s="14" t="s">
        <v>214</v>
      </c>
      <c r="B186" s="26">
        <v>2.2886099999999998</v>
      </c>
      <c r="C186" s="12">
        <v>11.980528808000001</v>
      </c>
      <c r="D186" s="12">
        <f t="shared" si="5"/>
        <v>12.459056866252345</v>
      </c>
    </row>
    <row r="187" spans="1:4" x14ac:dyDescent="0.2">
      <c r="A187" s="14" t="s">
        <v>215</v>
      </c>
      <c r="B187" s="26">
        <v>2.2986633332999999</v>
      </c>
      <c r="C187" s="12">
        <v>12.144296119</v>
      </c>
      <c r="D187" s="12">
        <f t="shared" si="5"/>
        <v>12.574130155998089</v>
      </c>
    </row>
    <row r="188" spans="1:4" x14ac:dyDescent="0.2">
      <c r="A188" s="14" t="s">
        <v>216</v>
      </c>
      <c r="B188" s="26">
        <v>2.3136933332999998</v>
      </c>
      <c r="C188" s="12">
        <v>11.789683656999999</v>
      </c>
      <c r="D188" s="12">
        <f t="shared" si="5"/>
        <v>12.127668811094834</v>
      </c>
    </row>
    <row r="189" spans="1:4" x14ac:dyDescent="0.2">
      <c r="A189" s="14" t="s">
        <v>243</v>
      </c>
      <c r="B189" s="26">
        <v>2.3216399999999999</v>
      </c>
      <c r="C189" s="12">
        <v>11.557273068000001</v>
      </c>
      <c r="D189" s="12">
        <f t="shared" si="5"/>
        <v>11.847902414606699</v>
      </c>
    </row>
    <row r="190" spans="1:4" x14ac:dyDescent="0.2">
      <c r="A190" s="14" t="s">
        <v>244</v>
      </c>
      <c r="B190" s="26">
        <v>2.3208166666999999</v>
      </c>
      <c r="C190" s="12">
        <v>12.30803897</v>
      </c>
      <c r="D190" s="12">
        <f t="shared" si="5"/>
        <v>12.622023939146395</v>
      </c>
    </row>
    <row r="191" spans="1:4" x14ac:dyDescent="0.2">
      <c r="A191" s="14" t="s">
        <v>245</v>
      </c>
      <c r="B191" s="26">
        <v>2.3338866666999998</v>
      </c>
      <c r="C191" s="12">
        <v>12.563358322999999</v>
      </c>
      <c r="D191" s="12">
        <f t="shared" si="5"/>
        <v>12.811705739294416</v>
      </c>
    </row>
    <row r="192" spans="1:4" x14ac:dyDescent="0.2">
      <c r="A192" s="14" t="s">
        <v>246</v>
      </c>
      <c r="B192" s="26">
        <v>2.3421266667</v>
      </c>
      <c r="C192" s="12">
        <v>12.025506711</v>
      </c>
      <c r="D192" s="12">
        <f t="shared" si="5"/>
        <v>12.220077991620281</v>
      </c>
    </row>
    <row r="193" spans="1:5" x14ac:dyDescent="0.2">
      <c r="A193" s="14" t="s">
        <v>247</v>
      </c>
      <c r="B193" s="26">
        <v>2.3542466666999999</v>
      </c>
      <c r="C193" s="12">
        <v>11.912279635999999</v>
      </c>
      <c r="D193" s="12">
        <f t="shared" si="5"/>
        <v>12.042700539775172</v>
      </c>
    </row>
    <row r="194" spans="1:5" x14ac:dyDescent="0.2">
      <c r="A194" s="14" t="s">
        <v>248</v>
      </c>
      <c r="B194" s="26">
        <v>2.3684599999999998</v>
      </c>
      <c r="C194" s="12">
        <v>12.730899259999999</v>
      </c>
      <c r="D194" s="12">
        <f t="shared" si="5"/>
        <v>12.793047093294259</v>
      </c>
    </row>
    <row r="195" spans="1:5" x14ac:dyDescent="0.2">
      <c r="A195" s="14" t="s">
        <v>249</v>
      </c>
      <c r="B195" s="26">
        <v>2.3754366667000002</v>
      </c>
      <c r="C195" s="12">
        <v>13.005876456999999</v>
      </c>
      <c r="D195" s="12">
        <f t="shared" si="5"/>
        <v>13.030981853094104</v>
      </c>
      <c r="E195" s="10" t="s">
        <v>182</v>
      </c>
    </row>
    <row r="196" spans="1:5" x14ac:dyDescent="0.2">
      <c r="A196" s="14" t="s">
        <v>250</v>
      </c>
      <c r="B196" s="26">
        <v>2.3703466667000002</v>
      </c>
      <c r="C196" s="12">
        <v>12.382382712</v>
      </c>
      <c r="D196" s="12">
        <f t="shared" si="5"/>
        <v>12.432925394836154</v>
      </c>
      <c r="E196" s="10" t="s">
        <v>183</v>
      </c>
    </row>
    <row r="197" spans="1:5" x14ac:dyDescent="0.2">
      <c r="A197" s="14" t="s">
        <v>251</v>
      </c>
      <c r="B197" s="26">
        <v>2.3520099999999999</v>
      </c>
      <c r="C197" s="12">
        <v>12.239687431</v>
      </c>
      <c r="D197" s="12">
        <f t="shared" si="5"/>
        <v>12.385459823259033</v>
      </c>
      <c r="E197">
        <f>MAX('Electricity-M'!E509:E511)</f>
        <v>0</v>
      </c>
    </row>
    <row r="198" spans="1:5" x14ac:dyDescent="0.2">
      <c r="A198" s="14" t="s">
        <v>252</v>
      </c>
      <c r="B198" s="26">
        <v>2.3693300000000002</v>
      </c>
      <c r="C198" s="12">
        <v>12.850737699</v>
      </c>
      <c r="D198" s="12">
        <f t="shared" si="5"/>
        <v>12.908728813567285</v>
      </c>
      <c r="E198">
        <f>MAX('Electricity-M'!E512:E514)</f>
        <v>0</v>
      </c>
    </row>
    <row r="199" spans="1:5" x14ac:dyDescent="0.2">
      <c r="A199" s="14" t="s">
        <v>253</v>
      </c>
      <c r="B199" s="26">
        <v>2.3807393085999999</v>
      </c>
      <c r="C199" s="12">
        <v>12.890429254000001</v>
      </c>
      <c r="D199" s="12">
        <f t="shared" si="5"/>
        <v>12.886545411813589</v>
      </c>
      <c r="E199">
        <f>MAX('Electricity-M'!E515:E517)</f>
        <v>1</v>
      </c>
    </row>
    <row r="200" spans="1:5" x14ac:dyDescent="0.2">
      <c r="A200" s="14" t="s">
        <v>254</v>
      </c>
      <c r="B200" s="26">
        <v>2.3825803333</v>
      </c>
      <c r="C200" s="12">
        <v>12.197538521</v>
      </c>
      <c r="D200" s="12">
        <f t="shared" si="5"/>
        <v>12.184441221177549</v>
      </c>
      <c r="E200">
        <f>MAX('Electricity-M'!E518:E520)</f>
        <v>1</v>
      </c>
    </row>
    <row r="201" spans="1:5" x14ac:dyDescent="0.2">
      <c r="A201" s="14" t="s">
        <v>259</v>
      </c>
      <c r="B201" s="26">
        <v>2.3964406667000002</v>
      </c>
      <c r="C201" s="12">
        <v>12.201498877000001</v>
      </c>
      <c r="D201" s="12">
        <f>C201*$B$205/B201</f>
        <v>12.117903090095851</v>
      </c>
      <c r="E201">
        <f>MAX('Electricity-M'!E521:E523)</f>
        <v>1</v>
      </c>
    </row>
    <row r="202" spans="1:5" x14ac:dyDescent="0.2">
      <c r="A202" s="14" t="s">
        <v>260</v>
      </c>
      <c r="B202" s="26">
        <v>2.4106209999999999</v>
      </c>
      <c r="C202" s="12">
        <v>12.89787705</v>
      </c>
      <c r="D202" s="12">
        <f>C202*$B$205/B202</f>
        <v>12.734159012260783</v>
      </c>
      <c r="E202">
        <f>MAX('Electricity-M'!E524:E526)</f>
        <v>1</v>
      </c>
    </row>
    <row r="203" spans="1:5" x14ac:dyDescent="0.2">
      <c r="A203" s="14" t="s">
        <v>261</v>
      </c>
      <c r="B203" s="26">
        <v>2.4229723333000002</v>
      </c>
      <c r="C203" s="12">
        <v>13.1449458</v>
      </c>
      <c r="D203" s="12">
        <f>C203*$B$205/B203</f>
        <v>12.911934553622498</v>
      </c>
      <c r="E203">
        <f>MAX('Electricity-M'!E527:E529)</f>
        <v>1</v>
      </c>
    </row>
    <row r="204" spans="1:5" x14ac:dyDescent="0.2">
      <c r="A204" s="14" t="s">
        <v>262</v>
      </c>
      <c r="B204" s="26">
        <v>2.437033</v>
      </c>
      <c r="C204" s="12">
        <v>12.48084991</v>
      </c>
      <c r="D204" s="12">
        <f>C204*$B$205/B204</f>
        <v>12.188877772479083</v>
      </c>
      <c r="E204">
        <f>MAX('Electricity-M'!E530:E532)</f>
        <v>1</v>
      </c>
    </row>
    <row r="205" spans="1:5" x14ac:dyDescent="0.2">
      <c r="A205" s="15" t="str">
        <f>"Base CPI ("&amp;TEXT('Notes and Sources'!$G$7,"m/yyyy")&amp;")"</f>
        <v>Base CPI (10/2015)</v>
      </c>
      <c r="B205" s="28">
        <v>2.3800219999999999</v>
      </c>
      <c r="C205" s="16"/>
      <c r="D205" s="16"/>
      <c r="E205" s="20"/>
    </row>
    <row r="206" spans="1:5" x14ac:dyDescent="0.2">
      <c r="A206" s="42" t="str">
        <f>A1&amp;" "&amp;TEXT(C1,"Mmmm yyyy")</f>
        <v>EIA Short-Term Energy Outlook, October 2015</v>
      </c>
      <c r="B206" s="42"/>
      <c r="C206" s="42"/>
      <c r="D206" s="42"/>
      <c r="E206" s="42"/>
    </row>
    <row r="207" spans="1:5" x14ac:dyDescent="0.2">
      <c r="A207" s="37" t="s">
        <v>184</v>
      </c>
      <c r="B207" s="37"/>
      <c r="C207" s="37"/>
      <c r="D207" s="37"/>
      <c r="E207" s="37"/>
    </row>
    <row r="208" spans="1:5" x14ac:dyDescent="0.2">
      <c r="A208" s="37" t="s">
        <v>207</v>
      </c>
      <c r="B208" s="37"/>
      <c r="C208" s="37"/>
      <c r="D208" s="37"/>
      <c r="E208" s="37"/>
    </row>
    <row r="209" spans="1:5" x14ac:dyDescent="0.2">
      <c r="A209" s="30" t="str">
        <f>"Real Price ("&amp;TEXT($C$1,"mmm yyyy")&amp;" $)"</f>
        <v>Real Price (Oct 2015 $)</v>
      </c>
      <c r="B209" s="30"/>
      <c r="C209" s="30"/>
      <c r="D209" s="30"/>
      <c r="E209" s="30"/>
    </row>
    <row r="210" spans="1:5" x14ac:dyDescent="0.2">
      <c r="A210" s="38" t="s">
        <v>167</v>
      </c>
      <c r="B210" s="38"/>
      <c r="C210" s="38"/>
      <c r="D210" s="38"/>
      <c r="E210" s="38"/>
    </row>
  </sheetData>
  <mergeCells count="7">
    <mergeCell ref="A208:E208"/>
    <mergeCell ref="A210:E210"/>
    <mergeCell ref="C39:D39"/>
    <mergeCell ref="A1:B1"/>
    <mergeCell ref="C1:D1"/>
    <mergeCell ref="A206:E206"/>
    <mergeCell ref="A207:E207"/>
  </mergeCells>
  <phoneticPr fontId="3" type="noConversion"/>
  <conditionalFormatting sqref="B181:D182 B185:D186 B189:D190 B193:D194 B197:D204">
    <cfRule type="expression" dxfId="8" priority="1" stopIfTrue="1">
      <formula>$E181=1</formula>
    </cfRule>
  </conditionalFormatting>
  <conditionalFormatting sqref="B183:D184 B187:D188 B191:D192">
    <cfRule type="expression" dxfId="7" priority="2" stopIfTrue="1">
      <formula>#REF!=1</formula>
    </cfRule>
  </conditionalFormatting>
  <conditionalFormatting sqref="B191:D192">
    <cfRule type="expression" dxfId="6" priority="21" stopIfTrue="1">
      <formula>#REF!=1</formula>
    </cfRule>
  </conditionalFormatting>
  <conditionalFormatting sqref="B195:D196">
    <cfRule type="expression" dxfId="5" priority="45" stopIfTrue="1">
      <formula>#REF!=1</formula>
    </cfRule>
  </conditionalFormatting>
  <hyperlinks>
    <hyperlink ref="A3" location="Contents!B4" display="Return to Contents"/>
    <hyperlink ref="A210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8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0" t="s">
        <v>168</v>
      </c>
      <c r="B1" s="40"/>
      <c r="C1" s="41">
        <f>'Notes and Sources'!$G$7</f>
        <v>42283</v>
      </c>
      <c r="D1" s="41"/>
    </row>
    <row r="2" spans="1:4" ht="15.75" x14ac:dyDescent="0.25">
      <c r="A2" s="11" t="s">
        <v>192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9" t="s">
        <v>191</v>
      </c>
      <c r="D39" s="39"/>
    </row>
    <row r="40" spans="1:4" x14ac:dyDescent="0.2">
      <c r="A40" s="1" t="s">
        <v>0</v>
      </c>
      <c r="B40" s="1" t="s">
        <v>18</v>
      </c>
      <c r="C40" s="1" t="s">
        <v>1</v>
      </c>
      <c r="D40" s="1" t="s">
        <v>2</v>
      </c>
    </row>
    <row r="41" spans="1:4" x14ac:dyDescent="0.2">
      <c r="A41" s="13">
        <v>27760</v>
      </c>
      <c r="B41" s="26">
        <v>0.55800000000000005</v>
      </c>
      <c r="C41" s="12"/>
      <c r="D41" s="12"/>
    </row>
    <row r="42" spans="1:4" x14ac:dyDescent="0.2">
      <c r="A42" s="13">
        <v>27791</v>
      </c>
      <c r="B42" s="26">
        <v>0.55900000000000005</v>
      </c>
      <c r="C42" s="12"/>
      <c r="D42" s="12"/>
    </row>
    <row r="43" spans="1:4" x14ac:dyDescent="0.2">
      <c r="A43" s="13">
        <v>27820</v>
      </c>
      <c r="B43" s="26">
        <v>0.56000000000000005</v>
      </c>
      <c r="C43" s="12"/>
      <c r="D43" s="12"/>
    </row>
    <row r="44" spans="1:4" x14ac:dyDescent="0.2">
      <c r="A44" s="13">
        <v>27851</v>
      </c>
      <c r="B44" s="26">
        <v>0.56100000000000005</v>
      </c>
      <c r="C44" s="12"/>
      <c r="D44" s="12"/>
    </row>
    <row r="45" spans="1:4" x14ac:dyDescent="0.2">
      <c r="A45" s="13">
        <v>27881</v>
      </c>
      <c r="B45" s="26">
        <v>0.56399999999999995</v>
      </c>
      <c r="C45" s="12"/>
      <c r="D45" s="12"/>
    </row>
    <row r="46" spans="1:4" x14ac:dyDescent="0.2">
      <c r="A46" s="13">
        <v>27912</v>
      </c>
      <c r="B46" s="26">
        <v>0.56699999999999995</v>
      </c>
      <c r="C46" s="12"/>
      <c r="D46" s="12"/>
    </row>
    <row r="47" spans="1:4" x14ac:dyDescent="0.2">
      <c r="A47" s="13">
        <v>27942</v>
      </c>
      <c r="B47" s="26">
        <v>0.56999999999999995</v>
      </c>
      <c r="C47" s="12">
        <v>3.9</v>
      </c>
      <c r="D47" s="12">
        <f t="shared" ref="D47:D116" si="0">C47*$B$533/B47</f>
        <v>16.284361052631578</v>
      </c>
    </row>
    <row r="48" spans="1:4" x14ac:dyDescent="0.2">
      <c r="A48" s="13">
        <v>27973</v>
      </c>
      <c r="B48" s="26">
        <v>0.57299999999999995</v>
      </c>
      <c r="C48" s="12">
        <v>3.7</v>
      </c>
      <c r="D48" s="12">
        <f t="shared" si="0"/>
        <v>15.368379406631764</v>
      </c>
    </row>
    <row r="49" spans="1:4" x14ac:dyDescent="0.2">
      <c r="A49" s="13">
        <v>28004</v>
      </c>
      <c r="B49" s="26">
        <v>0.57599999999999996</v>
      </c>
      <c r="C49" s="12">
        <v>3.8</v>
      </c>
      <c r="D49" s="12">
        <f t="shared" si="0"/>
        <v>15.701534027777777</v>
      </c>
    </row>
    <row r="50" spans="1:4" x14ac:dyDescent="0.2">
      <c r="A50" s="13">
        <v>28034</v>
      </c>
      <c r="B50" s="26">
        <v>0.57899999999999996</v>
      </c>
      <c r="C50" s="12">
        <v>3.9</v>
      </c>
      <c r="D50" s="12">
        <f t="shared" si="0"/>
        <v>16.03123626943005</v>
      </c>
    </row>
    <row r="51" spans="1:4" x14ac:dyDescent="0.2">
      <c r="A51" s="13">
        <v>28065</v>
      </c>
      <c r="B51" s="26">
        <v>0.58099999999999996</v>
      </c>
      <c r="C51" s="12">
        <v>3.8</v>
      </c>
      <c r="D51" s="12">
        <f t="shared" si="0"/>
        <v>15.566408950086057</v>
      </c>
    </row>
    <row r="52" spans="1:4" x14ac:dyDescent="0.2">
      <c r="A52" s="13">
        <v>28095</v>
      </c>
      <c r="B52" s="26">
        <v>0.58399999999999996</v>
      </c>
      <c r="C52" s="12">
        <v>3.6</v>
      </c>
      <c r="D52" s="12">
        <f t="shared" si="0"/>
        <v>14.671368493150686</v>
      </c>
    </row>
    <row r="53" spans="1:4" x14ac:dyDescent="0.2">
      <c r="A53" s="13">
        <v>28126</v>
      </c>
      <c r="B53" s="26">
        <v>0.58699999999999997</v>
      </c>
      <c r="C53" s="12">
        <v>3.6</v>
      </c>
      <c r="D53" s="12">
        <f t="shared" ref="D53:D64" si="1">C53*$B$533/B53</f>
        <v>14.596387052810902</v>
      </c>
    </row>
    <row r="54" spans="1:4" x14ac:dyDescent="0.2">
      <c r="A54" s="13">
        <v>28157</v>
      </c>
      <c r="B54" s="26">
        <v>0.59299999999999997</v>
      </c>
      <c r="C54" s="12">
        <v>3.7</v>
      </c>
      <c r="D54" s="12">
        <f t="shared" si="1"/>
        <v>14.850052951096123</v>
      </c>
    </row>
    <row r="55" spans="1:4" x14ac:dyDescent="0.2">
      <c r="A55" s="13">
        <v>28185</v>
      </c>
      <c r="B55" s="26">
        <v>0.59599999999999997</v>
      </c>
      <c r="C55" s="12">
        <v>4</v>
      </c>
      <c r="D55" s="12">
        <f t="shared" si="1"/>
        <v>15.973302013422819</v>
      </c>
    </row>
    <row r="56" spans="1:4" x14ac:dyDescent="0.2">
      <c r="A56" s="13">
        <v>28216</v>
      </c>
      <c r="B56" s="26">
        <v>0.6</v>
      </c>
      <c r="C56" s="12">
        <v>4.0999999999999996</v>
      </c>
      <c r="D56" s="12">
        <f t="shared" si="1"/>
        <v>16.263483666666666</v>
      </c>
    </row>
    <row r="57" spans="1:4" x14ac:dyDescent="0.2">
      <c r="A57" s="13">
        <v>28246</v>
      </c>
      <c r="B57" s="26">
        <v>0.60199999999999998</v>
      </c>
      <c r="C57" s="12">
        <v>4.2</v>
      </c>
      <c r="D57" s="12">
        <f t="shared" si="1"/>
        <v>16.604804651162791</v>
      </c>
    </row>
    <row r="58" spans="1:4" x14ac:dyDescent="0.2">
      <c r="A58" s="13">
        <v>28277</v>
      </c>
      <c r="B58" s="26">
        <v>0.60499999999999998</v>
      </c>
      <c r="C58" s="12">
        <v>4.2</v>
      </c>
      <c r="D58" s="12">
        <f t="shared" si="1"/>
        <v>16.522466776859506</v>
      </c>
    </row>
    <row r="59" spans="1:4" x14ac:dyDescent="0.2">
      <c r="A59" s="13">
        <v>28307</v>
      </c>
      <c r="B59" s="26">
        <v>0.60799999999999998</v>
      </c>
      <c r="C59" s="12">
        <v>4.2</v>
      </c>
      <c r="D59" s="12">
        <f t="shared" si="1"/>
        <v>16.44094144736842</v>
      </c>
    </row>
    <row r="60" spans="1:4" x14ac:dyDescent="0.2">
      <c r="A60" s="13">
        <v>28338</v>
      </c>
      <c r="B60" s="26">
        <v>0.61099999999999999</v>
      </c>
      <c r="C60" s="12">
        <v>4.4000000000000004</v>
      </c>
      <c r="D60" s="12">
        <f t="shared" si="1"/>
        <v>17.139274631751231</v>
      </c>
    </row>
    <row r="61" spans="1:4" x14ac:dyDescent="0.2">
      <c r="A61" s="13">
        <v>28369</v>
      </c>
      <c r="B61" s="26">
        <v>0.61299999999999999</v>
      </c>
      <c r="C61" s="12">
        <v>4.3</v>
      </c>
      <c r="D61" s="12">
        <f t="shared" si="1"/>
        <v>16.695097226753671</v>
      </c>
    </row>
    <row r="62" spans="1:4" x14ac:dyDescent="0.2">
      <c r="A62" s="13">
        <v>28399</v>
      </c>
      <c r="B62" s="26">
        <v>0.61599999999999999</v>
      </c>
      <c r="C62" s="12">
        <v>4.3</v>
      </c>
      <c r="D62" s="12">
        <f t="shared" si="1"/>
        <v>16.613789935064933</v>
      </c>
    </row>
    <row r="63" spans="1:4" x14ac:dyDescent="0.2">
      <c r="A63" s="13">
        <v>28430</v>
      </c>
      <c r="B63" s="26">
        <v>0.62</v>
      </c>
      <c r="C63" s="12">
        <v>4.2</v>
      </c>
      <c r="D63" s="12">
        <f t="shared" si="1"/>
        <v>16.122729677419354</v>
      </c>
    </row>
    <row r="64" spans="1:4" x14ac:dyDescent="0.2">
      <c r="A64" s="13">
        <v>28460</v>
      </c>
      <c r="B64" s="26">
        <v>0.623</v>
      </c>
      <c r="C64" s="12">
        <v>4</v>
      </c>
      <c r="D64" s="12">
        <f t="shared" si="1"/>
        <v>15.281040128410915</v>
      </c>
    </row>
    <row r="65" spans="1:4" x14ac:dyDescent="0.2">
      <c r="A65" s="13">
        <v>28491</v>
      </c>
      <c r="B65" s="26">
        <v>0.627</v>
      </c>
      <c r="C65" s="12">
        <v>3.9</v>
      </c>
      <c r="D65" s="12">
        <f t="shared" si="0"/>
        <v>14.803964593301433</v>
      </c>
    </row>
    <row r="66" spans="1:4" x14ac:dyDescent="0.2">
      <c r="A66" s="13">
        <v>28522</v>
      </c>
      <c r="B66" s="26">
        <v>0.63</v>
      </c>
      <c r="C66" s="12">
        <v>3.9</v>
      </c>
      <c r="D66" s="12">
        <f t="shared" si="0"/>
        <v>14.733469523809521</v>
      </c>
    </row>
    <row r="67" spans="1:4" x14ac:dyDescent="0.2">
      <c r="A67" s="13">
        <v>28550</v>
      </c>
      <c r="B67" s="26">
        <v>0.63400000000000001</v>
      </c>
      <c r="C67" s="12">
        <v>4.0999999999999996</v>
      </c>
      <c r="D67" s="12">
        <f t="shared" si="0"/>
        <v>15.391309463722394</v>
      </c>
    </row>
    <row r="68" spans="1:4" x14ac:dyDescent="0.2">
      <c r="A68" s="13">
        <v>28581</v>
      </c>
      <c r="B68" s="26">
        <v>0.63900000000000001</v>
      </c>
      <c r="C68" s="12">
        <v>4.3</v>
      </c>
      <c r="D68" s="12">
        <f t="shared" si="0"/>
        <v>16.015797496087636</v>
      </c>
    </row>
    <row r="69" spans="1:4" x14ac:dyDescent="0.2">
      <c r="A69" s="13">
        <v>28611</v>
      </c>
      <c r="B69" s="26">
        <v>0.64500000000000002</v>
      </c>
      <c r="C69" s="12">
        <v>4.5</v>
      </c>
      <c r="D69" s="12">
        <f t="shared" si="0"/>
        <v>16.604804651162791</v>
      </c>
    </row>
    <row r="70" spans="1:4" x14ac:dyDescent="0.2">
      <c r="A70" s="13">
        <v>28642</v>
      </c>
      <c r="B70" s="26">
        <v>0.65</v>
      </c>
      <c r="C70" s="12">
        <v>4.5</v>
      </c>
      <c r="D70" s="12">
        <f t="shared" si="0"/>
        <v>16.477075384615382</v>
      </c>
    </row>
    <row r="71" spans="1:4" x14ac:dyDescent="0.2">
      <c r="A71" s="13">
        <v>28672</v>
      </c>
      <c r="B71" s="26">
        <v>0.65500000000000003</v>
      </c>
      <c r="C71" s="12">
        <v>4.5</v>
      </c>
      <c r="D71" s="12">
        <f t="shared" si="0"/>
        <v>16.351296183206106</v>
      </c>
    </row>
    <row r="72" spans="1:4" x14ac:dyDescent="0.2">
      <c r="A72" s="13">
        <v>28703</v>
      </c>
      <c r="B72" s="26">
        <v>0.65900000000000003</v>
      </c>
      <c r="C72" s="12">
        <v>4.5</v>
      </c>
      <c r="D72" s="12">
        <f t="shared" si="0"/>
        <v>16.252047040971167</v>
      </c>
    </row>
    <row r="73" spans="1:4" x14ac:dyDescent="0.2">
      <c r="A73" s="13">
        <v>28734</v>
      </c>
      <c r="B73" s="26">
        <v>0.66500000000000004</v>
      </c>
      <c r="C73" s="12">
        <v>4.5</v>
      </c>
      <c r="D73" s="12">
        <f t="shared" si="0"/>
        <v>16.105412030075186</v>
      </c>
    </row>
    <row r="74" spans="1:4" x14ac:dyDescent="0.2">
      <c r="A74" s="13">
        <v>28764</v>
      </c>
      <c r="B74" s="26">
        <v>0.67100000000000004</v>
      </c>
      <c r="C74" s="12">
        <v>4.5</v>
      </c>
      <c r="D74" s="12">
        <f t="shared" si="0"/>
        <v>15.961399403874813</v>
      </c>
    </row>
    <row r="75" spans="1:4" x14ac:dyDescent="0.2">
      <c r="A75" s="13">
        <v>28795</v>
      </c>
      <c r="B75" s="26">
        <v>0.67500000000000004</v>
      </c>
      <c r="C75" s="12">
        <v>4.4000000000000004</v>
      </c>
      <c r="D75" s="12">
        <f t="shared" si="0"/>
        <v>15.514217481481483</v>
      </c>
    </row>
    <row r="76" spans="1:4" x14ac:dyDescent="0.2">
      <c r="A76" s="13">
        <v>28825</v>
      </c>
      <c r="B76" s="26">
        <v>0.67900000000000005</v>
      </c>
      <c r="C76" s="12">
        <v>4.2</v>
      </c>
      <c r="D76" s="12">
        <f t="shared" si="0"/>
        <v>14.721785567010308</v>
      </c>
    </row>
    <row r="77" spans="1:4" x14ac:dyDescent="0.2">
      <c r="A77" s="13">
        <v>28856</v>
      </c>
      <c r="B77" s="26">
        <v>0.68500000000000005</v>
      </c>
      <c r="C77" s="12">
        <v>4.0999999999999996</v>
      </c>
      <c r="D77" s="12">
        <f t="shared" si="0"/>
        <v>14.245387153284668</v>
      </c>
    </row>
    <row r="78" spans="1:4" x14ac:dyDescent="0.2">
      <c r="A78" s="13">
        <v>28887</v>
      </c>
      <c r="B78" s="26">
        <v>0.69199999999999995</v>
      </c>
      <c r="C78" s="12">
        <v>4.0999999999999996</v>
      </c>
      <c r="D78" s="12">
        <f t="shared" si="0"/>
        <v>14.101286416184969</v>
      </c>
    </row>
    <row r="79" spans="1:4" x14ac:dyDescent="0.2">
      <c r="A79" s="13">
        <v>28915</v>
      </c>
      <c r="B79" s="26">
        <v>0.69899999999999995</v>
      </c>
      <c r="C79" s="12">
        <v>4.3</v>
      </c>
      <c r="D79" s="12">
        <f t="shared" si="0"/>
        <v>14.641050929899857</v>
      </c>
    </row>
    <row r="80" spans="1:4" x14ac:dyDescent="0.2">
      <c r="A80" s="13">
        <v>28946</v>
      </c>
      <c r="B80" s="26">
        <v>0.70599999999999996</v>
      </c>
      <c r="C80" s="12">
        <v>4.5</v>
      </c>
      <c r="D80" s="12">
        <f t="shared" si="0"/>
        <v>15.170111898016998</v>
      </c>
    </row>
    <row r="81" spans="1:4" x14ac:dyDescent="0.2">
      <c r="A81" s="13">
        <v>28976</v>
      </c>
      <c r="B81" s="26">
        <v>0.71399999999999997</v>
      </c>
      <c r="C81" s="12">
        <v>4.7</v>
      </c>
      <c r="D81" s="12">
        <f t="shared" si="0"/>
        <v>15.666811484593838</v>
      </c>
    </row>
    <row r="82" spans="1:4" x14ac:dyDescent="0.2">
      <c r="A82" s="13">
        <v>29007</v>
      </c>
      <c r="B82" s="26">
        <v>0.72199999999999998</v>
      </c>
      <c r="C82" s="12">
        <v>4.9000000000000004</v>
      </c>
      <c r="D82" s="12">
        <f t="shared" si="0"/>
        <v>16.152503878116342</v>
      </c>
    </row>
    <row r="83" spans="1:4" x14ac:dyDescent="0.2">
      <c r="A83" s="13">
        <v>29037</v>
      </c>
      <c r="B83" s="26">
        <v>0.73</v>
      </c>
      <c r="C83" s="12">
        <v>4.9000000000000004</v>
      </c>
      <c r="D83" s="12">
        <f t="shared" si="0"/>
        <v>15.9754901369863</v>
      </c>
    </row>
    <row r="84" spans="1:4" x14ac:dyDescent="0.2">
      <c r="A84" s="13">
        <v>29068</v>
      </c>
      <c r="B84" s="26">
        <v>0.73699999999999999</v>
      </c>
      <c r="C84" s="12">
        <v>4.9000000000000004</v>
      </c>
      <c r="D84" s="12">
        <f t="shared" si="0"/>
        <v>15.823755495251017</v>
      </c>
    </row>
    <row r="85" spans="1:4" x14ac:dyDescent="0.2">
      <c r="A85" s="13">
        <v>29099</v>
      </c>
      <c r="B85" s="26">
        <v>0.74399999999999999</v>
      </c>
      <c r="C85" s="12">
        <v>5</v>
      </c>
      <c r="D85" s="12">
        <f t="shared" si="0"/>
        <v>15.994771505376344</v>
      </c>
    </row>
    <row r="86" spans="1:4" x14ac:dyDescent="0.2">
      <c r="A86" s="13">
        <v>29129</v>
      </c>
      <c r="B86" s="26">
        <v>0.752</v>
      </c>
      <c r="C86" s="12">
        <v>5</v>
      </c>
      <c r="D86" s="12">
        <f t="shared" si="0"/>
        <v>15.824614361702126</v>
      </c>
    </row>
    <row r="87" spans="1:4" x14ac:dyDescent="0.2">
      <c r="A87" s="13">
        <v>29160</v>
      </c>
      <c r="B87" s="26">
        <v>0.76</v>
      </c>
      <c r="C87" s="12">
        <v>4.8</v>
      </c>
      <c r="D87" s="12">
        <f t="shared" si="0"/>
        <v>15.03171789473684</v>
      </c>
    </row>
    <row r="88" spans="1:4" x14ac:dyDescent="0.2">
      <c r="A88" s="13">
        <v>29190</v>
      </c>
      <c r="B88" s="26">
        <v>0.76900000000000002</v>
      </c>
      <c r="C88" s="12">
        <v>4.7</v>
      </c>
      <c r="D88" s="12">
        <f t="shared" si="0"/>
        <v>14.546298309492848</v>
      </c>
    </row>
    <row r="89" spans="1:4" x14ac:dyDescent="0.2">
      <c r="A89" s="13">
        <v>29221</v>
      </c>
      <c r="B89" s="26">
        <v>0.78</v>
      </c>
      <c r="C89" s="12">
        <v>4.7</v>
      </c>
      <c r="D89" s="12">
        <f t="shared" si="0"/>
        <v>14.341158205128204</v>
      </c>
    </row>
    <row r="90" spans="1:4" x14ac:dyDescent="0.2">
      <c r="A90" s="13">
        <v>29252</v>
      </c>
      <c r="B90" s="26">
        <v>0.79</v>
      </c>
      <c r="C90" s="12">
        <v>4.7</v>
      </c>
      <c r="D90" s="12">
        <f t="shared" si="0"/>
        <v>14.159624556962026</v>
      </c>
    </row>
    <row r="91" spans="1:4" x14ac:dyDescent="0.2">
      <c r="A91" s="13">
        <v>29281</v>
      </c>
      <c r="B91" s="26">
        <v>0.80100000000000005</v>
      </c>
      <c r="C91" s="12">
        <v>4.9000000000000004</v>
      </c>
      <c r="D91" s="12">
        <f t="shared" si="0"/>
        <v>14.559435455680397</v>
      </c>
    </row>
    <row r="92" spans="1:4" x14ac:dyDescent="0.2">
      <c r="A92" s="13">
        <v>29312</v>
      </c>
      <c r="B92" s="26">
        <v>0.80900000000000005</v>
      </c>
      <c r="C92" s="12">
        <v>5.0999999999999996</v>
      </c>
      <c r="D92" s="12">
        <f t="shared" si="0"/>
        <v>15.003846971569835</v>
      </c>
    </row>
    <row r="93" spans="1:4" x14ac:dyDescent="0.2">
      <c r="A93" s="13">
        <v>29342</v>
      </c>
      <c r="B93" s="26">
        <v>0.81699999999999995</v>
      </c>
      <c r="C93" s="12">
        <v>5.4</v>
      </c>
      <c r="D93" s="12">
        <f t="shared" si="0"/>
        <v>15.730867564259487</v>
      </c>
    </row>
    <row r="94" spans="1:4" x14ac:dyDescent="0.2">
      <c r="A94" s="13">
        <v>29373</v>
      </c>
      <c r="B94" s="26">
        <v>0.82499999999999996</v>
      </c>
      <c r="C94" s="12">
        <v>5.6</v>
      </c>
      <c r="D94" s="12">
        <f t="shared" si="0"/>
        <v>16.155300848484849</v>
      </c>
    </row>
    <row r="95" spans="1:4" x14ac:dyDescent="0.2">
      <c r="A95" s="13">
        <v>29403</v>
      </c>
      <c r="B95" s="26">
        <v>0.82599999999999996</v>
      </c>
      <c r="C95" s="12">
        <v>5.7</v>
      </c>
      <c r="D95" s="12">
        <f t="shared" si="0"/>
        <v>16.423880629539951</v>
      </c>
    </row>
    <row r="96" spans="1:4" x14ac:dyDescent="0.2">
      <c r="A96" s="13">
        <v>29434</v>
      </c>
      <c r="B96" s="26">
        <v>0.83199999999999996</v>
      </c>
      <c r="C96" s="12">
        <v>5.7</v>
      </c>
      <c r="D96" s="12">
        <f t="shared" si="0"/>
        <v>16.305439182692307</v>
      </c>
    </row>
    <row r="97" spans="1:4" x14ac:dyDescent="0.2">
      <c r="A97" s="13">
        <v>29465</v>
      </c>
      <c r="B97" s="26">
        <v>0.83899999999999997</v>
      </c>
      <c r="C97" s="12">
        <v>5.7</v>
      </c>
      <c r="D97" s="12">
        <f t="shared" si="0"/>
        <v>16.169398569725864</v>
      </c>
    </row>
    <row r="98" spans="1:4" x14ac:dyDescent="0.2">
      <c r="A98" s="13">
        <v>29495</v>
      </c>
      <c r="B98" s="26">
        <v>0.84699999999999998</v>
      </c>
      <c r="C98" s="12">
        <v>5.7</v>
      </c>
      <c r="D98" s="12">
        <f t="shared" si="0"/>
        <v>16.016676977567887</v>
      </c>
    </row>
    <row r="99" spans="1:4" x14ac:dyDescent="0.2">
      <c r="A99" s="13">
        <v>29526</v>
      </c>
      <c r="B99" s="26">
        <v>0.85599999999999998</v>
      </c>
      <c r="C99" s="12">
        <v>5.6</v>
      </c>
      <c r="D99" s="12">
        <f t="shared" si="0"/>
        <v>15.570237383177568</v>
      </c>
    </row>
    <row r="100" spans="1:4" x14ac:dyDescent="0.2">
      <c r="A100" s="13">
        <v>29556</v>
      </c>
      <c r="B100" s="26">
        <v>0.86399999999999999</v>
      </c>
      <c r="C100" s="12">
        <v>5.5</v>
      </c>
      <c r="D100" s="12">
        <f t="shared" si="0"/>
        <v>15.150603009259259</v>
      </c>
    </row>
    <row r="101" spans="1:4" x14ac:dyDescent="0.2">
      <c r="A101" s="13">
        <v>29587</v>
      </c>
      <c r="B101" s="26">
        <v>0.872</v>
      </c>
      <c r="C101" s="12">
        <v>5.4</v>
      </c>
      <c r="D101" s="12">
        <f t="shared" si="0"/>
        <v>14.738668348623852</v>
      </c>
    </row>
    <row r="102" spans="1:4" x14ac:dyDescent="0.2">
      <c r="A102" s="13">
        <v>29618</v>
      </c>
      <c r="B102" s="26">
        <v>0.88</v>
      </c>
      <c r="C102" s="12">
        <v>5.5</v>
      </c>
      <c r="D102" s="12">
        <f t="shared" si="0"/>
        <v>14.875137499999999</v>
      </c>
    </row>
    <row r="103" spans="1:4" x14ac:dyDescent="0.2">
      <c r="A103" s="13">
        <v>29646</v>
      </c>
      <c r="B103" s="26">
        <v>0.88600000000000001</v>
      </c>
      <c r="C103" s="12">
        <v>5.8</v>
      </c>
      <c r="D103" s="12">
        <f t="shared" si="0"/>
        <v>15.580279458239277</v>
      </c>
    </row>
    <row r="104" spans="1:4" x14ac:dyDescent="0.2">
      <c r="A104" s="13">
        <v>29677</v>
      </c>
      <c r="B104" s="26">
        <v>0.89100000000000001</v>
      </c>
      <c r="C104" s="12">
        <v>6</v>
      </c>
      <c r="D104" s="12">
        <f t="shared" si="0"/>
        <v>16.027084175084173</v>
      </c>
    </row>
    <row r="105" spans="1:4" x14ac:dyDescent="0.2">
      <c r="A105" s="13">
        <v>29707</v>
      </c>
      <c r="B105" s="26">
        <v>0.89700000000000002</v>
      </c>
      <c r="C105" s="12">
        <v>6.3</v>
      </c>
      <c r="D105" s="12">
        <f t="shared" si="0"/>
        <v>16.715873578595318</v>
      </c>
    </row>
    <row r="106" spans="1:4" x14ac:dyDescent="0.2">
      <c r="A106" s="13">
        <v>29738</v>
      </c>
      <c r="B106" s="26">
        <v>0.90500000000000003</v>
      </c>
      <c r="C106" s="12">
        <v>6.5</v>
      </c>
      <c r="D106" s="12">
        <f t="shared" si="0"/>
        <v>17.094080662983423</v>
      </c>
    </row>
    <row r="107" spans="1:4" x14ac:dyDescent="0.2">
      <c r="A107" s="13">
        <v>29768</v>
      </c>
      <c r="B107" s="26">
        <v>0.91500000000000004</v>
      </c>
      <c r="C107" s="12">
        <v>6.6</v>
      </c>
      <c r="D107" s="12">
        <f t="shared" si="0"/>
        <v>17.167371803278687</v>
      </c>
    </row>
    <row r="108" spans="1:4" x14ac:dyDescent="0.2">
      <c r="A108" s="13">
        <v>29799</v>
      </c>
      <c r="B108" s="26">
        <v>0.92200000000000004</v>
      </c>
      <c r="C108" s="12">
        <v>6.6</v>
      </c>
      <c r="D108" s="12">
        <f t="shared" si="0"/>
        <v>17.037033839479392</v>
      </c>
    </row>
    <row r="109" spans="1:4" x14ac:dyDescent="0.2">
      <c r="A109" s="13">
        <v>29830</v>
      </c>
      <c r="B109" s="26">
        <v>0.93100000000000005</v>
      </c>
      <c r="C109" s="12">
        <v>6.6</v>
      </c>
      <c r="D109" s="12">
        <f t="shared" si="0"/>
        <v>16.872336412459717</v>
      </c>
    </row>
    <row r="110" spans="1:4" x14ac:dyDescent="0.2">
      <c r="A110" s="13">
        <v>29860</v>
      </c>
      <c r="B110" s="26">
        <v>0.93400000000000005</v>
      </c>
      <c r="C110" s="12">
        <v>6.6</v>
      </c>
      <c r="D110" s="12">
        <f t="shared" si="0"/>
        <v>16.818142612419699</v>
      </c>
    </row>
    <row r="111" spans="1:4" x14ac:dyDescent="0.2">
      <c r="A111" s="13">
        <v>29891</v>
      </c>
      <c r="B111" s="26">
        <v>0.93799999999999994</v>
      </c>
      <c r="C111" s="12">
        <v>6.4</v>
      </c>
      <c r="D111" s="12">
        <f t="shared" si="0"/>
        <v>16.238956076759063</v>
      </c>
    </row>
    <row r="112" spans="1:4" x14ac:dyDescent="0.2">
      <c r="A112" s="13">
        <v>29921</v>
      </c>
      <c r="B112" s="26">
        <v>0.94099999999999995</v>
      </c>
      <c r="C112" s="12">
        <v>6.3</v>
      </c>
      <c r="D112" s="12">
        <f t="shared" si="0"/>
        <v>15.934259936238044</v>
      </c>
    </row>
    <row r="113" spans="1:4" x14ac:dyDescent="0.2">
      <c r="A113" s="13">
        <v>29952</v>
      </c>
      <c r="B113" s="26">
        <v>0.94399999999999995</v>
      </c>
      <c r="C113" s="12">
        <v>6.2</v>
      </c>
      <c r="D113" s="12">
        <f t="shared" si="0"/>
        <v>15.631500423728813</v>
      </c>
    </row>
    <row r="114" spans="1:4" x14ac:dyDescent="0.2">
      <c r="A114" s="13">
        <v>29983</v>
      </c>
      <c r="B114" s="26">
        <v>0.94699999999999995</v>
      </c>
      <c r="C114" s="12">
        <v>6.4</v>
      </c>
      <c r="D114" s="12">
        <f t="shared" si="0"/>
        <v>16.084625976768745</v>
      </c>
    </row>
    <row r="115" spans="1:4" x14ac:dyDescent="0.2">
      <c r="A115" s="13">
        <v>30011</v>
      </c>
      <c r="B115" s="26">
        <v>0.94699999999999995</v>
      </c>
      <c r="C115" s="12">
        <v>6.6</v>
      </c>
      <c r="D115" s="12">
        <f t="shared" si="0"/>
        <v>16.587270538542768</v>
      </c>
    </row>
    <row r="116" spans="1:4" x14ac:dyDescent="0.2">
      <c r="A116" s="13">
        <v>30042</v>
      </c>
      <c r="B116" s="26">
        <v>0.95</v>
      </c>
      <c r="C116" s="12">
        <v>6.7</v>
      </c>
      <c r="D116" s="12">
        <f t="shared" si="0"/>
        <v>16.785418315789475</v>
      </c>
    </row>
    <row r="117" spans="1:4" x14ac:dyDescent="0.2">
      <c r="A117" s="13">
        <v>30072</v>
      </c>
      <c r="B117" s="26">
        <v>0.95899999999999996</v>
      </c>
      <c r="C117" s="12">
        <v>6.9</v>
      </c>
      <c r="D117" s="12">
        <f t="shared" ref="D117:D180" si="2">C117*$B$533/B117</f>
        <v>17.124245881126171</v>
      </c>
    </row>
    <row r="118" spans="1:4" x14ac:dyDescent="0.2">
      <c r="A118" s="13">
        <v>30103</v>
      </c>
      <c r="B118" s="26">
        <v>0.97</v>
      </c>
      <c r="C118" s="12">
        <v>7.1</v>
      </c>
      <c r="D118" s="12">
        <f t="shared" si="2"/>
        <v>17.420779587628864</v>
      </c>
    </row>
    <row r="119" spans="1:4" x14ac:dyDescent="0.2">
      <c r="A119" s="13">
        <v>30133</v>
      </c>
      <c r="B119" s="26">
        <v>0.97499999999999998</v>
      </c>
      <c r="C119" s="12">
        <v>7.2</v>
      </c>
      <c r="D119" s="12">
        <f t="shared" si="2"/>
        <v>17.575547076923076</v>
      </c>
    </row>
    <row r="120" spans="1:4" x14ac:dyDescent="0.2">
      <c r="A120" s="13">
        <v>30164</v>
      </c>
      <c r="B120" s="26">
        <v>0.97699999999999998</v>
      </c>
      <c r="C120" s="12">
        <v>7.2</v>
      </c>
      <c r="D120" s="12">
        <f t="shared" si="2"/>
        <v>17.539568474923232</v>
      </c>
    </row>
    <row r="121" spans="1:4" x14ac:dyDescent="0.2">
      <c r="A121" s="13">
        <v>30195</v>
      </c>
      <c r="B121" s="26">
        <v>0.97699999999999998</v>
      </c>
      <c r="C121" s="12">
        <v>7.2</v>
      </c>
      <c r="D121" s="12">
        <f t="shared" si="2"/>
        <v>17.539568474923232</v>
      </c>
    </row>
    <row r="122" spans="1:4" x14ac:dyDescent="0.2">
      <c r="A122" s="13">
        <v>30225</v>
      </c>
      <c r="B122" s="26">
        <v>0.98099999999999998</v>
      </c>
      <c r="C122" s="12">
        <v>7.2</v>
      </c>
      <c r="D122" s="12">
        <f t="shared" si="2"/>
        <v>17.468051376146789</v>
      </c>
    </row>
    <row r="123" spans="1:4" x14ac:dyDescent="0.2">
      <c r="A123" s="13">
        <v>30256</v>
      </c>
      <c r="B123" s="26">
        <v>0.98</v>
      </c>
      <c r="C123" s="12">
        <v>6.9</v>
      </c>
      <c r="D123" s="12">
        <f t="shared" si="2"/>
        <v>16.757297755102041</v>
      </c>
    </row>
    <row r="124" spans="1:4" x14ac:dyDescent="0.2">
      <c r="A124" s="13">
        <v>30286</v>
      </c>
      <c r="B124" s="26">
        <v>0.97699999999999998</v>
      </c>
      <c r="C124" s="12">
        <v>6.7</v>
      </c>
      <c r="D124" s="12">
        <f t="shared" si="2"/>
        <v>16.321542886386897</v>
      </c>
    </row>
    <row r="125" spans="1:4" x14ac:dyDescent="0.2">
      <c r="A125" s="13">
        <v>30317</v>
      </c>
      <c r="B125" s="26">
        <v>0.97899999999999998</v>
      </c>
      <c r="C125" s="12">
        <v>6.7</v>
      </c>
      <c r="D125" s="12">
        <f t="shared" si="2"/>
        <v>16.288199591419815</v>
      </c>
    </row>
    <row r="126" spans="1:4" x14ac:dyDescent="0.2">
      <c r="A126" s="13">
        <v>30348</v>
      </c>
      <c r="B126" s="26">
        <v>0.98</v>
      </c>
      <c r="C126" s="12">
        <v>6.7</v>
      </c>
      <c r="D126" s="12">
        <f t="shared" si="2"/>
        <v>16.271578979591837</v>
      </c>
    </row>
    <row r="127" spans="1:4" x14ac:dyDescent="0.2">
      <c r="A127" s="13">
        <v>30376</v>
      </c>
      <c r="B127" s="26">
        <v>0.98099999999999998</v>
      </c>
      <c r="C127" s="12">
        <v>6.9</v>
      </c>
      <c r="D127" s="12">
        <f t="shared" si="2"/>
        <v>16.740215902140672</v>
      </c>
    </row>
    <row r="128" spans="1:4" x14ac:dyDescent="0.2">
      <c r="A128" s="13">
        <v>30407</v>
      </c>
      <c r="B128" s="26">
        <v>0.98799999999999999</v>
      </c>
      <c r="C128" s="12">
        <v>6.9</v>
      </c>
      <c r="D128" s="12">
        <f t="shared" si="2"/>
        <v>16.621611133603238</v>
      </c>
    </row>
    <row r="129" spans="1:4" x14ac:dyDescent="0.2">
      <c r="A129" s="13">
        <v>30437</v>
      </c>
      <c r="B129" s="26">
        <v>0.99199999999999999</v>
      </c>
      <c r="C129" s="12">
        <v>7.2</v>
      </c>
      <c r="D129" s="12">
        <f t="shared" si="2"/>
        <v>17.27435322580645</v>
      </c>
    </row>
    <row r="130" spans="1:4" x14ac:dyDescent="0.2">
      <c r="A130" s="13">
        <v>30468</v>
      </c>
      <c r="B130" s="26">
        <v>0.99399999999999999</v>
      </c>
      <c r="C130" s="12">
        <v>7.4</v>
      </c>
      <c r="D130" s="12">
        <f t="shared" si="2"/>
        <v>17.718473641851109</v>
      </c>
    </row>
    <row r="131" spans="1:4" x14ac:dyDescent="0.2">
      <c r="A131" s="13">
        <v>30498</v>
      </c>
      <c r="B131" s="26">
        <v>0.998</v>
      </c>
      <c r="C131" s="12">
        <v>7.5</v>
      </c>
      <c r="D131" s="12">
        <f t="shared" si="2"/>
        <v>17.885936873747497</v>
      </c>
    </row>
    <row r="132" spans="1:4" x14ac:dyDescent="0.2">
      <c r="A132" s="13">
        <v>30529</v>
      </c>
      <c r="B132" s="26">
        <v>1.0009999999999999</v>
      </c>
      <c r="C132" s="12">
        <v>7.5</v>
      </c>
      <c r="D132" s="12">
        <f t="shared" si="2"/>
        <v>17.832332667332668</v>
      </c>
    </row>
    <row r="133" spans="1:4" x14ac:dyDescent="0.2">
      <c r="A133" s="13">
        <v>30560</v>
      </c>
      <c r="B133" s="26">
        <v>1.004</v>
      </c>
      <c r="C133" s="12">
        <v>7.6</v>
      </c>
      <c r="D133" s="12">
        <f t="shared" si="2"/>
        <v>18.01610278884462</v>
      </c>
    </row>
    <row r="134" spans="1:4" x14ac:dyDescent="0.2">
      <c r="A134" s="13">
        <v>30590</v>
      </c>
      <c r="B134" s="26">
        <v>1.008</v>
      </c>
      <c r="C134" s="12">
        <v>7.5</v>
      </c>
      <c r="D134" s="12">
        <f t="shared" si="2"/>
        <v>17.708497023809525</v>
      </c>
    </row>
    <row r="135" spans="1:4" x14ac:dyDescent="0.2">
      <c r="A135" s="13">
        <v>30621</v>
      </c>
      <c r="B135" s="26">
        <v>1.0109999999999999</v>
      </c>
      <c r="C135" s="12">
        <v>7.3</v>
      </c>
      <c r="D135" s="12">
        <f t="shared" si="2"/>
        <v>17.185124233432248</v>
      </c>
    </row>
    <row r="136" spans="1:4" x14ac:dyDescent="0.2">
      <c r="A136" s="13">
        <v>30651</v>
      </c>
      <c r="B136" s="26">
        <v>1.014</v>
      </c>
      <c r="C136" s="12">
        <v>7</v>
      </c>
      <c r="D136" s="12">
        <f t="shared" si="2"/>
        <v>16.430132149901379</v>
      </c>
    </row>
    <row r="137" spans="1:4" x14ac:dyDescent="0.2">
      <c r="A137" s="13">
        <v>30682</v>
      </c>
      <c r="B137" s="26">
        <v>1.0209999999999999</v>
      </c>
      <c r="C137" s="12">
        <v>6.8</v>
      </c>
      <c r="D137" s="12">
        <f t="shared" si="2"/>
        <v>15.851272869735553</v>
      </c>
    </row>
    <row r="138" spans="1:4" x14ac:dyDescent="0.2">
      <c r="A138" s="13">
        <v>30713</v>
      </c>
      <c r="B138" s="26">
        <v>1.026</v>
      </c>
      <c r="C138" s="12">
        <v>7</v>
      </c>
      <c r="D138" s="12">
        <f t="shared" si="2"/>
        <v>16.237966861598437</v>
      </c>
    </row>
    <row r="139" spans="1:4" x14ac:dyDescent="0.2">
      <c r="A139" s="13">
        <v>30742</v>
      </c>
      <c r="B139" s="26">
        <v>1.0289999999999999</v>
      </c>
      <c r="C139" s="12">
        <v>7.2</v>
      </c>
      <c r="D139" s="12">
        <f t="shared" si="2"/>
        <v>16.653215160349855</v>
      </c>
    </row>
    <row r="140" spans="1:4" x14ac:dyDescent="0.2">
      <c r="A140" s="13">
        <v>30773</v>
      </c>
      <c r="B140" s="26">
        <v>1.0329999999999999</v>
      </c>
      <c r="C140" s="12">
        <v>7.3</v>
      </c>
      <c r="D140" s="12">
        <f t="shared" si="2"/>
        <v>16.819129332042596</v>
      </c>
    </row>
    <row r="141" spans="1:4" x14ac:dyDescent="0.2">
      <c r="A141" s="13">
        <v>30803</v>
      </c>
      <c r="B141" s="26">
        <v>1.0349999999999999</v>
      </c>
      <c r="C141" s="12">
        <v>7.6</v>
      </c>
      <c r="D141" s="12">
        <f t="shared" si="2"/>
        <v>17.476490048309177</v>
      </c>
    </row>
    <row r="142" spans="1:4" x14ac:dyDescent="0.2">
      <c r="A142" s="13">
        <v>30834</v>
      </c>
      <c r="B142" s="26">
        <v>1.0369999999999999</v>
      </c>
      <c r="C142" s="12">
        <v>7.9</v>
      </c>
      <c r="D142" s="12">
        <f t="shared" si="2"/>
        <v>18.131315139826423</v>
      </c>
    </row>
    <row r="143" spans="1:4" x14ac:dyDescent="0.2">
      <c r="A143" s="13">
        <v>30864</v>
      </c>
      <c r="B143" s="26">
        <v>1.0409999999999999</v>
      </c>
      <c r="C143" s="12">
        <v>8</v>
      </c>
      <c r="D143" s="12">
        <f t="shared" si="2"/>
        <v>18.290274735830931</v>
      </c>
    </row>
    <row r="144" spans="1:4" x14ac:dyDescent="0.2">
      <c r="A144" s="13">
        <v>30895</v>
      </c>
      <c r="B144" s="26">
        <v>1.044</v>
      </c>
      <c r="C144" s="12">
        <v>8.1</v>
      </c>
      <c r="D144" s="12">
        <f t="shared" si="2"/>
        <v>18.465687931034481</v>
      </c>
    </row>
    <row r="145" spans="1:4" x14ac:dyDescent="0.2">
      <c r="A145" s="13">
        <v>30926</v>
      </c>
      <c r="B145" s="26">
        <v>1.0469999999999999</v>
      </c>
      <c r="C145" s="12">
        <v>8.1</v>
      </c>
      <c r="D145" s="12">
        <f t="shared" si="2"/>
        <v>18.412777650429799</v>
      </c>
    </row>
    <row r="146" spans="1:4" x14ac:dyDescent="0.2">
      <c r="A146" s="13">
        <v>30956</v>
      </c>
      <c r="B146" s="26">
        <v>1.0509999999999999</v>
      </c>
      <c r="C146" s="12">
        <v>8</v>
      </c>
      <c r="D146" s="12">
        <f t="shared" si="2"/>
        <v>18.116247383444339</v>
      </c>
    </row>
    <row r="147" spans="1:4" x14ac:dyDescent="0.2">
      <c r="A147" s="13">
        <v>30987</v>
      </c>
      <c r="B147" s="26">
        <v>1.0529999999999999</v>
      </c>
      <c r="C147" s="12">
        <v>7.6</v>
      </c>
      <c r="D147" s="12">
        <f t="shared" si="2"/>
        <v>17.177746628679962</v>
      </c>
    </row>
    <row r="148" spans="1:4" x14ac:dyDescent="0.2">
      <c r="A148" s="13">
        <v>31017</v>
      </c>
      <c r="B148" s="26">
        <v>1.0549999999999999</v>
      </c>
      <c r="C148" s="12">
        <v>7.3</v>
      </c>
      <c r="D148" s="12">
        <f t="shared" si="2"/>
        <v>16.468398672985781</v>
      </c>
    </row>
    <row r="149" spans="1:4" x14ac:dyDescent="0.2">
      <c r="A149" s="13">
        <v>31048</v>
      </c>
      <c r="B149" s="26">
        <v>1.0569999999999999</v>
      </c>
      <c r="C149" s="12">
        <v>7.3</v>
      </c>
      <c r="D149" s="12">
        <f t="shared" si="2"/>
        <v>16.437238032166508</v>
      </c>
    </row>
    <row r="150" spans="1:4" x14ac:dyDescent="0.2">
      <c r="A150" s="13">
        <v>31079</v>
      </c>
      <c r="B150" s="26">
        <v>1.0629999999999999</v>
      </c>
      <c r="C150" s="12">
        <v>7.2</v>
      </c>
      <c r="D150" s="12">
        <f t="shared" si="2"/>
        <v>16.120562935089371</v>
      </c>
    </row>
    <row r="151" spans="1:4" x14ac:dyDescent="0.2">
      <c r="A151" s="13">
        <v>31107</v>
      </c>
      <c r="B151" s="26">
        <v>1.0680000000000001</v>
      </c>
      <c r="C151" s="12">
        <v>7.5</v>
      </c>
      <c r="D151" s="12">
        <f t="shared" si="2"/>
        <v>16.713637640449438</v>
      </c>
    </row>
    <row r="152" spans="1:4" x14ac:dyDescent="0.2">
      <c r="A152" s="13">
        <v>31138</v>
      </c>
      <c r="B152" s="26">
        <v>1.07</v>
      </c>
      <c r="C152" s="12">
        <v>7.7</v>
      </c>
      <c r="D152" s="12">
        <f t="shared" si="2"/>
        <v>17.127261121495323</v>
      </c>
    </row>
    <row r="153" spans="1:4" x14ac:dyDescent="0.2">
      <c r="A153" s="13">
        <v>31168</v>
      </c>
      <c r="B153" s="26">
        <v>1.0720000000000001</v>
      </c>
      <c r="C153" s="12">
        <v>8</v>
      </c>
      <c r="D153" s="12">
        <f t="shared" si="2"/>
        <v>17.761358208955222</v>
      </c>
    </row>
    <row r="154" spans="1:4" x14ac:dyDescent="0.2">
      <c r="A154" s="13">
        <v>31199</v>
      </c>
      <c r="B154" s="26">
        <v>1.075</v>
      </c>
      <c r="C154" s="12">
        <v>8.1999999999999993</v>
      </c>
      <c r="D154" s="12">
        <f t="shared" si="2"/>
        <v>18.154586418604648</v>
      </c>
    </row>
    <row r="155" spans="1:4" x14ac:dyDescent="0.2">
      <c r="A155" s="13">
        <v>31229</v>
      </c>
      <c r="B155" s="26">
        <v>1.077</v>
      </c>
      <c r="C155" s="12">
        <v>8.1999999999999993</v>
      </c>
      <c r="D155" s="12">
        <f t="shared" si="2"/>
        <v>18.120873166202411</v>
      </c>
    </row>
    <row r="156" spans="1:4" x14ac:dyDescent="0.2">
      <c r="A156" s="13">
        <v>31260</v>
      </c>
      <c r="B156" s="26">
        <v>1.079</v>
      </c>
      <c r="C156" s="12">
        <v>8.1999999999999993</v>
      </c>
      <c r="D156" s="12">
        <f t="shared" si="2"/>
        <v>18.087284893419831</v>
      </c>
    </row>
    <row r="157" spans="1:4" x14ac:dyDescent="0.2">
      <c r="A157" s="13">
        <v>31291</v>
      </c>
      <c r="B157" s="26">
        <v>1.081</v>
      </c>
      <c r="C157" s="12">
        <v>8.1999999999999993</v>
      </c>
      <c r="D157" s="12">
        <f t="shared" si="2"/>
        <v>18.053820906567989</v>
      </c>
    </row>
    <row r="158" spans="1:4" x14ac:dyDescent="0.2">
      <c r="A158" s="13">
        <v>31321</v>
      </c>
      <c r="B158" s="26">
        <v>1.085</v>
      </c>
      <c r="C158" s="12">
        <v>8.1</v>
      </c>
      <c r="D158" s="12">
        <f t="shared" si="2"/>
        <v>17.767906175115208</v>
      </c>
    </row>
    <row r="159" spans="1:4" x14ac:dyDescent="0.2">
      <c r="A159" s="13">
        <v>31352</v>
      </c>
      <c r="B159" s="26">
        <v>1.0900000000000001</v>
      </c>
      <c r="C159" s="12">
        <v>7.7</v>
      </c>
      <c r="D159" s="12">
        <f t="shared" si="2"/>
        <v>16.81299944954128</v>
      </c>
    </row>
    <row r="160" spans="1:4" x14ac:dyDescent="0.2">
      <c r="A160" s="13">
        <v>31382</v>
      </c>
      <c r="B160" s="26">
        <v>1.095</v>
      </c>
      <c r="C160" s="12">
        <v>7.4</v>
      </c>
      <c r="D160" s="12">
        <f t="shared" si="2"/>
        <v>16.084166940639271</v>
      </c>
    </row>
    <row r="161" spans="1:4" x14ac:dyDescent="0.2">
      <c r="A161" s="13">
        <v>31413</v>
      </c>
      <c r="B161" s="26">
        <v>1.099</v>
      </c>
      <c r="C161" s="12">
        <v>6.92</v>
      </c>
      <c r="D161" s="12">
        <f t="shared" si="2"/>
        <v>14.986125787079162</v>
      </c>
    </row>
    <row r="162" spans="1:4" x14ac:dyDescent="0.2">
      <c r="A162" s="13">
        <v>31444</v>
      </c>
      <c r="B162" s="26">
        <v>1.097</v>
      </c>
      <c r="C162" s="12">
        <v>7.14</v>
      </c>
      <c r="D162" s="12">
        <f t="shared" si="2"/>
        <v>15.490753947128532</v>
      </c>
    </row>
    <row r="163" spans="1:4" x14ac:dyDescent="0.2">
      <c r="A163" s="13">
        <v>31472</v>
      </c>
      <c r="B163" s="26">
        <v>1.091</v>
      </c>
      <c r="C163" s="12">
        <v>7.22</v>
      </c>
      <c r="D163" s="12">
        <f t="shared" si="2"/>
        <v>15.750466397800183</v>
      </c>
    </row>
    <row r="164" spans="1:4" x14ac:dyDescent="0.2">
      <c r="A164" s="13">
        <v>31503</v>
      </c>
      <c r="B164" s="26">
        <v>1.087</v>
      </c>
      <c r="C164" s="12">
        <v>7.42</v>
      </c>
      <c r="D164" s="12">
        <f t="shared" si="2"/>
        <v>16.246332327506899</v>
      </c>
    </row>
    <row r="165" spans="1:4" x14ac:dyDescent="0.2">
      <c r="A165" s="13">
        <v>31533</v>
      </c>
      <c r="B165" s="26">
        <v>1.0900000000000001</v>
      </c>
      <c r="C165" s="12">
        <v>7.49</v>
      </c>
      <c r="D165" s="12">
        <f t="shared" si="2"/>
        <v>16.354463100917428</v>
      </c>
    </row>
    <row r="166" spans="1:4" x14ac:dyDescent="0.2">
      <c r="A166" s="13">
        <v>31564</v>
      </c>
      <c r="B166" s="26">
        <v>1.0940000000000001</v>
      </c>
      <c r="C166" s="12">
        <v>7.71</v>
      </c>
      <c r="D166" s="12">
        <f t="shared" si="2"/>
        <v>16.773281188299816</v>
      </c>
    </row>
    <row r="167" spans="1:4" x14ac:dyDescent="0.2">
      <c r="A167" s="13">
        <v>31594</v>
      </c>
      <c r="B167" s="26">
        <v>1.095</v>
      </c>
      <c r="C167" s="12">
        <v>7.75</v>
      </c>
      <c r="D167" s="12">
        <f t="shared" si="2"/>
        <v>16.844904566210047</v>
      </c>
    </row>
    <row r="168" spans="1:4" x14ac:dyDescent="0.2">
      <c r="A168" s="13">
        <v>31625</v>
      </c>
      <c r="B168" s="26">
        <v>1.0960000000000001</v>
      </c>
      <c r="C168" s="12">
        <v>7.7</v>
      </c>
      <c r="D168" s="12">
        <f t="shared" si="2"/>
        <v>16.720957481751821</v>
      </c>
    </row>
    <row r="169" spans="1:4" x14ac:dyDescent="0.2">
      <c r="A169" s="13">
        <v>31656</v>
      </c>
      <c r="B169" s="26">
        <v>1.1000000000000001</v>
      </c>
      <c r="C169" s="12">
        <v>7.71</v>
      </c>
      <c r="D169" s="12">
        <f t="shared" si="2"/>
        <v>16.681790563636362</v>
      </c>
    </row>
    <row r="170" spans="1:4" x14ac:dyDescent="0.2">
      <c r="A170" s="13">
        <v>31686</v>
      </c>
      <c r="B170" s="26">
        <v>1.1020000000000001</v>
      </c>
      <c r="C170" s="12">
        <v>7.46</v>
      </c>
      <c r="D170" s="12">
        <f t="shared" si="2"/>
        <v>16.111582686025407</v>
      </c>
    </row>
    <row r="171" spans="1:4" x14ac:dyDescent="0.2">
      <c r="A171" s="13">
        <v>31717</v>
      </c>
      <c r="B171" s="26">
        <v>1.1040000000000001</v>
      </c>
      <c r="C171" s="12">
        <v>7.4</v>
      </c>
      <c r="D171" s="12">
        <f t="shared" si="2"/>
        <v>15.953046014492752</v>
      </c>
    </row>
    <row r="172" spans="1:4" x14ac:dyDescent="0.2">
      <c r="A172" s="13">
        <v>31747</v>
      </c>
      <c r="B172" s="26">
        <v>1.1080000000000001</v>
      </c>
      <c r="C172" s="12">
        <v>7.01</v>
      </c>
      <c r="D172" s="12">
        <f t="shared" si="2"/>
        <v>15.05772041516245</v>
      </c>
    </row>
    <row r="173" spans="1:4" x14ac:dyDescent="0.2">
      <c r="A173" s="13">
        <v>31778</v>
      </c>
      <c r="B173" s="26">
        <v>1.1140000000000001</v>
      </c>
      <c r="C173" s="12">
        <v>6.93</v>
      </c>
      <c r="D173" s="12">
        <f t="shared" si="2"/>
        <v>14.80570238779174</v>
      </c>
    </row>
    <row r="174" spans="1:4" x14ac:dyDescent="0.2">
      <c r="A174" s="13">
        <v>31809</v>
      </c>
      <c r="B174" s="26">
        <v>1.1180000000000001</v>
      </c>
      <c r="C174" s="12">
        <v>6.95</v>
      </c>
      <c r="D174" s="12">
        <f t="shared" si="2"/>
        <v>14.795306708407869</v>
      </c>
    </row>
    <row r="175" spans="1:4" x14ac:dyDescent="0.2">
      <c r="A175" s="13">
        <v>31837</v>
      </c>
      <c r="B175" s="26">
        <v>1.1220000000000001</v>
      </c>
      <c r="C175" s="12">
        <v>7.14</v>
      </c>
      <c r="D175" s="12">
        <f t="shared" si="2"/>
        <v>15.145594545454543</v>
      </c>
    </row>
    <row r="176" spans="1:4" x14ac:dyDescent="0.2">
      <c r="A176" s="13">
        <v>31868</v>
      </c>
      <c r="B176" s="26">
        <v>1.127</v>
      </c>
      <c r="C176" s="12">
        <v>7.26</v>
      </c>
      <c r="D176" s="12">
        <f t="shared" si="2"/>
        <v>15.331818740017745</v>
      </c>
    </row>
    <row r="177" spans="1:4" x14ac:dyDescent="0.2">
      <c r="A177" s="13">
        <v>31898</v>
      </c>
      <c r="B177" s="26">
        <v>1.1299999999999999</v>
      </c>
      <c r="C177" s="12">
        <v>7.47</v>
      </c>
      <c r="D177" s="12">
        <f t="shared" si="2"/>
        <v>15.733419769911505</v>
      </c>
    </row>
    <row r="178" spans="1:4" x14ac:dyDescent="0.2">
      <c r="A178" s="13">
        <v>31929</v>
      </c>
      <c r="B178" s="26">
        <v>1.135</v>
      </c>
      <c r="C178" s="12">
        <v>7.8</v>
      </c>
      <c r="D178" s="12">
        <f t="shared" si="2"/>
        <v>16.356098325991187</v>
      </c>
    </row>
    <row r="179" spans="1:4" x14ac:dyDescent="0.2">
      <c r="A179" s="13">
        <v>31959</v>
      </c>
      <c r="B179" s="26">
        <v>1.1379999999999999</v>
      </c>
      <c r="C179" s="12">
        <v>7.8</v>
      </c>
      <c r="D179" s="12">
        <f t="shared" si="2"/>
        <v>16.312980316344465</v>
      </c>
    </row>
    <row r="180" spans="1:4" x14ac:dyDescent="0.2">
      <c r="A180" s="13">
        <v>31990</v>
      </c>
      <c r="B180" s="26">
        <v>1.143</v>
      </c>
      <c r="C180" s="12">
        <v>7.76</v>
      </c>
      <c r="D180" s="12">
        <f t="shared" si="2"/>
        <v>16.158329588801397</v>
      </c>
    </row>
    <row r="181" spans="1:4" x14ac:dyDescent="0.2">
      <c r="A181" s="13">
        <v>32021</v>
      </c>
      <c r="B181" s="26">
        <v>1.147</v>
      </c>
      <c r="C181" s="12">
        <v>7.66</v>
      </c>
      <c r="D181" s="12">
        <f t="shared" ref="D181:D244" si="3">C181*$B$533/B181</f>
        <v>15.894479965126415</v>
      </c>
    </row>
    <row r="182" spans="1:4" x14ac:dyDescent="0.2">
      <c r="A182" s="13">
        <v>32051</v>
      </c>
      <c r="B182" s="26">
        <v>1.1499999999999999</v>
      </c>
      <c r="C182" s="12">
        <v>7.63</v>
      </c>
      <c r="D182" s="12">
        <f t="shared" si="3"/>
        <v>15.790928573913044</v>
      </c>
    </row>
    <row r="183" spans="1:4" x14ac:dyDescent="0.2">
      <c r="A183" s="13">
        <v>32082</v>
      </c>
      <c r="B183" s="26">
        <v>1.1539999999999999</v>
      </c>
      <c r="C183" s="12">
        <v>7.39</v>
      </c>
      <c r="D183" s="12">
        <f t="shared" si="3"/>
        <v>15.241215407279029</v>
      </c>
    </row>
    <row r="184" spans="1:4" x14ac:dyDescent="0.2">
      <c r="A184" s="13">
        <v>32112</v>
      </c>
      <c r="B184" s="26">
        <v>1.1559999999999999</v>
      </c>
      <c r="C184" s="12">
        <v>7.09</v>
      </c>
      <c r="D184" s="12">
        <f t="shared" si="3"/>
        <v>14.597193754325257</v>
      </c>
    </row>
    <row r="185" spans="1:4" x14ac:dyDescent="0.2">
      <c r="A185" s="13">
        <v>32143</v>
      </c>
      <c r="B185" s="26">
        <v>1.1599999999999999</v>
      </c>
      <c r="C185" s="12">
        <v>6.92</v>
      </c>
      <c r="D185" s="12">
        <f t="shared" si="3"/>
        <v>14.198062275862068</v>
      </c>
    </row>
    <row r="186" spans="1:4" x14ac:dyDescent="0.2">
      <c r="A186" s="13">
        <v>32174</v>
      </c>
      <c r="B186" s="26">
        <v>1.1619999999999999</v>
      </c>
      <c r="C186" s="12">
        <v>6.99</v>
      </c>
      <c r="D186" s="12">
        <f t="shared" si="3"/>
        <v>14.316999810671257</v>
      </c>
    </row>
    <row r="187" spans="1:4" x14ac:dyDescent="0.2">
      <c r="A187" s="13">
        <v>32203</v>
      </c>
      <c r="B187" s="26">
        <v>1.165</v>
      </c>
      <c r="C187" s="12">
        <v>7.14</v>
      </c>
      <c r="D187" s="12">
        <f t="shared" si="3"/>
        <v>14.586572600858368</v>
      </c>
    </row>
    <row r="188" spans="1:4" x14ac:dyDescent="0.2">
      <c r="A188" s="13">
        <v>32234</v>
      </c>
      <c r="B188" s="26">
        <v>1.1719999999999999</v>
      </c>
      <c r="C188" s="12">
        <v>7.3</v>
      </c>
      <c r="D188" s="12">
        <f t="shared" si="3"/>
        <v>14.824369112627988</v>
      </c>
    </row>
    <row r="189" spans="1:4" x14ac:dyDescent="0.2">
      <c r="A189" s="13">
        <v>32264</v>
      </c>
      <c r="B189" s="26">
        <v>1.175</v>
      </c>
      <c r="C189" s="12">
        <v>7.58</v>
      </c>
      <c r="D189" s="12">
        <f t="shared" si="3"/>
        <v>15.353673838297873</v>
      </c>
    </row>
    <row r="190" spans="1:4" x14ac:dyDescent="0.2">
      <c r="A190" s="13">
        <v>32295</v>
      </c>
      <c r="B190" s="26">
        <v>1.18</v>
      </c>
      <c r="C190" s="12">
        <v>7.84</v>
      </c>
      <c r="D190" s="12">
        <f t="shared" si="3"/>
        <v>15.813027525423728</v>
      </c>
    </row>
    <row r="191" spans="1:4" x14ac:dyDescent="0.2">
      <c r="A191" s="13">
        <v>32325</v>
      </c>
      <c r="B191" s="26">
        <v>1.1850000000000001</v>
      </c>
      <c r="C191" s="12">
        <v>7.9</v>
      </c>
      <c r="D191" s="12">
        <f t="shared" si="3"/>
        <v>15.866813333333331</v>
      </c>
    </row>
    <row r="192" spans="1:4" x14ac:dyDescent="0.2">
      <c r="A192" s="13">
        <v>32356</v>
      </c>
      <c r="B192" s="26">
        <v>1.19</v>
      </c>
      <c r="C192" s="12">
        <v>7.93</v>
      </c>
      <c r="D192" s="12">
        <f t="shared" si="3"/>
        <v>15.860146605042015</v>
      </c>
    </row>
    <row r="193" spans="1:4" x14ac:dyDescent="0.2">
      <c r="A193" s="13">
        <v>32387</v>
      </c>
      <c r="B193" s="26">
        <v>1.1950000000000001</v>
      </c>
      <c r="C193" s="12">
        <v>7.84</v>
      </c>
      <c r="D193" s="12">
        <f t="shared" si="3"/>
        <v>15.614537640167361</v>
      </c>
    </row>
    <row r="194" spans="1:4" x14ac:dyDescent="0.2">
      <c r="A194" s="13">
        <v>32417</v>
      </c>
      <c r="B194" s="26">
        <v>1.1990000000000001</v>
      </c>
      <c r="C194" s="12">
        <v>7.7</v>
      </c>
      <c r="D194" s="12">
        <f t="shared" si="3"/>
        <v>15.284544954128437</v>
      </c>
    </row>
    <row r="195" spans="1:4" x14ac:dyDescent="0.2">
      <c r="A195" s="13">
        <v>32448</v>
      </c>
      <c r="B195" s="26">
        <v>1.2030000000000001</v>
      </c>
      <c r="C195" s="12">
        <v>7.46</v>
      </c>
      <c r="D195" s="12">
        <f t="shared" si="3"/>
        <v>14.758906167913549</v>
      </c>
    </row>
    <row r="196" spans="1:4" x14ac:dyDescent="0.2">
      <c r="A196" s="13">
        <v>32478</v>
      </c>
      <c r="B196" s="26">
        <v>1.2070000000000001</v>
      </c>
      <c r="C196" s="12">
        <v>7.28</v>
      </c>
      <c r="D196" s="12">
        <f t="shared" si="3"/>
        <v>14.355062270091134</v>
      </c>
    </row>
    <row r="197" spans="1:4" x14ac:dyDescent="0.2">
      <c r="A197" s="13">
        <v>32509</v>
      </c>
      <c r="B197" s="26">
        <v>1.212</v>
      </c>
      <c r="C197" s="12">
        <v>7.17</v>
      </c>
      <c r="D197" s="12">
        <f t="shared" si="3"/>
        <v>14.07983311881188</v>
      </c>
    </row>
    <row r="198" spans="1:4" x14ac:dyDescent="0.2">
      <c r="A198" s="13">
        <v>32540</v>
      </c>
      <c r="B198" s="26">
        <v>1.216</v>
      </c>
      <c r="C198" s="12">
        <v>7.18</v>
      </c>
      <c r="D198" s="12">
        <f t="shared" si="3"/>
        <v>14.053090427631579</v>
      </c>
    </row>
    <row r="199" spans="1:4" x14ac:dyDescent="0.2">
      <c r="A199" s="13">
        <v>32568</v>
      </c>
      <c r="B199" s="26">
        <v>1.222</v>
      </c>
      <c r="C199" s="12">
        <v>7.24</v>
      </c>
      <c r="D199" s="12">
        <f t="shared" si="3"/>
        <v>14.100948674304419</v>
      </c>
    </row>
    <row r="200" spans="1:4" x14ac:dyDescent="0.2">
      <c r="A200" s="13">
        <v>32599</v>
      </c>
      <c r="B200" s="26">
        <v>1.2310000000000001</v>
      </c>
      <c r="C200" s="12">
        <v>7.52</v>
      </c>
      <c r="D200" s="12">
        <f t="shared" si="3"/>
        <v>14.53920831844029</v>
      </c>
    </row>
    <row r="201" spans="1:4" x14ac:dyDescent="0.2">
      <c r="A201" s="13">
        <v>32629</v>
      </c>
      <c r="B201" s="26">
        <v>1.2370000000000001</v>
      </c>
      <c r="C201" s="12">
        <v>7.72</v>
      </c>
      <c r="D201" s="12">
        <f t="shared" si="3"/>
        <v>14.853492190784152</v>
      </c>
    </row>
    <row r="202" spans="1:4" x14ac:dyDescent="0.2">
      <c r="A202" s="13">
        <v>32660</v>
      </c>
      <c r="B202" s="26">
        <v>1.2410000000000001</v>
      </c>
      <c r="C202" s="12">
        <v>8.02</v>
      </c>
      <c r="D202" s="12">
        <f t="shared" si="3"/>
        <v>15.380964093473004</v>
      </c>
    </row>
    <row r="203" spans="1:4" x14ac:dyDescent="0.2">
      <c r="A203" s="13">
        <v>32690</v>
      </c>
      <c r="B203" s="26">
        <v>1.2450000000000001</v>
      </c>
      <c r="C203" s="12">
        <v>8.1</v>
      </c>
      <c r="D203" s="12">
        <f t="shared" si="3"/>
        <v>15.48448048192771</v>
      </c>
    </row>
    <row r="204" spans="1:4" x14ac:dyDescent="0.2">
      <c r="A204" s="13">
        <v>32721</v>
      </c>
      <c r="B204" s="26">
        <v>1.2450000000000001</v>
      </c>
      <c r="C204" s="12">
        <v>8.11</v>
      </c>
      <c r="D204" s="12">
        <f t="shared" si="3"/>
        <v>15.503597124497988</v>
      </c>
    </row>
    <row r="205" spans="1:4" x14ac:dyDescent="0.2">
      <c r="A205" s="13">
        <v>32752</v>
      </c>
      <c r="B205" s="26">
        <v>1.248</v>
      </c>
      <c r="C205" s="12">
        <v>8.02</v>
      </c>
      <c r="D205" s="12">
        <f t="shared" si="3"/>
        <v>15.294692660256409</v>
      </c>
    </row>
    <row r="206" spans="1:4" x14ac:dyDescent="0.2">
      <c r="A206" s="13">
        <v>32782</v>
      </c>
      <c r="B206" s="26">
        <v>1.254</v>
      </c>
      <c r="C206" s="12">
        <v>7.87</v>
      </c>
      <c r="D206" s="12">
        <f t="shared" si="3"/>
        <v>14.936820685805422</v>
      </c>
    </row>
    <row r="207" spans="1:4" x14ac:dyDescent="0.2">
      <c r="A207" s="13">
        <v>32813</v>
      </c>
      <c r="B207" s="26">
        <v>1.2589999999999999</v>
      </c>
      <c r="C207" s="12">
        <v>7.52</v>
      </c>
      <c r="D207" s="12">
        <f t="shared" si="3"/>
        <v>14.215858173153295</v>
      </c>
    </row>
    <row r="208" spans="1:4" x14ac:dyDescent="0.2">
      <c r="A208" s="13">
        <v>32843</v>
      </c>
      <c r="B208" s="26">
        <v>1.2629999999999999</v>
      </c>
      <c r="C208" s="12">
        <v>7.27</v>
      </c>
      <c r="D208" s="12">
        <f t="shared" si="3"/>
        <v>13.699730752177356</v>
      </c>
    </row>
    <row r="209" spans="1:4" x14ac:dyDescent="0.2">
      <c r="A209" s="13">
        <v>32874</v>
      </c>
      <c r="B209" s="26">
        <v>1.2749999999999999</v>
      </c>
      <c r="C209" s="12">
        <v>7.18</v>
      </c>
      <c r="D209" s="12">
        <f t="shared" si="3"/>
        <v>13.402790556862746</v>
      </c>
    </row>
    <row r="210" spans="1:4" x14ac:dyDescent="0.2">
      <c r="A210" s="13">
        <v>32905</v>
      </c>
      <c r="B210" s="26">
        <v>1.28</v>
      </c>
      <c r="C210" s="12">
        <v>7.49</v>
      </c>
      <c r="D210" s="12">
        <f t="shared" si="3"/>
        <v>13.926847484374999</v>
      </c>
    </row>
    <row r="211" spans="1:4" x14ac:dyDescent="0.2">
      <c r="A211" s="13">
        <v>32933</v>
      </c>
      <c r="B211" s="26">
        <v>1.286</v>
      </c>
      <c r="C211" s="12">
        <v>7.58</v>
      </c>
      <c r="D211" s="12">
        <f t="shared" si="3"/>
        <v>14.028434494556766</v>
      </c>
    </row>
    <row r="212" spans="1:4" x14ac:dyDescent="0.2">
      <c r="A212" s="13">
        <v>32964</v>
      </c>
      <c r="B212" s="26">
        <v>1.2889999999999999</v>
      </c>
      <c r="C212" s="12">
        <v>7.7</v>
      </c>
      <c r="D212" s="12">
        <f t="shared" si="3"/>
        <v>14.217354072924747</v>
      </c>
    </row>
    <row r="213" spans="1:4" x14ac:dyDescent="0.2">
      <c r="A213" s="13">
        <v>32994</v>
      </c>
      <c r="B213" s="26">
        <v>1.2909999999999999</v>
      </c>
      <c r="C213" s="12">
        <v>7.98</v>
      </c>
      <c r="D213" s="12">
        <f t="shared" si="3"/>
        <v>14.711522509682416</v>
      </c>
    </row>
    <row r="214" spans="1:4" x14ac:dyDescent="0.2">
      <c r="A214" s="13">
        <v>33025</v>
      </c>
      <c r="B214" s="26">
        <v>1.2989999999999999</v>
      </c>
      <c r="C214" s="12">
        <v>8.1199999999999992</v>
      </c>
      <c r="D214" s="12">
        <f t="shared" si="3"/>
        <v>14.877427744418782</v>
      </c>
    </row>
    <row r="215" spans="1:4" x14ac:dyDescent="0.2">
      <c r="A215" s="13">
        <v>33055</v>
      </c>
      <c r="B215" s="26">
        <v>1.3049999999999999</v>
      </c>
      <c r="C215" s="12">
        <v>8.1999999999999993</v>
      </c>
      <c r="D215" s="12">
        <f t="shared" si="3"/>
        <v>14.954927509578543</v>
      </c>
    </row>
    <row r="216" spans="1:4" x14ac:dyDescent="0.2">
      <c r="A216" s="13">
        <v>33086</v>
      </c>
      <c r="B216" s="26">
        <v>1.3160000000000001</v>
      </c>
      <c r="C216" s="12">
        <v>8.26</v>
      </c>
      <c r="D216" s="12">
        <f t="shared" si="3"/>
        <v>14.938435957446808</v>
      </c>
    </row>
    <row r="217" spans="1:4" x14ac:dyDescent="0.2">
      <c r="A217" s="13">
        <v>33117</v>
      </c>
      <c r="B217" s="26">
        <v>1.325</v>
      </c>
      <c r="C217" s="12">
        <v>8.18</v>
      </c>
      <c r="D217" s="12">
        <f t="shared" si="3"/>
        <v>14.693267894339623</v>
      </c>
    </row>
    <row r="218" spans="1:4" x14ac:dyDescent="0.2">
      <c r="A218" s="13">
        <v>33147</v>
      </c>
      <c r="B218" s="26">
        <v>1.3340000000000001</v>
      </c>
      <c r="C218" s="12">
        <v>8.06</v>
      </c>
      <c r="D218" s="12">
        <f t="shared" si="3"/>
        <v>14.38004296851574</v>
      </c>
    </row>
    <row r="219" spans="1:4" x14ac:dyDescent="0.2">
      <c r="A219" s="13">
        <v>33178</v>
      </c>
      <c r="B219" s="26">
        <v>1.337</v>
      </c>
      <c r="C219" s="12">
        <v>7.82</v>
      </c>
      <c r="D219" s="12">
        <f t="shared" si="3"/>
        <v>13.920547524308152</v>
      </c>
    </row>
    <row r="220" spans="1:4" x14ac:dyDescent="0.2">
      <c r="A220" s="13">
        <v>33208</v>
      </c>
      <c r="B220" s="26">
        <v>1.3420000000000001</v>
      </c>
      <c r="C220" s="12">
        <v>7.62</v>
      </c>
      <c r="D220" s="12">
        <f t="shared" si="3"/>
        <v>13.513984828614007</v>
      </c>
    </row>
    <row r="221" spans="1:4" x14ac:dyDescent="0.2">
      <c r="A221" s="13">
        <v>33239</v>
      </c>
      <c r="B221" s="26">
        <v>1.347</v>
      </c>
      <c r="C221" s="12">
        <v>7.42</v>
      </c>
      <c r="D221" s="12">
        <f t="shared" si="3"/>
        <v>13.11044041573868</v>
      </c>
    </row>
    <row r="222" spans="1:4" x14ac:dyDescent="0.2">
      <c r="A222" s="13">
        <v>33270</v>
      </c>
      <c r="B222" s="26">
        <v>1.3480000000000001</v>
      </c>
      <c r="C222" s="12">
        <v>7.61</v>
      </c>
      <c r="D222" s="12">
        <f t="shared" si="3"/>
        <v>13.436177611275962</v>
      </c>
    </row>
    <row r="223" spans="1:4" x14ac:dyDescent="0.2">
      <c r="A223" s="13">
        <v>33298</v>
      </c>
      <c r="B223" s="26">
        <v>1.3480000000000001</v>
      </c>
      <c r="C223" s="12">
        <v>7.79</v>
      </c>
      <c r="D223" s="12">
        <f t="shared" si="3"/>
        <v>13.753984703264093</v>
      </c>
    </row>
    <row r="224" spans="1:4" x14ac:dyDescent="0.2">
      <c r="A224" s="13">
        <v>33329</v>
      </c>
      <c r="B224" s="26">
        <v>1.351</v>
      </c>
      <c r="C224" s="12">
        <v>7.99</v>
      </c>
      <c r="D224" s="12">
        <f t="shared" si="3"/>
        <v>14.075777779422651</v>
      </c>
    </row>
    <row r="225" spans="1:4" x14ac:dyDescent="0.2">
      <c r="A225" s="13">
        <v>33359</v>
      </c>
      <c r="B225" s="26">
        <v>1.3560000000000001</v>
      </c>
      <c r="C225" s="12">
        <v>8.15</v>
      </c>
      <c r="D225" s="12">
        <f t="shared" si="3"/>
        <v>14.304704498525073</v>
      </c>
    </row>
    <row r="226" spans="1:4" x14ac:dyDescent="0.2">
      <c r="A226" s="13">
        <v>33390</v>
      </c>
      <c r="B226" s="26">
        <v>1.36</v>
      </c>
      <c r="C226" s="12">
        <v>8.34</v>
      </c>
      <c r="D226" s="12">
        <f t="shared" si="3"/>
        <v>14.595134911764704</v>
      </c>
    </row>
    <row r="227" spans="1:4" x14ac:dyDescent="0.2">
      <c r="A227" s="13">
        <v>33420</v>
      </c>
      <c r="B227" s="26">
        <v>1.3620000000000001</v>
      </c>
      <c r="C227" s="12">
        <v>8.4</v>
      </c>
      <c r="D227" s="12">
        <f t="shared" si="3"/>
        <v>14.678549779735683</v>
      </c>
    </row>
    <row r="228" spans="1:4" x14ac:dyDescent="0.2">
      <c r="A228" s="13">
        <v>33451</v>
      </c>
      <c r="B228" s="26">
        <v>1.3660000000000001</v>
      </c>
      <c r="C228" s="12">
        <v>8.43</v>
      </c>
      <c r="D228" s="12">
        <f t="shared" si="3"/>
        <v>14.687837086383599</v>
      </c>
    </row>
    <row r="229" spans="1:4" x14ac:dyDescent="0.2">
      <c r="A229" s="13">
        <v>33482</v>
      </c>
      <c r="B229" s="26">
        <v>1.37</v>
      </c>
      <c r="C229" s="12">
        <v>8.39</v>
      </c>
      <c r="D229" s="12">
        <f t="shared" si="3"/>
        <v>14.575463197080289</v>
      </c>
    </row>
    <row r="230" spans="1:4" x14ac:dyDescent="0.2">
      <c r="A230" s="13">
        <v>33512</v>
      </c>
      <c r="B230" s="26">
        <v>1.3720000000000001</v>
      </c>
      <c r="C230" s="12">
        <v>8.33</v>
      </c>
      <c r="D230" s="12">
        <f t="shared" si="3"/>
        <v>14.450133571428569</v>
      </c>
    </row>
    <row r="231" spans="1:4" x14ac:dyDescent="0.2">
      <c r="A231" s="13">
        <v>33543</v>
      </c>
      <c r="B231" s="26">
        <v>1.3779999999999999</v>
      </c>
      <c r="C231" s="12">
        <v>7.96</v>
      </c>
      <c r="D231" s="12">
        <f t="shared" si="3"/>
        <v>13.748167721335269</v>
      </c>
    </row>
    <row r="232" spans="1:4" x14ac:dyDescent="0.2">
      <c r="A232" s="13">
        <v>33573</v>
      </c>
      <c r="B232" s="26">
        <v>1.3819999999999999</v>
      </c>
      <c r="C232" s="12">
        <v>7.81</v>
      </c>
      <c r="D232" s="12">
        <f t="shared" si="3"/>
        <v>13.450051968162082</v>
      </c>
    </row>
    <row r="233" spans="1:4" x14ac:dyDescent="0.2">
      <c r="A233" s="13">
        <v>33604</v>
      </c>
      <c r="B233" s="26">
        <v>1.383</v>
      </c>
      <c r="C233" s="12">
        <v>7.71</v>
      </c>
      <c r="D233" s="12">
        <f t="shared" si="3"/>
        <v>13.268235444685466</v>
      </c>
    </row>
    <row r="234" spans="1:4" x14ac:dyDescent="0.2">
      <c r="A234" s="13">
        <v>33635</v>
      </c>
      <c r="B234" s="26">
        <v>1.3859999999999999</v>
      </c>
      <c r="C234" s="12">
        <v>7.79</v>
      </c>
      <c r="D234" s="12">
        <f t="shared" si="3"/>
        <v>13.376891327561328</v>
      </c>
    </row>
    <row r="235" spans="1:4" x14ac:dyDescent="0.2">
      <c r="A235" s="13">
        <v>33664</v>
      </c>
      <c r="B235" s="26">
        <v>1.391</v>
      </c>
      <c r="C235" s="12">
        <v>8.02</v>
      </c>
      <c r="D235" s="12">
        <f t="shared" si="3"/>
        <v>13.722341078360891</v>
      </c>
    </row>
    <row r="236" spans="1:4" x14ac:dyDescent="0.2">
      <c r="A236" s="13">
        <v>33695</v>
      </c>
      <c r="B236" s="26">
        <v>1.3939999999999999</v>
      </c>
      <c r="C236" s="12">
        <v>8.0500000000000007</v>
      </c>
      <c r="D236" s="12">
        <f t="shared" si="3"/>
        <v>13.74402948350072</v>
      </c>
    </row>
    <row r="237" spans="1:4" x14ac:dyDescent="0.2">
      <c r="A237" s="13">
        <v>33725</v>
      </c>
      <c r="B237" s="26">
        <v>1.397</v>
      </c>
      <c r="C237" s="12">
        <v>8.41</v>
      </c>
      <c r="D237" s="12">
        <f t="shared" si="3"/>
        <v>14.327834659985683</v>
      </c>
    </row>
    <row r="238" spans="1:4" x14ac:dyDescent="0.2">
      <c r="A238" s="13">
        <v>33756</v>
      </c>
      <c r="B238" s="26">
        <v>1.401</v>
      </c>
      <c r="C238" s="12">
        <v>8.64</v>
      </c>
      <c r="D238" s="12">
        <f t="shared" si="3"/>
        <v>14.677651734475376</v>
      </c>
    </row>
    <row r="239" spans="1:4" x14ac:dyDescent="0.2">
      <c r="A239" s="13">
        <v>33786</v>
      </c>
      <c r="B239" s="26">
        <v>1.405</v>
      </c>
      <c r="C239" s="12">
        <v>8.57</v>
      </c>
      <c r="D239" s="12">
        <f t="shared" si="3"/>
        <v>14.517287217081849</v>
      </c>
    </row>
    <row r="240" spans="1:4" x14ac:dyDescent="0.2">
      <c r="A240" s="13">
        <v>33817</v>
      </c>
      <c r="B240" s="26">
        <v>1.4079999999999999</v>
      </c>
      <c r="C240" s="12">
        <v>8.6</v>
      </c>
      <c r="D240" s="12">
        <f t="shared" si="3"/>
        <v>14.537066193181817</v>
      </c>
    </row>
    <row r="241" spans="1:4" x14ac:dyDescent="0.2">
      <c r="A241" s="13">
        <v>33848</v>
      </c>
      <c r="B241" s="26">
        <v>1.411</v>
      </c>
      <c r="C241" s="12">
        <v>8.6199999999999992</v>
      </c>
      <c r="D241" s="12">
        <f t="shared" si="3"/>
        <v>14.539893437278524</v>
      </c>
    </row>
    <row r="242" spans="1:4" x14ac:dyDescent="0.2">
      <c r="A242" s="13">
        <v>33878</v>
      </c>
      <c r="B242" s="26">
        <v>1.417</v>
      </c>
      <c r="C242" s="12">
        <v>8.4700000000000006</v>
      </c>
      <c r="D242" s="12">
        <f t="shared" si="3"/>
        <v>14.226384149611855</v>
      </c>
    </row>
    <row r="243" spans="1:4" x14ac:dyDescent="0.2">
      <c r="A243" s="13">
        <v>33909</v>
      </c>
      <c r="B243" s="26">
        <v>1.421</v>
      </c>
      <c r="C243" s="12">
        <v>8.16</v>
      </c>
      <c r="D243" s="12">
        <f t="shared" si="3"/>
        <v>13.667121407459534</v>
      </c>
    </row>
    <row r="244" spans="1:4" x14ac:dyDescent="0.2">
      <c r="A244" s="13">
        <v>33939</v>
      </c>
      <c r="B244" s="26">
        <v>1.423</v>
      </c>
      <c r="C244" s="12">
        <v>7.87</v>
      </c>
      <c r="D244" s="12">
        <f t="shared" si="3"/>
        <v>13.162876416022488</v>
      </c>
    </row>
    <row r="245" spans="1:4" x14ac:dyDescent="0.2">
      <c r="A245" s="13">
        <v>33970</v>
      </c>
      <c r="B245" s="26">
        <v>1.4279999999999999</v>
      </c>
      <c r="C245" s="12">
        <v>7.75</v>
      </c>
      <c r="D245" s="12">
        <f t="shared" ref="D245:D308" si="4">C245*$B$533/B245</f>
        <v>12.916786064425771</v>
      </c>
    </row>
    <row r="246" spans="1:4" x14ac:dyDescent="0.2">
      <c r="A246" s="13">
        <v>34001</v>
      </c>
      <c r="B246" s="26">
        <v>1.431</v>
      </c>
      <c r="C246" s="12">
        <v>7.81</v>
      </c>
      <c r="D246" s="12">
        <f t="shared" si="4"/>
        <v>12.989498127183785</v>
      </c>
    </row>
    <row r="247" spans="1:4" x14ac:dyDescent="0.2">
      <c r="A247" s="13">
        <v>34029</v>
      </c>
      <c r="B247" s="26">
        <v>1.4330000000000001</v>
      </c>
      <c r="C247" s="12">
        <v>7.81</v>
      </c>
      <c r="D247" s="12">
        <f t="shared" si="4"/>
        <v>12.971369030006976</v>
      </c>
    </row>
    <row r="248" spans="1:4" x14ac:dyDescent="0.2">
      <c r="A248" s="13">
        <v>34060</v>
      </c>
      <c r="B248" s="26">
        <v>1.4379999999999999</v>
      </c>
      <c r="C248" s="12">
        <v>8.14</v>
      </c>
      <c r="D248" s="12">
        <f t="shared" si="4"/>
        <v>13.472447204450626</v>
      </c>
    </row>
    <row r="249" spans="1:4" x14ac:dyDescent="0.2">
      <c r="A249" s="13">
        <v>34090</v>
      </c>
      <c r="B249" s="26">
        <v>1.4419999999999999</v>
      </c>
      <c r="C249" s="12">
        <v>8.57</v>
      </c>
      <c r="D249" s="12">
        <f t="shared" si="4"/>
        <v>14.144790943134536</v>
      </c>
    </row>
    <row r="250" spans="1:4" x14ac:dyDescent="0.2">
      <c r="A250" s="13">
        <v>34121</v>
      </c>
      <c r="B250" s="26">
        <v>1.4430000000000001</v>
      </c>
      <c r="C250" s="12">
        <v>8.75</v>
      </c>
      <c r="D250" s="12">
        <f t="shared" si="4"/>
        <v>14.431872834372834</v>
      </c>
    </row>
    <row r="251" spans="1:4" x14ac:dyDescent="0.2">
      <c r="A251" s="13">
        <v>34151</v>
      </c>
      <c r="B251" s="26">
        <v>1.4450000000000001</v>
      </c>
      <c r="C251" s="12">
        <v>8.74</v>
      </c>
      <c r="D251" s="12">
        <f t="shared" si="4"/>
        <v>14.395427183391002</v>
      </c>
    </row>
    <row r="252" spans="1:4" x14ac:dyDescent="0.2">
      <c r="A252" s="13">
        <v>34182</v>
      </c>
      <c r="B252" s="26">
        <v>1.448</v>
      </c>
      <c r="C252" s="12">
        <v>8.74</v>
      </c>
      <c r="D252" s="12">
        <f t="shared" si="4"/>
        <v>14.365602403314917</v>
      </c>
    </row>
    <row r="253" spans="1:4" x14ac:dyDescent="0.2">
      <c r="A253" s="13">
        <v>34213</v>
      </c>
      <c r="B253" s="26">
        <v>1.45</v>
      </c>
      <c r="C253" s="12">
        <v>8.8000000000000007</v>
      </c>
      <c r="D253" s="12">
        <f t="shared" si="4"/>
        <v>14.444271448275863</v>
      </c>
    </row>
    <row r="254" spans="1:4" x14ac:dyDescent="0.2">
      <c r="A254" s="13">
        <v>34243</v>
      </c>
      <c r="B254" s="26">
        <v>1.456</v>
      </c>
      <c r="C254" s="12">
        <v>8.77</v>
      </c>
      <c r="D254" s="12">
        <f t="shared" si="4"/>
        <v>14.335709436813184</v>
      </c>
    </row>
    <row r="255" spans="1:4" x14ac:dyDescent="0.2">
      <c r="A255" s="13">
        <v>34274</v>
      </c>
      <c r="B255" s="26">
        <v>1.46</v>
      </c>
      <c r="C255" s="12">
        <v>8.2200000000000006</v>
      </c>
      <c r="D255" s="12">
        <f t="shared" si="4"/>
        <v>13.399849890410959</v>
      </c>
    </row>
    <row r="256" spans="1:4" x14ac:dyDescent="0.2">
      <c r="A256" s="13">
        <v>34304</v>
      </c>
      <c r="B256" s="26">
        <v>1.4630000000000001</v>
      </c>
      <c r="C256" s="12">
        <v>7.92</v>
      </c>
      <c r="D256" s="12">
        <f t="shared" si="4"/>
        <v>12.884329624060149</v>
      </c>
    </row>
    <row r="257" spans="1:4" x14ac:dyDescent="0.2">
      <c r="A257" s="13">
        <v>34335</v>
      </c>
      <c r="B257" s="26">
        <v>1.4630000000000001</v>
      </c>
      <c r="C257" s="12">
        <v>7.76</v>
      </c>
      <c r="D257" s="12">
        <f t="shared" si="4"/>
        <v>12.624040136705398</v>
      </c>
    </row>
    <row r="258" spans="1:4" x14ac:dyDescent="0.2">
      <c r="A258" s="13">
        <v>34366</v>
      </c>
      <c r="B258" s="26">
        <v>1.4670000000000001</v>
      </c>
      <c r="C258" s="12">
        <v>7.86</v>
      </c>
      <c r="D258" s="12">
        <f t="shared" si="4"/>
        <v>12.751856114519425</v>
      </c>
    </row>
    <row r="259" spans="1:4" x14ac:dyDescent="0.2">
      <c r="A259" s="13">
        <v>34394</v>
      </c>
      <c r="B259" s="26">
        <v>1.4710000000000001</v>
      </c>
      <c r="C259" s="12">
        <v>8.1</v>
      </c>
      <c r="D259" s="12">
        <f t="shared" si="4"/>
        <v>13.105491638341263</v>
      </c>
    </row>
    <row r="260" spans="1:4" x14ac:dyDescent="0.2">
      <c r="A260" s="13">
        <v>34425</v>
      </c>
      <c r="B260" s="26">
        <v>1.472</v>
      </c>
      <c r="C260" s="12">
        <v>8.32</v>
      </c>
      <c r="D260" s="12">
        <f t="shared" si="4"/>
        <v>13.452298260869565</v>
      </c>
    </row>
    <row r="261" spans="1:4" x14ac:dyDescent="0.2">
      <c r="A261" s="13">
        <v>34455</v>
      </c>
      <c r="B261" s="26">
        <v>1.4750000000000001</v>
      </c>
      <c r="C261" s="12">
        <v>8.5500000000000007</v>
      </c>
      <c r="D261" s="12">
        <f t="shared" si="4"/>
        <v>13.796059728813558</v>
      </c>
    </row>
    <row r="262" spans="1:4" x14ac:dyDescent="0.2">
      <c r="A262" s="13">
        <v>34486</v>
      </c>
      <c r="B262" s="26">
        <v>1.4790000000000001</v>
      </c>
      <c r="C262" s="12">
        <v>8.7899999999999991</v>
      </c>
      <c r="D262" s="12">
        <f t="shared" si="4"/>
        <v>14.144958336713993</v>
      </c>
    </row>
    <row r="263" spans="1:4" x14ac:dyDescent="0.2">
      <c r="A263" s="13">
        <v>34516</v>
      </c>
      <c r="B263" s="26">
        <v>1.484</v>
      </c>
      <c r="C263" s="12">
        <v>8.82</v>
      </c>
      <c r="D263" s="12">
        <f t="shared" si="4"/>
        <v>14.145413773584904</v>
      </c>
    </row>
    <row r="264" spans="1:4" x14ac:dyDescent="0.2">
      <c r="A264" s="13">
        <v>34547</v>
      </c>
      <c r="B264" s="26">
        <v>1.49</v>
      </c>
      <c r="C264" s="12">
        <v>8.8699999999999992</v>
      </c>
      <c r="D264" s="12">
        <f t="shared" si="4"/>
        <v>14.168318885906038</v>
      </c>
    </row>
    <row r="265" spans="1:4" x14ac:dyDescent="0.2">
      <c r="A265" s="13">
        <v>34578</v>
      </c>
      <c r="B265" s="26">
        <v>1.4930000000000001</v>
      </c>
      <c r="C265" s="12">
        <v>8.85</v>
      </c>
      <c r="D265" s="12">
        <f t="shared" si="4"/>
        <v>14.107966979236434</v>
      </c>
    </row>
    <row r="266" spans="1:4" x14ac:dyDescent="0.2">
      <c r="A266" s="13">
        <v>34608</v>
      </c>
      <c r="B266" s="26">
        <v>1.494</v>
      </c>
      <c r="C266" s="12">
        <v>8.58</v>
      </c>
      <c r="D266" s="12">
        <f t="shared" si="4"/>
        <v>13.668399437751003</v>
      </c>
    </row>
    <row r="267" spans="1:4" x14ac:dyDescent="0.2">
      <c r="A267" s="13">
        <v>34639</v>
      </c>
      <c r="B267" s="26">
        <v>1.498</v>
      </c>
      <c r="C267" s="12">
        <v>8.31</v>
      </c>
      <c r="D267" s="12">
        <f t="shared" si="4"/>
        <v>13.202925781041387</v>
      </c>
    </row>
    <row r="268" spans="1:4" x14ac:dyDescent="0.2">
      <c r="A268" s="13">
        <v>34669</v>
      </c>
      <c r="B268" s="26">
        <v>1.5009999999999999</v>
      </c>
      <c r="C268" s="12">
        <v>8.08</v>
      </c>
      <c r="D268" s="12">
        <f t="shared" si="4"/>
        <v>12.811843944037308</v>
      </c>
    </row>
    <row r="269" spans="1:4" x14ac:dyDescent="0.2">
      <c r="A269" s="13">
        <v>34700</v>
      </c>
      <c r="B269" s="26">
        <v>1.5049999999999999</v>
      </c>
      <c r="C269" s="12">
        <v>7.85</v>
      </c>
      <c r="D269" s="12">
        <f t="shared" si="4"/>
        <v>12.414068239202656</v>
      </c>
    </row>
    <row r="270" spans="1:4" x14ac:dyDescent="0.2">
      <c r="A270" s="13">
        <v>34731</v>
      </c>
      <c r="B270" s="26">
        <v>1.5089999999999999</v>
      </c>
      <c r="C270" s="12">
        <v>8.01</v>
      </c>
      <c r="D270" s="12">
        <f t="shared" si="4"/>
        <v>12.633516381709741</v>
      </c>
    </row>
    <row r="271" spans="1:4" x14ac:dyDescent="0.2">
      <c r="A271" s="13">
        <v>34759</v>
      </c>
      <c r="B271" s="26">
        <v>1.512</v>
      </c>
      <c r="C271" s="12">
        <v>8.14</v>
      </c>
      <c r="D271" s="12">
        <f t="shared" si="4"/>
        <v>12.813081402116401</v>
      </c>
    </row>
    <row r="272" spans="1:4" x14ac:dyDescent="0.2">
      <c r="A272" s="13">
        <v>34790</v>
      </c>
      <c r="B272" s="26">
        <v>1.518</v>
      </c>
      <c r="C272" s="12">
        <v>8.41</v>
      </c>
      <c r="D272" s="12">
        <f t="shared" si="4"/>
        <v>13.185760882740446</v>
      </c>
    </row>
    <row r="273" spans="1:4" x14ac:dyDescent="0.2">
      <c r="A273" s="13">
        <v>34820</v>
      </c>
      <c r="B273" s="26">
        <v>1.5209999999999999</v>
      </c>
      <c r="C273" s="12">
        <v>8.5299999999999994</v>
      </c>
      <c r="D273" s="12">
        <f t="shared" si="4"/>
        <v>13.347526403681787</v>
      </c>
    </row>
    <row r="274" spans="1:4" x14ac:dyDescent="0.2">
      <c r="A274" s="13">
        <v>34851</v>
      </c>
      <c r="B274" s="26">
        <v>1.524</v>
      </c>
      <c r="C274" s="12">
        <v>8.7200000000000006</v>
      </c>
      <c r="D274" s="12">
        <f t="shared" si="4"/>
        <v>13.617973648293964</v>
      </c>
    </row>
    <row r="275" spans="1:4" x14ac:dyDescent="0.2">
      <c r="A275" s="13">
        <v>34881</v>
      </c>
      <c r="B275" s="26">
        <v>1.526</v>
      </c>
      <c r="C275" s="12">
        <v>8.8000000000000007</v>
      </c>
      <c r="D275" s="12">
        <f t="shared" si="4"/>
        <v>13.724897509829621</v>
      </c>
    </row>
    <row r="276" spans="1:4" x14ac:dyDescent="0.2">
      <c r="A276" s="13">
        <v>34912</v>
      </c>
      <c r="B276" s="26">
        <v>1.5289999999999999</v>
      </c>
      <c r="C276" s="12">
        <v>8.7799999999999994</v>
      </c>
      <c r="D276" s="12">
        <f t="shared" si="4"/>
        <v>13.666836599084368</v>
      </c>
    </row>
    <row r="277" spans="1:4" x14ac:dyDescent="0.2">
      <c r="A277" s="13">
        <v>34943</v>
      </c>
      <c r="B277" s="26">
        <v>1.5309999999999999</v>
      </c>
      <c r="C277" s="12">
        <v>8.57</v>
      </c>
      <c r="D277" s="12">
        <f t="shared" si="4"/>
        <v>13.322526806009144</v>
      </c>
    </row>
    <row r="278" spans="1:4" x14ac:dyDescent="0.2">
      <c r="A278" s="13">
        <v>34973</v>
      </c>
      <c r="B278" s="26">
        <v>1.5349999999999999</v>
      </c>
      <c r="C278" s="12">
        <v>8.65</v>
      </c>
      <c r="D278" s="12">
        <f t="shared" si="4"/>
        <v>13.411850358306189</v>
      </c>
    </row>
    <row r="279" spans="1:4" x14ac:dyDescent="0.2">
      <c r="A279" s="13">
        <v>35004</v>
      </c>
      <c r="B279" s="26">
        <v>1.5369999999999999</v>
      </c>
      <c r="C279" s="12">
        <v>8.26</v>
      </c>
      <c r="D279" s="12">
        <f t="shared" si="4"/>
        <v>12.790489082628497</v>
      </c>
    </row>
    <row r="280" spans="1:4" x14ac:dyDescent="0.2">
      <c r="A280" s="13">
        <v>35034</v>
      </c>
      <c r="B280" s="26">
        <v>1.5389999999999999</v>
      </c>
      <c r="C280" s="12">
        <v>8.02</v>
      </c>
      <c r="D280" s="12">
        <f t="shared" si="4"/>
        <v>12.402713736192332</v>
      </c>
    </row>
    <row r="281" spans="1:4" x14ac:dyDescent="0.2">
      <c r="A281" s="13">
        <v>35065</v>
      </c>
      <c r="B281" s="26">
        <v>1.5469999999999999</v>
      </c>
      <c r="C281" s="12">
        <v>7.75</v>
      </c>
      <c r="D281" s="12">
        <f t="shared" si="4"/>
        <v>11.923187136393018</v>
      </c>
    </row>
    <row r="282" spans="1:4" x14ac:dyDescent="0.2">
      <c r="A282" s="13">
        <v>35096</v>
      </c>
      <c r="B282" s="26">
        <v>1.55</v>
      </c>
      <c r="C282" s="12">
        <v>7.81</v>
      </c>
      <c r="D282" s="12">
        <f t="shared" si="4"/>
        <v>11.992239883870965</v>
      </c>
    </row>
    <row r="283" spans="1:4" x14ac:dyDescent="0.2">
      <c r="A283" s="13">
        <v>35125</v>
      </c>
      <c r="B283" s="26">
        <v>1.5549999999999999</v>
      </c>
      <c r="C283" s="12">
        <v>8.09</v>
      </c>
      <c r="D283" s="12">
        <f t="shared" si="4"/>
        <v>12.382236643086815</v>
      </c>
    </row>
    <row r="284" spans="1:4" x14ac:dyDescent="0.2">
      <c r="A284" s="13">
        <v>35156</v>
      </c>
      <c r="B284" s="26">
        <v>1.5609999999999999</v>
      </c>
      <c r="C284" s="12">
        <v>8.24</v>
      </c>
      <c r="D284" s="12">
        <f t="shared" si="4"/>
        <v>12.563344830237028</v>
      </c>
    </row>
    <row r="285" spans="1:4" x14ac:dyDescent="0.2">
      <c r="A285" s="13">
        <v>35186</v>
      </c>
      <c r="B285" s="26">
        <v>1.5640000000000001</v>
      </c>
      <c r="C285" s="12">
        <v>8.5399999999999991</v>
      </c>
      <c r="D285" s="12">
        <f t="shared" si="4"/>
        <v>12.995772301790279</v>
      </c>
    </row>
    <row r="286" spans="1:4" x14ac:dyDescent="0.2">
      <c r="A286" s="13">
        <v>35217</v>
      </c>
      <c r="B286" s="26">
        <v>1.5669999999999999</v>
      </c>
      <c r="C286" s="12">
        <v>8.65</v>
      </c>
      <c r="D286" s="12">
        <f t="shared" si="4"/>
        <v>13.13796445437141</v>
      </c>
    </row>
    <row r="287" spans="1:4" x14ac:dyDescent="0.2">
      <c r="A287" s="13">
        <v>35247</v>
      </c>
      <c r="B287" s="26">
        <v>1.57</v>
      </c>
      <c r="C287" s="12">
        <v>8.73</v>
      </c>
      <c r="D287" s="12">
        <f t="shared" si="4"/>
        <v>13.234135070063694</v>
      </c>
    </row>
    <row r="288" spans="1:4" x14ac:dyDescent="0.2">
      <c r="A288" s="13">
        <v>35278</v>
      </c>
      <c r="B288" s="26">
        <v>1.5720000000000001</v>
      </c>
      <c r="C288" s="12">
        <v>8.86</v>
      </c>
      <c r="D288" s="12">
        <f t="shared" si="4"/>
        <v>13.414118905852416</v>
      </c>
    </row>
    <row r="289" spans="1:4" x14ac:dyDescent="0.2">
      <c r="A289" s="13">
        <v>35309</v>
      </c>
      <c r="B289" s="26">
        <v>1.577</v>
      </c>
      <c r="C289" s="12">
        <v>8.7899999999999991</v>
      </c>
      <c r="D289" s="12">
        <f t="shared" si="4"/>
        <v>13.265943804692451</v>
      </c>
    </row>
    <row r="290" spans="1:4" x14ac:dyDescent="0.2">
      <c r="A290" s="13">
        <v>35339</v>
      </c>
      <c r="B290" s="26">
        <v>1.5820000000000001</v>
      </c>
      <c r="C290" s="12">
        <v>8.67</v>
      </c>
      <c r="D290" s="12">
        <f t="shared" si="4"/>
        <v>13.043483400758532</v>
      </c>
    </row>
    <row r="291" spans="1:4" x14ac:dyDescent="0.2">
      <c r="A291" s="13">
        <v>35370</v>
      </c>
      <c r="B291" s="26">
        <v>1.587</v>
      </c>
      <c r="C291" s="12">
        <v>8.25</v>
      </c>
      <c r="D291" s="12">
        <f t="shared" si="4"/>
        <v>12.372515122873345</v>
      </c>
    </row>
    <row r="292" spans="1:4" x14ac:dyDescent="0.2">
      <c r="A292" s="13">
        <v>35400</v>
      </c>
      <c r="B292" s="26">
        <v>1.591</v>
      </c>
      <c r="C292" s="12">
        <v>7.99</v>
      </c>
      <c r="D292" s="12">
        <f t="shared" si="4"/>
        <v>11.952467492143306</v>
      </c>
    </row>
    <row r="293" spans="1:4" x14ac:dyDescent="0.2">
      <c r="A293" s="13">
        <v>35431</v>
      </c>
      <c r="B293" s="26">
        <v>1.5940000000000001</v>
      </c>
      <c r="C293" s="12">
        <v>7.87</v>
      </c>
      <c r="D293" s="12">
        <f t="shared" si="4"/>
        <v>11.750798707653701</v>
      </c>
    </row>
    <row r="294" spans="1:4" x14ac:dyDescent="0.2">
      <c r="A294" s="13">
        <v>35462</v>
      </c>
      <c r="B294" s="26">
        <v>1.597</v>
      </c>
      <c r="C294" s="12">
        <v>7.98</v>
      </c>
      <c r="D294" s="12">
        <f t="shared" si="4"/>
        <v>11.892658459611772</v>
      </c>
    </row>
    <row r="295" spans="1:4" x14ac:dyDescent="0.2">
      <c r="A295" s="13">
        <v>35490</v>
      </c>
      <c r="B295" s="26">
        <v>1.5980000000000001</v>
      </c>
      <c r="C295" s="12">
        <v>8.24</v>
      </c>
      <c r="D295" s="12">
        <f t="shared" si="4"/>
        <v>12.272453867334168</v>
      </c>
    </row>
    <row r="296" spans="1:4" x14ac:dyDescent="0.2">
      <c r="A296" s="13">
        <v>35521</v>
      </c>
      <c r="B296" s="26">
        <v>1.599</v>
      </c>
      <c r="C296" s="12">
        <v>8.3800000000000008</v>
      </c>
      <c r="D296" s="12">
        <f t="shared" si="4"/>
        <v>12.473160950594123</v>
      </c>
    </row>
    <row r="297" spans="1:4" x14ac:dyDescent="0.2">
      <c r="A297" s="13">
        <v>35551</v>
      </c>
      <c r="B297" s="26">
        <v>1.599</v>
      </c>
      <c r="C297" s="12">
        <v>8.65</v>
      </c>
      <c r="D297" s="12">
        <f t="shared" si="4"/>
        <v>12.875040838023764</v>
      </c>
    </row>
    <row r="298" spans="1:4" x14ac:dyDescent="0.2">
      <c r="A298" s="13">
        <v>35582</v>
      </c>
      <c r="B298" s="26">
        <v>1.6020000000000001</v>
      </c>
      <c r="C298" s="12">
        <v>8.91</v>
      </c>
      <c r="D298" s="12">
        <f t="shared" si="4"/>
        <v>13.237201011235955</v>
      </c>
    </row>
    <row r="299" spans="1:4" x14ac:dyDescent="0.2">
      <c r="A299" s="13">
        <v>35612</v>
      </c>
      <c r="B299" s="26">
        <v>1.6040000000000001</v>
      </c>
      <c r="C299" s="12">
        <v>8.74</v>
      </c>
      <c r="D299" s="12">
        <f t="shared" si="4"/>
        <v>12.968449052369076</v>
      </c>
    </row>
    <row r="300" spans="1:4" x14ac:dyDescent="0.2">
      <c r="A300" s="13">
        <v>35643</v>
      </c>
      <c r="B300" s="26">
        <v>1.6080000000000001</v>
      </c>
      <c r="C300" s="12">
        <v>8.8000000000000007</v>
      </c>
      <c r="D300" s="12">
        <f t="shared" si="4"/>
        <v>13.024996019900499</v>
      </c>
    </row>
    <row r="301" spans="1:4" x14ac:dyDescent="0.2">
      <c r="A301" s="13">
        <v>35674</v>
      </c>
      <c r="B301" s="26">
        <v>1.6120000000000001</v>
      </c>
      <c r="C301" s="12">
        <v>8.75</v>
      </c>
      <c r="D301" s="12">
        <f t="shared" si="4"/>
        <v>12.918853908188584</v>
      </c>
    </row>
    <row r="302" spans="1:4" x14ac:dyDescent="0.2">
      <c r="A302" s="13">
        <v>35704</v>
      </c>
      <c r="B302" s="26">
        <v>1.615</v>
      </c>
      <c r="C302" s="12">
        <v>8.59</v>
      </c>
      <c r="D302" s="12">
        <f t="shared" si="4"/>
        <v>12.659064383900928</v>
      </c>
    </row>
    <row r="303" spans="1:4" x14ac:dyDescent="0.2">
      <c r="A303" s="13">
        <v>35735</v>
      </c>
      <c r="B303" s="26">
        <v>1.617</v>
      </c>
      <c r="C303" s="12">
        <v>8.25</v>
      </c>
      <c r="D303" s="12">
        <f t="shared" si="4"/>
        <v>12.142969387755102</v>
      </c>
    </row>
    <row r="304" spans="1:4" x14ac:dyDescent="0.2">
      <c r="A304" s="13">
        <v>35765</v>
      </c>
      <c r="B304" s="26">
        <v>1.6180000000000001</v>
      </c>
      <c r="C304" s="12">
        <v>8.0299999999999994</v>
      </c>
      <c r="D304" s="12">
        <f t="shared" si="4"/>
        <v>11.811852076637821</v>
      </c>
    </row>
    <row r="305" spans="1:4" x14ac:dyDescent="0.2">
      <c r="A305" s="13">
        <v>35796</v>
      </c>
      <c r="B305" s="26">
        <v>1.62</v>
      </c>
      <c r="C305" s="12">
        <v>7.87</v>
      </c>
      <c r="D305" s="12">
        <f t="shared" si="4"/>
        <v>11.562205641975307</v>
      </c>
    </row>
    <row r="306" spans="1:4" x14ac:dyDescent="0.2">
      <c r="A306" s="13">
        <v>35827</v>
      </c>
      <c r="B306" s="26">
        <v>1.62</v>
      </c>
      <c r="C306" s="12">
        <v>7.97</v>
      </c>
      <c r="D306" s="12">
        <f t="shared" si="4"/>
        <v>11.70912058024691</v>
      </c>
    </row>
    <row r="307" spans="1:4" x14ac:dyDescent="0.2">
      <c r="A307" s="13">
        <v>35855</v>
      </c>
      <c r="B307" s="26">
        <v>1.62</v>
      </c>
      <c r="C307" s="12">
        <v>8.01</v>
      </c>
      <c r="D307" s="12">
        <f t="shared" si="4"/>
        <v>11.767886555555553</v>
      </c>
    </row>
    <row r="308" spans="1:4" x14ac:dyDescent="0.2">
      <c r="A308" s="13">
        <v>35886</v>
      </c>
      <c r="B308" s="26">
        <v>1.6220000000000001</v>
      </c>
      <c r="C308" s="12">
        <v>8.23</v>
      </c>
      <c r="D308" s="12">
        <f t="shared" si="4"/>
        <v>12.076190542540074</v>
      </c>
    </row>
    <row r="309" spans="1:4" x14ac:dyDescent="0.2">
      <c r="A309" s="13">
        <v>35916</v>
      </c>
      <c r="B309" s="26">
        <v>1.6259999999999999</v>
      </c>
      <c r="C309" s="12">
        <v>8.49</v>
      </c>
      <c r="D309" s="12">
        <f t="shared" ref="D309:D372" si="5">C309*$B$533/B309</f>
        <v>12.427052140221402</v>
      </c>
    </row>
    <row r="310" spans="1:4" x14ac:dyDescent="0.2">
      <c r="A310" s="13">
        <v>35947</v>
      </c>
      <c r="B310" s="26">
        <v>1.6279999999999999</v>
      </c>
      <c r="C310" s="12">
        <v>8.5299999999999994</v>
      </c>
      <c r="D310" s="12">
        <f t="shared" si="5"/>
        <v>12.470262690417689</v>
      </c>
    </row>
    <row r="311" spans="1:4" x14ac:dyDescent="0.2">
      <c r="A311" s="13">
        <v>35977</v>
      </c>
      <c r="B311" s="26">
        <v>1.6319999999999999</v>
      </c>
      <c r="C311" s="12">
        <v>8.58</v>
      </c>
      <c r="D311" s="12">
        <f t="shared" si="5"/>
        <v>12.512615661764706</v>
      </c>
    </row>
    <row r="312" spans="1:4" x14ac:dyDescent="0.2">
      <c r="A312" s="13">
        <v>36008</v>
      </c>
      <c r="B312" s="26">
        <v>1.6339999999999999</v>
      </c>
      <c r="C312" s="12">
        <v>8.57</v>
      </c>
      <c r="D312" s="12">
        <f t="shared" si="5"/>
        <v>12.482734724602203</v>
      </c>
    </row>
    <row r="313" spans="1:4" x14ac:dyDescent="0.2">
      <c r="A313" s="13">
        <v>36039</v>
      </c>
      <c r="B313" s="26">
        <v>1.635</v>
      </c>
      <c r="C313" s="12">
        <v>8.43</v>
      </c>
      <c r="D313" s="12">
        <f t="shared" si="5"/>
        <v>12.271306091743119</v>
      </c>
    </row>
    <row r="314" spans="1:4" x14ac:dyDescent="0.2">
      <c r="A314" s="13">
        <v>36069</v>
      </c>
      <c r="B314" s="26">
        <v>1.639</v>
      </c>
      <c r="C314" s="12">
        <v>8.25</v>
      </c>
      <c r="D314" s="12">
        <f t="shared" si="5"/>
        <v>11.979976510067113</v>
      </c>
    </row>
    <row r="315" spans="1:4" x14ac:dyDescent="0.2">
      <c r="A315" s="13">
        <v>36100</v>
      </c>
      <c r="B315" s="26">
        <v>1.641</v>
      </c>
      <c r="C315" s="12">
        <v>8.0399999999999991</v>
      </c>
      <c r="D315" s="12">
        <f t="shared" si="5"/>
        <v>11.660802486288846</v>
      </c>
    </row>
    <row r="316" spans="1:4" x14ac:dyDescent="0.2">
      <c r="A316" s="13">
        <v>36130</v>
      </c>
      <c r="B316" s="26">
        <v>1.6439999999999999</v>
      </c>
      <c r="C316" s="12">
        <v>7.92</v>
      </c>
      <c r="D316" s="12">
        <f t="shared" si="5"/>
        <v>11.465799416058394</v>
      </c>
    </row>
    <row r="317" spans="1:4" x14ac:dyDescent="0.2">
      <c r="A317" s="13">
        <v>36161</v>
      </c>
      <c r="B317" s="26">
        <v>1.647</v>
      </c>
      <c r="C317" s="12">
        <v>7.58</v>
      </c>
      <c r="D317" s="12">
        <f t="shared" si="5"/>
        <v>10.953592446873103</v>
      </c>
    </row>
    <row r="318" spans="1:4" x14ac:dyDescent="0.2">
      <c r="A318" s="13">
        <v>36192</v>
      </c>
      <c r="B318" s="26">
        <v>1.647</v>
      </c>
      <c r="C318" s="12">
        <v>7.92</v>
      </c>
      <c r="D318" s="12">
        <f t="shared" si="5"/>
        <v>11.444914535519125</v>
      </c>
    </row>
    <row r="319" spans="1:4" x14ac:dyDescent="0.2">
      <c r="A319" s="13">
        <v>36220</v>
      </c>
      <c r="B319" s="26">
        <v>1.6479999999999999</v>
      </c>
      <c r="C319" s="12">
        <v>7.9</v>
      </c>
      <c r="D319" s="12">
        <f t="shared" si="5"/>
        <v>11.409086043689321</v>
      </c>
    </row>
    <row r="320" spans="1:4" x14ac:dyDescent="0.2">
      <c r="A320" s="13">
        <v>36251</v>
      </c>
      <c r="B320" s="26">
        <v>1.659</v>
      </c>
      <c r="C320" s="12">
        <v>8.09</v>
      </c>
      <c r="D320" s="12">
        <f t="shared" si="5"/>
        <v>11.606014454490655</v>
      </c>
    </row>
    <row r="321" spans="1:4" x14ac:dyDescent="0.2">
      <c r="A321" s="13">
        <v>36281</v>
      </c>
      <c r="B321" s="26">
        <v>1.66</v>
      </c>
      <c r="C321" s="12">
        <v>8.27</v>
      </c>
      <c r="D321" s="12">
        <f t="shared" si="5"/>
        <v>11.857097554216868</v>
      </c>
    </row>
    <row r="322" spans="1:4" x14ac:dyDescent="0.2">
      <c r="A322" s="13">
        <v>36312</v>
      </c>
      <c r="B322" s="26">
        <v>1.66</v>
      </c>
      <c r="C322" s="12">
        <v>8.43</v>
      </c>
      <c r="D322" s="12">
        <f t="shared" si="5"/>
        <v>12.08649726506024</v>
      </c>
    </row>
    <row r="323" spans="1:4" x14ac:dyDescent="0.2">
      <c r="A323" s="13">
        <v>36342</v>
      </c>
      <c r="B323" s="26">
        <v>1.667</v>
      </c>
      <c r="C323" s="12">
        <v>8.49</v>
      </c>
      <c r="D323" s="12">
        <f t="shared" si="5"/>
        <v>12.121407786442711</v>
      </c>
    </row>
    <row r="324" spans="1:4" x14ac:dyDescent="0.2">
      <c r="A324" s="13">
        <v>36373</v>
      </c>
      <c r="B324" s="26">
        <v>1.671</v>
      </c>
      <c r="C324" s="12">
        <v>8.42</v>
      </c>
      <c r="D324" s="12">
        <f t="shared" si="5"/>
        <v>11.992690149611009</v>
      </c>
    </row>
    <row r="325" spans="1:4" x14ac:dyDescent="0.2">
      <c r="A325" s="13">
        <v>36404</v>
      </c>
      <c r="B325" s="26">
        <v>1.6779999999999999</v>
      </c>
      <c r="C325" s="12">
        <v>8.36</v>
      </c>
      <c r="D325" s="12">
        <f t="shared" si="5"/>
        <v>11.857558951132299</v>
      </c>
    </row>
    <row r="326" spans="1:4" x14ac:dyDescent="0.2">
      <c r="A326" s="13">
        <v>36434</v>
      </c>
      <c r="B326" s="26">
        <v>1.681</v>
      </c>
      <c r="C326" s="12">
        <v>8.3699999999999992</v>
      </c>
      <c r="D326" s="12">
        <f t="shared" si="5"/>
        <v>11.850555704937536</v>
      </c>
    </row>
    <row r="327" spans="1:4" x14ac:dyDescent="0.2">
      <c r="A327" s="13">
        <v>36465</v>
      </c>
      <c r="B327" s="26">
        <v>1.6839999999999999</v>
      </c>
      <c r="C327" s="12">
        <v>8.09</v>
      </c>
      <c r="D327" s="12">
        <f t="shared" si="5"/>
        <v>11.433716140142517</v>
      </c>
    </row>
    <row r="328" spans="1:4" x14ac:dyDescent="0.2">
      <c r="A328" s="13">
        <v>36495</v>
      </c>
      <c r="B328" s="26">
        <v>1.6879999999999999</v>
      </c>
      <c r="C328" s="12">
        <v>7.94</v>
      </c>
      <c r="D328" s="12">
        <f t="shared" si="5"/>
        <v>11.195127180094786</v>
      </c>
    </row>
    <row r="329" spans="1:4" x14ac:dyDescent="0.2">
      <c r="A329" s="13">
        <v>36526</v>
      </c>
      <c r="B329" s="26">
        <v>1.6930000000000001</v>
      </c>
      <c r="C329" s="12">
        <v>7.66</v>
      </c>
      <c r="D329" s="12">
        <f t="shared" si="5"/>
        <v>10.768439763733017</v>
      </c>
    </row>
    <row r="330" spans="1:4" x14ac:dyDescent="0.2">
      <c r="A330" s="13">
        <v>36557</v>
      </c>
      <c r="B330" s="26">
        <v>1.7</v>
      </c>
      <c r="C330" s="12">
        <v>7.71</v>
      </c>
      <c r="D330" s="12">
        <f t="shared" si="5"/>
        <v>10.794099776470588</v>
      </c>
    </row>
    <row r="331" spans="1:4" x14ac:dyDescent="0.2">
      <c r="A331" s="13">
        <v>36586</v>
      </c>
      <c r="B331" s="26">
        <v>1.71</v>
      </c>
      <c r="C331" s="12">
        <v>8.09</v>
      </c>
      <c r="D331" s="12">
        <f t="shared" si="5"/>
        <v>11.259870163742688</v>
      </c>
    </row>
    <row r="332" spans="1:4" x14ac:dyDescent="0.2">
      <c r="A332" s="13">
        <v>36617</v>
      </c>
      <c r="B332" s="26">
        <v>1.7090000000000001</v>
      </c>
      <c r="C332" s="12">
        <v>8.15</v>
      </c>
      <c r="D332" s="12">
        <f t="shared" si="5"/>
        <v>11.350017144528964</v>
      </c>
    </row>
    <row r="333" spans="1:4" x14ac:dyDescent="0.2">
      <c r="A333" s="13">
        <v>36647</v>
      </c>
      <c r="B333" s="26">
        <v>1.712</v>
      </c>
      <c r="C333" s="12">
        <v>8.34</v>
      </c>
      <c r="D333" s="12">
        <f t="shared" si="5"/>
        <v>11.594266051401869</v>
      </c>
    </row>
    <row r="334" spans="1:4" x14ac:dyDescent="0.2">
      <c r="A334" s="13">
        <v>36678</v>
      </c>
      <c r="B334" s="26">
        <v>1.722</v>
      </c>
      <c r="C334" s="12">
        <v>8.56</v>
      </c>
      <c r="D334" s="12">
        <f t="shared" si="5"/>
        <v>11.831003670150988</v>
      </c>
    </row>
    <row r="335" spans="1:4" x14ac:dyDescent="0.2">
      <c r="A335" s="13">
        <v>36708</v>
      </c>
      <c r="B335" s="26">
        <v>1.7270000000000001</v>
      </c>
      <c r="C335" s="12">
        <v>8.61</v>
      </c>
      <c r="D335" s="12">
        <f t="shared" si="5"/>
        <v>11.865656873190501</v>
      </c>
    </row>
    <row r="336" spans="1:4" x14ac:dyDescent="0.2">
      <c r="A336" s="13">
        <v>36739</v>
      </c>
      <c r="B336" s="26">
        <v>1.7270000000000001</v>
      </c>
      <c r="C336" s="12">
        <v>8.6300000000000008</v>
      </c>
      <c r="D336" s="12">
        <f t="shared" si="5"/>
        <v>11.8932193746381</v>
      </c>
    </row>
    <row r="337" spans="1:4" x14ac:dyDescent="0.2">
      <c r="A337" s="13">
        <v>36770</v>
      </c>
      <c r="B337" s="26">
        <v>1.736</v>
      </c>
      <c r="C337" s="12">
        <v>8.51</v>
      </c>
      <c r="D337" s="12">
        <f t="shared" si="5"/>
        <v>11.667043329493087</v>
      </c>
    </row>
    <row r="338" spans="1:4" x14ac:dyDescent="0.2">
      <c r="A338" s="13">
        <v>36800</v>
      </c>
      <c r="B338" s="26">
        <v>1.7390000000000001</v>
      </c>
      <c r="C338" s="12">
        <v>8.49</v>
      </c>
      <c r="D338" s="12">
        <f t="shared" si="5"/>
        <v>11.61954386428982</v>
      </c>
    </row>
    <row r="339" spans="1:4" x14ac:dyDescent="0.2">
      <c r="A339" s="13">
        <v>36831</v>
      </c>
      <c r="B339" s="26">
        <v>1.742</v>
      </c>
      <c r="C339" s="12">
        <v>8.15</v>
      </c>
      <c r="D339" s="12">
        <f t="shared" si="5"/>
        <v>11.13500533869116</v>
      </c>
    </row>
    <row r="340" spans="1:4" x14ac:dyDescent="0.2">
      <c r="A340" s="13">
        <v>36861</v>
      </c>
      <c r="B340" s="26">
        <v>1.746</v>
      </c>
      <c r="C340" s="12">
        <v>7.82</v>
      </c>
      <c r="D340" s="12">
        <f t="shared" si="5"/>
        <v>10.659663253150056</v>
      </c>
    </row>
    <row r="341" spans="1:4" x14ac:dyDescent="0.2">
      <c r="A341" s="13">
        <v>36892</v>
      </c>
      <c r="B341" s="26">
        <v>1.756</v>
      </c>
      <c r="C341" s="12">
        <v>7.73</v>
      </c>
      <c r="D341" s="12">
        <f t="shared" si="5"/>
        <v>10.47697611617312</v>
      </c>
    </row>
    <row r="342" spans="1:4" x14ac:dyDescent="0.2">
      <c r="A342" s="13">
        <v>36923</v>
      </c>
      <c r="B342" s="26">
        <v>1.76</v>
      </c>
      <c r="C342" s="12">
        <v>8.0399999999999991</v>
      </c>
      <c r="D342" s="12">
        <f t="shared" si="5"/>
        <v>10.872373227272725</v>
      </c>
    </row>
    <row r="343" spans="1:4" x14ac:dyDescent="0.2">
      <c r="A343" s="13">
        <v>36951</v>
      </c>
      <c r="B343" s="26">
        <v>1.7609999999999999</v>
      </c>
      <c r="C343" s="12">
        <v>8.32</v>
      </c>
      <c r="D343" s="12">
        <f t="shared" si="5"/>
        <v>11.244624099943215</v>
      </c>
    </row>
    <row r="344" spans="1:4" x14ac:dyDescent="0.2">
      <c r="A344" s="13">
        <v>36982</v>
      </c>
      <c r="B344" s="26">
        <v>1.764</v>
      </c>
      <c r="C344" s="12">
        <v>8.4600000000000009</v>
      </c>
      <c r="D344" s="12">
        <f t="shared" si="5"/>
        <v>11.414391224489796</v>
      </c>
    </row>
    <row r="345" spans="1:4" x14ac:dyDescent="0.2">
      <c r="A345" s="13">
        <v>37012</v>
      </c>
      <c r="B345" s="26">
        <v>1.7729999999999999</v>
      </c>
      <c r="C345" s="12">
        <v>8.83</v>
      </c>
      <c r="D345" s="12">
        <f t="shared" si="5"/>
        <v>11.853127050197406</v>
      </c>
    </row>
    <row r="346" spans="1:4" x14ac:dyDescent="0.2">
      <c r="A346" s="13">
        <v>37043</v>
      </c>
      <c r="B346" s="26">
        <v>1.7769999999999999</v>
      </c>
      <c r="C346" s="12">
        <v>9.07</v>
      </c>
      <c r="D346" s="12">
        <f t="shared" si="5"/>
        <v>12.14788944288126</v>
      </c>
    </row>
    <row r="347" spans="1:4" x14ac:dyDescent="0.2">
      <c r="A347" s="13">
        <v>37073</v>
      </c>
      <c r="B347" s="26">
        <v>1.774</v>
      </c>
      <c r="C347" s="12">
        <v>9.0299999999999994</v>
      </c>
      <c r="D347" s="12">
        <f t="shared" si="5"/>
        <v>12.11476812852311</v>
      </c>
    </row>
    <row r="348" spans="1:4" x14ac:dyDescent="0.2">
      <c r="A348" s="13">
        <v>37104</v>
      </c>
      <c r="B348" s="26">
        <v>1.774</v>
      </c>
      <c r="C348" s="12">
        <v>9.01</v>
      </c>
      <c r="D348" s="12">
        <f t="shared" si="5"/>
        <v>12.087935862457721</v>
      </c>
    </row>
    <row r="349" spans="1:4" x14ac:dyDescent="0.2">
      <c r="A349" s="13">
        <v>37135</v>
      </c>
      <c r="B349" s="26">
        <v>1.7809999999999999</v>
      </c>
      <c r="C349" s="12">
        <v>8.92</v>
      </c>
      <c r="D349" s="12">
        <f t="shared" si="5"/>
        <v>11.920155103874228</v>
      </c>
    </row>
    <row r="350" spans="1:4" x14ac:dyDescent="0.2">
      <c r="A350" s="13">
        <v>37165</v>
      </c>
      <c r="B350" s="26">
        <v>1.776</v>
      </c>
      <c r="C350" s="12">
        <v>8.84</v>
      </c>
      <c r="D350" s="12">
        <f t="shared" si="5"/>
        <v>11.846505900900899</v>
      </c>
    </row>
    <row r="351" spans="1:4" x14ac:dyDescent="0.2">
      <c r="A351" s="13">
        <v>37196</v>
      </c>
      <c r="B351" s="26">
        <v>1.7749999999999999</v>
      </c>
      <c r="C351" s="12">
        <v>8.48</v>
      </c>
      <c r="D351" s="12">
        <f t="shared" si="5"/>
        <v>11.370471301408452</v>
      </c>
    </row>
    <row r="352" spans="1:4" x14ac:dyDescent="0.2">
      <c r="A352" s="13">
        <v>37226</v>
      </c>
      <c r="B352" s="26">
        <v>1.774</v>
      </c>
      <c r="C352" s="12">
        <v>8.2899999999999991</v>
      </c>
      <c r="D352" s="12">
        <f t="shared" si="5"/>
        <v>11.12197428410372</v>
      </c>
    </row>
    <row r="353" spans="1:4" x14ac:dyDescent="0.2">
      <c r="A353" s="13">
        <v>37257</v>
      </c>
      <c r="B353" s="26">
        <v>1.7769999999999999</v>
      </c>
      <c r="C353" s="12">
        <v>8.07</v>
      </c>
      <c r="D353" s="12">
        <f t="shared" si="5"/>
        <v>10.808541102982556</v>
      </c>
    </row>
    <row r="354" spans="1:4" x14ac:dyDescent="0.2">
      <c r="A354" s="13">
        <v>37288</v>
      </c>
      <c r="B354" s="26">
        <v>1.78</v>
      </c>
      <c r="C354" s="12">
        <v>8.19</v>
      </c>
      <c r="D354" s="12">
        <f t="shared" si="5"/>
        <v>10.950775382022471</v>
      </c>
    </row>
    <row r="355" spans="1:4" x14ac:dyDescent="0.2">
      <c r="A355" s="13">
        <v>37316</v>
      </c>
      <c r="B355" s="26">
        <v>1.7849999999999999</v>
      </c>
      <c r="C355" s="12">
        <v>8.17</v>
      </c>
      <c r="D355" s="12">
        <f t="shared" si="5"/>
        <v>10.893434028011203</v>
      </c>
    </row>
    <row r="356" spans="1:4" x14ac:dyDescent="0.2">
      <c r="A356" s="13">
        <v>37347</v>
      </c>
      <c r="B356" s="26">
        <v>1.7929999999999999</v>
      </c>
      <c r="C356" s="12">
        <v>8.3699999999999992</v>
      </c>
      <c r="D356" s="12">
        <f t="shared" si="5"/>
        <v>11.110309057445621</v>
      </c>
    </row>
    <row r="357" spans="1:4" x14ac:dyDescent="0.2">
      <c r="A357" s="13">
        <v>37377</v>
      </c>
      <c r="B357" s="26">
        <v>1.7949999999999999</v>
      </c>
      <c r="C357" s="12">
        <v>8.64</v>
      </c>
      <c r="D357" s="12">
        <f t="shared" si="5"/>
        <v>11.455927621169918</v>
      </c>
    </row>
    <row r="358" spans="1:4" x14ac:dyDescent="0.2">
      <c r="A358" s="13">
        <v>37408</v>
      </c>
      <c r="B358" s="26">
        <v>1.796</v>
      </c>
      <c r="C358" s="12">
        <v>8.73</v>
      </c>
      <c r="D358" s="12">
        <f t="shared" si="5"/>
        <v>11.568815178173718</v>
      </c>
    </row>
    <row r="359" spans="1:4" x14ac:dyDescent="0.2">
      <c r="A359" s="13">
        <v>37438</v>
      </c>
      <c r="B359" s="26">
        <v>1.8</v>
      </c>
      <c r="C359" s="12">
        <v>8.82</v>
      </c>
      <c r="D359" s="12">
        <f t="shared" si="5"/>
        <v>11.662107799999999</v>
      </c>
    </row>
    <row r="360" spans="1:4" x14ac:dyDescent="0.2">
      <c r="A360" s="13">
        <v>37469</v>
      </c>
      <c r="B360" s="26">
        <v>1.8049999999999999</v>
      </c>
      <c r="C360" s="12">
        <v>8.7200000000000006</v>
      </c>
      <c r="D360" s="12">
        <f t="shared" si="5"/>
        <v>11.497945617728533</v>
      </c>
    </row>
    <row r="361" spans="1:4" x14ac:dyDescent="0.2">
      <c r="A361" s="13">
        <v>37500</v>
      </c>
      <c r="B361" s="26">
        <v>1.8080000000000001</v>
      </c>
      <c r="C361" s="12">
        <v>8.59</v>
      </c>
      <c r="D361" s="12">
        <f t="shared" si="5"/>
        <v>11.307737267699114</v>
      </c>
    </row>
    <row r="362" spans="1:4" x14ac:dyDescent="0.2">
      <c r="A362" s="13">
        <v>37530</v>
      </c>
      <c r="B362" s="26">
        <v>1.8120000000000001</v>
      </c>
      <c r="C362" s="12">
        <v>8.4700000000000006</v>
      </c>
      <c r="D362" s="12">
        <f t="shared" si="5"/>
        <v>11.125158024282559</v>
      </c>
    </row>
    <row r="363" spans="1:4" x14ac:dyDescent="0.2">
      <c r="A363" s="13">
        <v>37561</v>
      </c>
      <c r="B363" s="26">
        <v>1.8149999999999999</v>
      </c>
      <c r="C363" s="12">
        <v>8.31</v>
      </c>
      <c r="D363" s="12">
        <f t="shared" si="5"/>
        <v>10.896960231404957</v>
      </c>
    </row>
    <row r="364" spans="1:4" x14ac:dyDescent="0.2">
      <c r="A364" s="13">
        <v>37591</v>
      </c>
      <c r="B364" s="26">
        <v>1.8180000000000001</v>
      </c>
      <c r="C364" s="12">
        <v>8.08</v>
      </c>
      <c r="D364" s="12">
        <f t="shared" si="5"/>
        <v>10.577875555555554</v>
      </c>
    </row>
    <row r="365" spans="1:4" x14ac:dyDescent="0.2">
      <c r="A365" s="13">
        <v>37622</v>
      </c>
      <c r="B365" s="26">
        <v>1.8260000000000001</v>
      </c>
      <c r="C365" s="12">
        <v>8</v>
      </c>
      <c r="D365" s="12">
        <f t="shared" si="5"/>
        <v>10.427259583789704</v>
      </c>
    </row>
    <row r="366" spans="1:4" x14ac:dyDescent="0.2">
      <c r="A366" s="13">
        <v>37653</v>
      </c>
      <c r="B366" s="26">
        <v>1.8360000000000001</v>
      </c>
      <c r="C366" s="12">
        <v>8.02</v>
      </c>
      <c r="D366" s="12">
        <f t="shared" si="5"/>
        <v>10.396392396514161</v>
      </c>
    </row>
    <row r="367" spans="1:4" x14ac:dyDescent="0.2">
      <c r="A367" s="13">
        <v>37681</v>
      </c>
      <c r="B367" s="26">
        <v>1.839</v>
      </c>
      <c r="C367" s="12">
        <v>8.35</v>
      </c>
      <c r="D367" s="12">
        <f t="shared" si="5"/>
        <v>10.80651642196846</v>
      </c>
    </row>
    <row r="368" spans="1:4" x14ac:dyDescent="0.2">
      <c r="A368" s="13">
        <v>37712</v>
      </c>
      <c r="B368" s="26">
        <v>1.8320000000000001</v>
      </c>
      <c r="C368" s="12">
        <v>8.82</v>
      </c>
      <c r="D368" s="12">
        <f t="shared" si="5"/>
        <v>11.458402860262007</v>
      </c>
    </row>
    <row r="369" spans="1:4" x14ac:dyDescent="0.2">
      <c r="A369" s="13">
        <v>37742</v>
      </c>
      <c r="B369" s="26">
        <v>1.829</v>
      </c>
      <c r="C369" s="12">
        <v>8.99</v>
      </c>
      <c r="D369" s="12">
        <f t="shared" si="5"/>
        <v>11.698413220338983</v>
      </c>
    </row>
    <row r="370" spans="1:4" x14ac:dyDescent="0.2">
      <c r="A370" s="13">
        <v>37773</v>
      </c>
      <c r="B370" s="26">
        <v>1.831</v>
      </c>
      <c r="C370" s="12">
        <v>9.25</v>
      </c>
      <c r="D370" s="12">
        <f t="shared" si="5"/>
        <v>12.023595576187875</v>
      </c>
    </row>
    <row r="371" spans="1:4" x14ac:dyDescent="0.2">
      <c r="A371" s="13">
        <v>37803</v>
      </c>
      <c r="B371" s="26">
        <v>1.837</v>
      </c>
      <c r="C371" s="12">
        <v>9.2100000000000009</v>
      </c>
      <c r="D371" s="12">
        <f t="shared" si="5"/>
        <v>11.932500065323898</v>
      </c>
    </row>
    <row r="372" spans="1:4" x14ac:dyDescent="0.2">
      <c r="A372" s="13">
        <v>37834</v>
      </c>
      <c r="B372" s="26">
        <v>1.845</v>
      </c>
      <c r="C372" s="12">
        <v>9.2200000000000006</v>
      </c>
      <c r="D372" s="12">
        <f t="shared" si="5"/>
        <v>11.893660075880758</v>
      </c>
    </row>
    <row r="373" spans="1:4" x14ac:dyDescent="0.2">
      <c r="A373" s="13">
        <v>37865</v>
      </c>
      <c r="B373" s="26">
        <v>1.851</v>
      </c>
      <c r="C373" s="12">
        <v>8.92</v>
      </c>
      <c r="D373" s="12">
        <f t="shared" ref="D373:D436" si="6">C373*$B$533/B373</f>
        <v>11.469365877903835</v>
      </c>
    </row>
    <row r="374" spans="1:4" x14ac:dyDescent="0.2">
      <c r="A374" s="13">
        <v>37895</v>
      </c>
      <c r="B374" s="26">
        <v>1.849</v>
      </c>
      <c r="C374" s="12">
        <v>8.85</v>
      </c>
      <c r="D374" s="12">
        <f t="shared" si="6"/>
        <v>11.391668307193076</v>
      </c>
    </row>
    <row r="375" spans="1:4" x14ac:dyDescent="0.2">
      <c r="A375" s="13">
        <v>37926</v>
      </c>
      <c r="B375" s="26">
        <v>1.85</v>
      </c>
      <c r="C375" s="12">
        <v>8.7200000000000006</v>
      </c>
      <c r="D375" s="12">
        <f t="shared" si="6"/>
        <v>11.218265859459461</v>
      </c>
    </row>
    <row r="376" spans="1:4" x14ac:dyDescent="0.2">
      <c r="A376" s="13">
        <v>37956</v>
      </c>
      <c r="B376" s="26">
        <v>1.855</v>
      </c>
      <c r="C376" s="12">
        <v>8.3000000000000007</v>
      </c>
      <c r="D376" s="12">
        <f t="shared" si="6"/>
        <v>10.649155040431268</v>
      </c>
    </row>
    <row r="377" spans="1:4" x14ac:dyDescent="0.2">
      <c r="A377" s="13">
        <v>37987</v>
      </c>
      <c r="B377" s="26">
        <v>1.863</v>
      </c>
      <c r="C377" s="12">
        <v>8.24</v>
      </c>
      <c r="D377" s="12">
        <f t="shared" si="6"/>
        <v>10.526774707461085</v>
      </c>
    </row>
    <row r="378" spans="1:4" x14ac:dyDescent="0.2">
      <c r="A378" s="13">
        <v>38018</v>
      </c>
      <c r="B378" s="26">
        <v>1.867</v>
      </c>
      <c r="C378" s="12">
        <v>8.33</v>
      </c>
      <c r="D378" s="12">
        <f t="shared" si="6"/>
        <v>10.618951933583288</v>
      </c>
    </row>
    <row r="379" spans="1:4" x14ac:dyDescent="0.2">
      <c r="A379" s="13">
        <v>38047</v>
      </c>
      <c r="B379" s="26">
        <v>1.871</v>
      </c>
      <c r="C379" s="12">
        <v>8.6199999999999992</v>
      </c>
      <c r="D379" s="12">
        <f t="shared" si="6"/>
        <v>10.965146787814001</v>
      </c>
    </row>
    <row r="380" spans="1:4" x14ac:dyDescent="0.2">
      <c r="A380" s="13">
        <v>38078</v>
      </c>
      <c r="B380" s="26">
        <v>1.8740000000000001</v>
      </c>
      <c r="C380" s="12">
        <v>8.93</v>
      </c>
      <c r="D380" s="12">
        <f t="shared" si="6"/>
        <v>11.34130013874066</v>
      </c>
    </row>
    <row r="381" spans="1:4" x14ac:dyDescent="0.2">
      <c r="A381" s="13">
        <v>38108</v>
      </c>
      <c r="B381" s="26">
        <v>1.8819999999999999</v>
      </c>
      <c r="C381" s="12">
        <v>9.07</v>
      </c>
      <c r="D381" s="12">
        <f t="shared" si="6"/>
        <v>11.470137906482465</v>
      </c>
    </row>
    <row r="382" spans="1:4" x14ac:dyDescent="0.2">
      <c r="A382" s="13">
        <v>38139</v>
      </c>
      <c r="B382" s="26">
        <v>1.889</v>
      </c>
      <c r="C382" s="12">
        <v>9.2899999999999991</v>
      </c>
      <c r="D382" s="12">
        <f t="shared" si="6"/>
        <v>11.704819682371623</v>
      </c>
    </row>
    <row r="383" spans="1:4" x14ac:dyDescent="0.2">
      <c r="A383" s="13">
        <v>38169</v>
      </c>
      <c r="B383" s="26">
        <v>1.891</v>
      </c>
      <c r="C383" s="12">
        <v>9.36</v>
      </c>
      <c r="D383" s="12">
        <f t="shared" si="6"/>
        <v>11.780542527763087</v>
      </c>
    </row>
    <row r="384" spans="1:4" x14ac:dyDescent="0.2">
      <c r="A384" s="13">
        <v>38200</v>
      </c>
      <c r="B384" s="26">
        <v>1.8919999999999999</v>
      </c>
      <c r="C384" s="12">
        <v>9.5</v>
      </c>
      <c r="D384" s="12">
        <f t="shared" si="6"/>
        <v>11.950427589852008</v>
      </c>
    </row>
    <row r="385" spans="1:4" x14ac:dyDescent="0.2">
      <c r="A385" s="13">
        <v>38231</v>
      </c>
      <c r="B385" s="26">
        <v>1.8979999999999999</v>
      </c>
      <c r="C385" s="12">
        <v>9.39</v>
      </c>
      <c r="D385" s="12">
        <f t="shared" si="6"/>
        <v>11.77471368809273</v>
      </c>
    </row>
    <row r="386" spans="1:4" x14ac:dyDescent="0.2">
      <c r="A386" s="13">
        <v>38261</v>
      </c>
      <c r="B386" s="26">
        <v>1.9079999999999999</v>
      </c>
      <c r="C386" s="12">
        <v>9.0500000000000007</v>
      </c>
      <c r="D386" s="12">
        <f t="shared" si="6"/>
        <v>11.288888417190776</v>
      </c>
    </row>
    <row r="387" spans="1:4" x14ac:dyDescent="0.2">
      <c r="A387" s="13">
        <v>38292</v>
      </c>
      <c r="B387" s="26">
        <v>1.917</v>
      </c>
      <c r="C387" s="12">
        <v>8.9600000000000009</v>
      </c>
      <c r="D387" s="12">
        <f t="shared" si="6"/>
        <v>11.124150818988001</v>
      </c>
    </row>
    <row r="388" spans="1:4" x14ac:dyDescent="0.2">
      <c r="A388" s="13">
        <v>38322</v>
      </c>
      <c r="B388" s="26">
        <v>1.917</v>
      </c>
      <c r="C388" s="12">
        <v>8.58</v>
      </c>
      <c r="D388" s="12">
        <f t="shared" si="6"/>
        <v>10.652367636932706</v>
      </c>
    </row>
    <row r="389" spans="1:4" x14ac:dyDescent="0.2">
      <c r="A389" s="13">
        <v>38353</v>
      </c>
      <c r="B389" s="26">
        <v>1.9159999999999999</v>
      </c>
      <c r="C389" s="12">
        <v>8.5</v>
      </c>
      <c r="D389" s="12">
        <f t="shared" si="6"/>
        <v>10.558552713987472</v>
      </c>
    </row>
    <row r="390" spans="1:4" x14ac:dyDescent="0.2">
      <c r="A390" s="13">
        <v>38384</v>
      </c>
      <c r="B390" s="26">
        <v>1.9239999999999999</v>
      </c>
      <c r="C390" s="12">
        <v>8.74</v>
      </c>
      <c r="D390" s="12">
        <f t="shared" si="6"/>
        <v>10.811534449064448</v>
      </c>
    </row>
    <row r="391" spans="1:4" x14ac:dyDescent="0.2">
      <c r="A391" s="13">
        <v>38412</v>
      </c>
      <c r="B391" s="26">
        <v>1.931</v>
      </c>
      <c r="C391" s="12">
        <v>8.86</v>
      </c>
      <c r="D391" s="12">
        <f t="shared" si="6"/>
        <v>10.920245945106162</v>
      </c>
    </row>
    <row r="392" spans="1:4" x14ac:dyDescent="0.2">
      <c r="A392" s="13">
        <v>38443</v>
      </c>
      <c r="B392" s="26">
        <v>1.9370000000000001</v>
      </c>
      <c r="C392" s="12">
        <v>9.2100000000000009</v>
      </c>
      <c r="D392" s="12">
        <f t="shared" si="6"/>
        <v>11.316470118740321</v>
      </c>
    </row>
    <row r="393" spans="1:4" x14ac:dyDescent="0.2">
      <c r="A393" s="13">
        <v>38473</v>
      </c>
      <c r="B393" s="26">
        <v>1.9359999999999999</v>
      </c>
      <c r="C393" s="12">
        <v>9.5500000000000007</v>
      </c>
      <c r="D393" s="12">
        <f t="shared" si="6"/>
        <v>11.740294473140496</v>
      </c>
    </row>
    <row r="394" spans="1:4" x14ac:dyDescent="0.2">
      <c r="A394" s="13">
        <v>38504</v>
      </c>
      <c r="B394" s="26">
        <v>1.9370000000000001</v>
      </c>
      <c r="C394" s="12">
        <v>9.77</v>
      </c>
      <c r="D394" s="12">
        <f t="shared" si="6"/>
        <v>12.004550820856993</v>
      </c>
    </row>
    <row r="395" spans="1:4" x14ac:dyDescent="0.2">
      <c r="A395" s="13">
        <v>38534</v>
      </c>
      <c r="B395" s="26">
        <v>1.9490000000000001</v>
      </c>
      <c r="C395" s="12">
        <v>9.75</v>
      </c>
      <c r="D395" s="12">
        <f t="shared" si="6"/>
        <v>11.906215751667522</v>
      </c>
    </row>
    <row r="396" spans="1:4" x14ac:dyDescent="0.2">
      <c r="A396" s="13">
        <v>38565</v>
      </c>
      <c r="B396" s="26">
        <v>1.9610000000000001</v>
      </c>
      <c r="C396" s="12">
        <v>9.91</v>
      </c>
      <c r="D396" s="12">
        <f t="shared" si="6"/>
        <v>12.027546160122384</v>
      </c>
    </row>
    <row r="397" spans="1:4" x14ac:dyDescent="0.2">
      <c r="A397" s="13">
        <v>38596</v>
      </c>
      <c r="B397" s="26">
        <v>1.988</v>
      </c>
      <c r="C397" s="12">
        <v>9.91</v>
      </c>
      <c r="D397" s="12">
        <f t="shared" si="6"/>
        <v>11.864194175050301</v>
      </c>
    </row>
    <row r="398" spans="1:4" x14ac:dyDescent="0.2">
      <c r="A398" s="13">
        <v>38626</v>
      </c>
      <c r="B398" s="26">
        <v>1.9910000000000001</v>
      </c>
      <c r="C398" s="12">
        <v>9.73</v>
      </c>
      <c r="D398" s="12">
        <f t="shared" si="6"/>
        <v>11.631147192365646</v>
      </c>
    </row>
    <row r="399" spans="1:4" x14ac:dyDescent="0.2">
      <c r="A399" s="13">
        <v>38657</v>
      </c>
      <c r="B399" s="26">
        <v>1.9810000000000001</v>
      </c>
      <c r="C399" s="12">
        <v>9.74</v>
      </c>
      <c r="D399" s="12">
        <f t="shared" si="6"/>
        <v>11.70187495204442</v>
      </c>
    </row>
    <row r="400" spans="1:4" x14ac:dyDescent="0.2">
      <c r="A400" s="13">
        <v>38687</v>
      </c>
      <c r="B400" s="26">
        <v>1.9810000000000001</v>
      </c>
      <c r="C400" s="12">
        <v>9.25</v>
      </c>
      <c r="D400" s="12">
        <f t="shared" si="6"/>
        <v>11.113176930843007</v>
      </c>
    </row>
    <row r="401" spans="1:4" x14ac:dyDescent="0.2">
      <c r="A401" s="13">
        <v>38718</v>
      </c>
      <c r="B401" s="26">
        <v>1.9930000000000001</v>
      </c>
      <c r="C401" s="12">
        <v>9.5500000000000007</v>
      </c>
      <c r="D401" s="12">
        <f t="shared" si="6"/>
        <v>11.404520873055693</v>
      </c>
    </row>
    <row r="402" spans="1:4" x14ac:dyDescent="0.2">
      <c r="A402" s="13">
        <v>38749</v>
      </c>
      <c r="B402" s="26">
        <v>1.994</v>
      </c>
      <c r="C402" s="12">
        <v>9.8000000000000007</v>
      </c>
      <c r="D402" s="12">
        <f t="shared" si="6"/>
        <v>11.697199398194583</v>
      </c>
    </row>
    <row r="403" spans="1:4" x14ac:dyDescent="0.2">
      <c r="A403" s="13">
        <v>38777</v>
      </c>
      <c r="B403" s="26">
        <v>1.9970000000000001</v>
      </c>
      <c r="C403" s="12">
        <v>9.8699999999999992</v>
      </c>
      <c r="D403" s="12">
        <f t="shared" si="6"/>
        <v>11.763053149724584</v>
      </c>
    </row>
    <row r="404" spans="1:4" x14ac:dyDescent="0.2">
      <c r="A404" s="13">
        <v>38808</v>
      </c>
      <c r="B404" s="26">
        <v>2.0070000000000001</v>
      </c>
      <c r="C404" s="12">
        <v>10.32</v>
      </c>
      <c r="D404" s="12">
        <f t="shared" si="6"/>
        <v>12.23808023916293</v>
      </c>
    </row>
    <row r="405" spans="1:4" x14ac:dyDescent="0.2">
      <c r="A405" s="13">
        <v>38838</v>
      </c>
      <c r="B405" s="26">
        <v>2.0129999999999999</v>
      </c>
      <c r="C405" s="12">
        <v>10.61</v>
      </c>
      <c r="D405" s="12">
        <f t="shared" si="6"/>
        <v>12.544477605563834</v>
      </c>
    </row>
    <row r="406" spans="1:4" x14ac:dyDescent="0.2">
      <c r="A406" s="13">
        <v>38869</v>
      </c>
      <c r="B406" s="26">
        <v>2.0179999999999998</v>
      </c>
      <c r="C406" s="12">
        <v>10.85</v>
      </c>
      <c r="D406" s="12">
        <f t="shared" si="6"/>
        <v>12.796451288404361</v>
      </c>
    </row>
    <row r="407" spans="1:4" x14ac:dyDescent="0.2">
      <c r="A407" s="13">
        <v>38899</v>
      </c>
      <c r="B407" s="26">
        <v>2.0289999999999999</v>
      </c>
      <c r="C407" s="12">
        <v>10.96</v>
      </c>
      <c r="D407" s="12">
        <f t="shared" si="6"/>
        <v>12.856107008378512</v>
      </c>
    </row>
    <row r="408" spans="1:4" x14ac:dyDescent="0.2">
      <c r="A408" s="13">
        <v>38930</v>
      </c>
      <c r="B408" s="26">
        <v>2.0379999999999998</v>
      </c>
      <c r="C408" s="12">
        <v>10.94</v>
      </c>
      <c r="D408" s="12">
        <f t="shared" si="6"/>
        <v>12.775976781157997</v>
      </c>
    </row>
    <row r="409" spans="1:4" x14ac:dyDescent="0.2">
      <c r="A409" s="13">
        <v>38961</v>
      </c>
      <c r="B409" s="26">
        <v>2.028</v>
      </c>
      <c r="C409" s="12">
        <v>10.94</v>
      </c>
      <c r="D409" s="12">
        <f t="shared" si="6"/>
        <v>12.838974694280077</v>
      </c>
    </row>
    <row r="410" spans="1:4" x14ac:dyDescent="0.2">
      <c r="A410" s="13">
        <v>38991</v>
      </c>
      <c r="B410" s="26">
        <v>2.0190000000000001</v>
      </c>
      <c r="C410" s="12">
        <v>10.58</v>
      </c>
      <c r="D410" s="12">
        <f t="shared" si="6"/>
        <v>12.471833957404654</v>
      </c>
    </row>
    <row r="411" spans="1:4" x14ac:dyDescent="0.2">
      <c r="A411" s="13">
        <v>39022</v>
      </c>
      <c r="B411" s="26">
        <v>2.02</v>
      </c>
      <c r="C411" s="12">
        <v>10.18</v>
      </c>
      <c r="D411" s="12">
        <f t="shared" si="6"/>
        <v>11.994368297029702</v>
      </c>
    </row>
    <row r="412" spans="1:4" x14ac:dyDescent="0.2">
      <c r="A412" s="13">
        <v>39052</v>
      </c>
      <c r="B412" s="26">
        <v>2.0310000000000001</v>
      </c>
      <c r="C412" s="12">
        <v>9.84</v>
      </c>
      <c r="D412" s="12">
        <f t="shared" si="6"/>
        <v>11.530978079763662</v>
      </c>
    </row>
    <row r="413" spans="1:4" x14ac:dyDescent="0.2">
      <c r="A413" s="13">
        <v>39083</v>
      </c>
      <c r="B413" s="26">
        <v>2.03437</v>
      </c>
      <c r="C413" s="12">
        <v>10.06</v>
      </c>
      <c r="D413" s="12">
        <f t="shared" si="6"/>
        <v>11.76925599571366</v>
      </c>
    </row>
    <row r="414" spans="1:4" x14ac:dyDescent="0.2">
      <c r="A414" s="13">
        <v>39114</v>
      </c>
      <c r="B414" s="26">
        <v>2.0422600000000002</v>
      </c>
      <c r="C414" s="12">
        <v>9.89</v>
      </c>
      <c r="D414" s="12">
        <f t="shared" si="6"/>
        <v>11.525671354283979</v>
      </c>
    </row>
    <row r="415" spans="1:4" x14ac:dyDescent="0.2">
      <c r="A415" s="13">
        <v>39142</v>
      </c>
      <c r="B415" s="26">
        <v>2.05288</v>
      </c>
      <c r="C415" s="12">
        <v>10.27</v>
      </c>
      <c r="D415" s="12">
        <f t="shared" si="6"/>
        <v>11.906602402478468</v>
      </c>
    </row>
    <row r="416" spans="1:4" x14ac:dyDescent="0.2">
      <c r="A416" s="13">
        <v>39173</v>
      </c>
      <c r="B416" s="26">
        <v>2.05904</v>
      </c>
      <c r="C416" s="12">
        <v>10.63</v>
      </c>
      <c r="D416" s="12">
        <f t="shared" si="6"/>
        <v>12.287101688165359</v>
      </c>
    </row>
    <row r="417" spans="1:4" x14ac:dyDescent="0.2">
      <c r="A417" s="13">
        <v>39203</v>
      </c>
      <c r="B417" s="26">
        <v>2.0675500000000002</v>
      </c>
      <c r="C417" s="12">
        <v>10.77</v>
      </c>
      <c r="D417" s="12">
        <f t="shared" si="6"/>
        <v>12.397686604918862</v>
      </c>
    </row>
    <row r="418" spans="1:4" x14ac:dyDescent="0.2">
      <c r="A418" s="13">
        <v>39234</v>
      </c>
      <c r="B418" s="26">
        <v>2.0723400000000001</v>
      </c>
      <c r="C418" s="12">
        <v>11.09</v>
      </c>
      <c r="D418" s="12">
        <f t="shared" si="6"/>
        <v>12.736541291486917</v>
      </c>
    </row>
    <row r="419" spans="1:4" x14ac:dyDescent="0.2">
      <c r="A419" s="13">
        <v>39264</v>
      </c>
      <c r="B419" s="26">
        <v>2.0760299999999998</v>
      </c>
      <c r="C419" s="12">
        <v>11.07</v>
      </c>
      <c r="D419" s="12">
        <f t="shared" si="6"/>
        <v>12.690974378982963</v>
      </c>
    </row>
    <row r="420" spans="1:4" x14ac:dyDescent="0.2">
      <c r="A420" s="13">
        <v>39295</v>
      </c>
      <c r="B420" s="26">
        <v>2.07667</v>
      </c>
      <c r="C420" s="12">
        <v>11.07</v>
      </c>
      <c r="D420" s="12">
        <f t="shared" si="6"/>
        <v>12.687063202145742</v>
      </c>
    </row>
    <row r="421" spans="1:4" x14ac:dyDescent="0.2">
      <c r="A421" s="13">
        <v>39326</v>
      </c>
      <c r="B421" s="26">
        <v>2.0854699999999999</v>
      </c>
      <c r="C421" s="12">
        <v>10.96</v>
      </c>
      <c r="D421" s="12">
        <f t="shared" si="6"/>
        <v>12.507991541475063</v>
      </c>
    </row>
    <row r="422" spans="1:4" x14ac:dyDescent="0.2">
      <c r="A422" s="13">
        <v>39356</v>
      </c>
      <c r="B422" s="26">
        <v>2.0918999999999999</v>
      </c>
      <c r="C422" s="12">
        <v>10.82</v>
      </c>
      <c r="D422" s="12">
        <f t="shared" si="6"/>
        <v>12.310262459964626</v>
      </c>
    </row>
    <row r="423" spans="1:4" x14ac:dyDescent="0.2">
      <c r="A423" s="13">
        <v>39387</v>
      </c>
      <c r="B423" s="26">
        <v>2.1083400000000001</v>
      </c>
      <c r="C423" s="12">
        <v>10.7</v>
      </c>
      <c r="D423" s="12">
        <f t="shared" si="6"/>
        <v>12.078808636178223</v>
      </c>
    </row>
    <row r="424" spans="1:4" x14ac:dyDescent="0.2">
      <c r="A424" s="13">
        <v>39417</v>
      </c>
      <c r="B424" s="26">
        <v>2.1144500000000002</v>
      </c>
      <c r="C424" s="12">
        <v>10.33</v>
      </c>
      <c r="D424" s="12">
        <f t="shared" si="6"/>
        <v>11.627433734540896</v>
      </c>
    </row>
    <row r="425" spans="1:4" x14ac:dyDescent="0.2">
      <c r="A425" s="13">
        <v>39448</v>
      </c>
      <c r="B425" s="26">
        <v>2.12174</v>
      </c>
      <c r="C425" s="12">
        <v>10.14</v>
      </c>
      <c r="D425" s="12">
        <f t="shared" si="6"/>
        <v>11.374354576903862</v>
      </c>
    </row>
    <row r="426" spans="1:4" x14ac:dyDescent="0.2">
      <c r="A426" s="13">
        <v>39479</v>
      </c>
      <c r="B426" s="26">
        <v>2.1268699999999998</v>
      </c>
      <c r="C426" s="12">
        <v>10.16</v>
      </c>
      <c r="D426" s="12">
        <f t="shared" si="6"/>
        <v>11.369300201704855</v>
      </c>
    </row>
    <row r="427" spans="1:4" x14ac:dyDescent="0.2">
      <c r="A427" s="13">
        <v>39508</v>
      </c>
      <c r="B427" s="26">
        <v>2.1344799999999999</v>
      </c>
      <c r="C427" s="12">
        <v>10.45</v>
      </c>
      <c r="D427" s="12">
        <f t="shared" si="6"/>
        <v>11.652125997901127</v>
      </c>
    </row>
    <row r="428" spans="1:4" x14ac:dyDescent="0.2">
      <c r="A428" s="13">
        <v>39539</v>
      </c>
      <c r="B428" s="26">
        <v>2.1394199999999999</v>
      </c>
      <c r="C428" s="12">
        <v>10.93</v>
      </c>
      <c r="D428" s="12">
        <f t="shared" si="6"/>
        <v>12.159202241729066</v>
      </c>
    </row>
    <row r="429" spans="1:4" x14ac:dyDescent="0.2">
      <c r="A429" s="13">
        <v>39569</v>
      </c>
      <c r="B429" s="26">
        <v>2.1520800000000002</v>
      </c>
      <c r="C429" s="12">
        <v>11.4</v>
      </c>
      <c r="D429" s="12">
        <f t="shared" si="6"/>
        <v>12.607454555592726</v>
      </c>
    </row>
    <row r="430" spans="1:4" x14ac:dyDescent="0.2">
      <c r="A430" s="13">
        <v>39600</v>
      </c>
      <c r="B430" s="26">
        <v>2.1746300000000001</v>
      </c>
      <c r="C430" s="12">
        <v>11.77</v>
      </c>
      <c r="D430" s="12">
        <f t="shared" si="6"/>
        <v>12.881666738709573</v>
      </c>
    </row>
    <row r="431" spans="1:4" x14ac:dyDescent="0.2">
      <c r="A431" s="13">
        <v>39630</v>
      </c>
      <c r="B431" s="26">
        <v>2.1901600000000001</v>
      </c>
      <c r="C431" s="12">
        <v>12.07</v>
      </c>
      <c r="D431" s="12">
        <f t="shared" si="6"/>
        <v>13.116331930087298</v>
      </c>
    </row>
    <row r="432" spans="1:4" x14ac:dyDescent="0.2">
      <c r="A432" s="13">
        <v>39661</v>
      </c>
      <c r="B432" s="26">
        <v>2.1869000000000001</v>
      </c>
      <c r="C432" s="12">
        <v>12.09</v>
      </c>
      <c r="D432" s="12">
        <f t="shared" si="6"/>
        <v>13.157650546435592</v>
      </c>
    </row>
    <row r="433" spans="1:4" x14ac:dyDescent="0.2">
      <c r="A433" s="13">
        <v>39692</v>
      </c>
      <c r="B433" s="26">
        <v>2.1887699999999999</v>
      </c>
      <c r="C433" s="12">
        <v>11.92</v>
      </c>
      <c r="D433" s="12">
        <f t="shared" si="6"/>
        <v>12.961554772771922</v>
      </c>
    </row>
    <row r="434" spans="1:4" x14ac:dyDescent="0.2">
      <c r="A434" s="13">
        <v>39722</v>
      </c>
      <c r="B434" s="26">
        <v>2.16995</v>
      </c>
      <c r="C434" s="12">
        <v>11.81</v>
      </c>
      <c r="D434" s="12">
        <f t="shared" si="6"/>
        <v>12.953321422152584</v>
      </c>
    </row>
    <row r="435" spans="1:4" x14ac:dyDescent="0.2">
      <c r="A435" s="13">
        <v>39753</v>
      </c>
      <c r="B435" s="26">
        <v>2.1315300000000001</v>
      </c>
      <c r="C435" s="12">
        <v>11.42</v>
      </c>
      <c r="D435" s="12">
        <f t="shared" si="6"/>
        <v>12.75133413088251</v>
      </c>
    </row>
    <row r="436" spans="1:4" x14ac:dyDescent="0.2">
      <c r="A436" s="13">
        <v>39783</v>
      </c>
      <c r="B436" s="26">
        <v>2.1139800000000002</v>
      </c>
      <c r="C436" s="12">
        <v>10.86</v>
      </c>
      <c r="D436" s="12">
        <f t="shared" si="6"/>
        <v>12.226718757982569</v>
      </c>
    </row>
    <row r="437" spans="1:4" x14ac:dyDescent="0.2">
      <c r="A437" s="13">
        <v>39814</v>
      </c>
      <c r="B437" s="26">
        <v>2.1193300000000002</v>
      </c>
      <c r="C437" s="12">
        <v>10.98</v>
      </c>
      <c r="D437" s="12">
        <f t="shared" ref="D437:D532" si="7">C437*$B$533/B437</f>
        <v>12.330614656518804</v>
      </c>
    </row>
    <row r="438" spans="1:4" x14ac:dyDescent="0.2">
      <c r="A438" s="13">
        <v>39845</v>
      </c>
      <c r="B438" s="26">
        <v>2.1270500000000001</v>
      </c>
      <c r="C438" s="12">
        <v>11.18</v>
      </c>
      <c r="D438" s="12">
        <f t="shared" si="7"/>
        <v>12.509647615241764</v>
      </c>
    </row>
    <row r="439" spans="1:4" x14ac:dyDescent="0.2">
      <c r="A439" s="13">
        <v>39873</v>
      </c>
      <c r="B439" s="26">
        <v>2.1249500000000001</v>
      </c>
      <c r="C439" s="12">
        <v>11.28</v>
      </c>
      <c r="D439" s="12">
        <f t="shared" si="7"/>
        <v>12.634014052095342</v>
      </c>
    </row>
    <row r="440" spans="1:4" x14ac:dyDescent="0.2">
      <c r="A440" s="13">
        <v>39904</v>
      </c>
      <c r="B440" s="26">
        <v>2.1270899999999999</v>
      </c>
      <c r="C440" s="12">
        <v>11.5</v>
      </c>
      <c r="D440" s="12">
        <f t="shared" si="7"/>
        <v>12.867463529986978</v>
      </c>
    </row>
    <row r="441" spans="1:4" x14ac:dyDescent="0.2">
      <c r="A441" s="13">
        <v>39934</v>
      </c>
      <c r="B441" s="26">
        <v>2.13022</v>
      </c>
      <c r="C441" s="12">
        <v>11.78</v>
      </c>
      <c r="D441" s="12">
        <f t="shared" si="7"/>
        <v>13.161391386805116</v>
      </c>
    </row>
    <row r="442" spans="1:4" x14ac:dyDescent="0.2">
      <c r="A442" s="13">
        <v>39965</v>
      </c>
      <c r="B442" s="26">
        <v>2.1478999999999999</v>
      </c>
      <c r="C442" s="12">
        <v>11.81</v>
      </c>
      <c r="D442" s="12">
        <f t="shared" si="7"/>
        <v>13.086298160994462</v>
      </c>
    </row>
    <row r="443" spans="1:4" x14ac:dyDescent="0.2">
      <c r="A443" s="13">
        <v>39995</v>
      </c>
      <c r="B443" s="26">
        <v>2.1472600000000002</v>
      </c>
      <c r="C443" s="12">
        <v>11.85</v>
      </c>
      <c r="D443" s="12">
        <f t="shared" si="7"/>
        <v>13.134534569637582</v>
      </c>
    </row>
    <row r="444" spans="1:4" x14ac:dyDescent="0.2">
      <c r="A444" s="13">
        <v>40026</v>
      </c>
      <c r="B444" s="26">
        <v>2.1544500000000002</v>
      </c>
      <c r="C444" s="12">
        <v>11.94</v>
      </c>
      <c r="D444" s="12">
        <f t="shared" si="7"/>
        <v>13.190124013089184</v>
      </c>
    </row>
    <row r="445" spans="1:4" x14ac:dyDescent="0.2">
      <c r="A445" s="13">
        <v>40057</v>
      </c>
      <c r="B445" s="26">
        <v>2.1586099999999999</v>
      </c>
      <c r="C445" s="12">
        <v>11.96</v>
      </c>
      <c r="D445" s="12">
        <f t="shared" si="7"/>
        <v>13.18675588457387</v>
      </c>
    </row>
    <row r="446" spans="1:4" x14ac:dyDescent="0.2">
      <c r="A446" s="13">
        <v>40087</v>
      </c>
      <c r="B446" s="26">
        <v>2.1650900000000002</v>
      </c>
      <c r="C446" s="12">
        <v>11.65</v>
      </c>
      <c r="D446" s="12">
        <f t="shared" si="7"/>
        <v>12.806514417414517</v>
      </c>
    </row>
    <row r="447" spans="1:4" x14ac:dyDescent="0.2">
      <c r="A447" s="13">
        <v>40118</v>
      </c>
      <c r="B447" s="26">
        <v>2.1723400000000002</v>
      </c>
      <c r="C447" s="12">
        <v>11.26</v>
      </c>
      <c r="D447" s="12">
        <f t="shared" si="7"/>
        <v>12.336488634375833</v>
      </c>
    </row>
    <row r="448" spans="1:4" x14ac:dyDescent="0.2">
      <c r="A448" s="13">
        <v>40148</v>
      </c>
      <c r="B448" s="26">
        <v>2.17347</v>
      </c>
      <c r="C448" s="12">
        <v>10.9</v>
      </c>
      <c r="D448" s="12">
        <f t="shared" si="7"/>
        <v>11.935862836846148</v>
      </c>
    </row>
    <row r="449" spans="1:4" x14ac:dyDescent="0.2">
      <c r="A449" s="13">
        <v>40179</v>
      </c>
      <c r="B449" s="26">
        <v>2.1748799999999999</v>
      </c>
      <c r="C449" s="12">
        <v>10.49</v>
      </c>
      <c r="D449" s="12">
        <f t="shared" si="7"/>
        <v>11.479452098506584</v>
      </c>
    </row>
    <row r="450" spans="1:4" x14ac:dyDescent="0.2">
      <c r="A450" s="13">
        <v>40210</v>
      </c>
      <c r="B450" s="26">
        <v>2.1728100000000001</v>
      </c>
      <c r="C450" s="12">
        <v>10.89</v>
      </c>
      <c r="D450" s="12">
        <f t="shared" si="7"/>
        <v>11.928534745329781</v>
      </c>
    </row>
    <row r="451" spans="1:4" x14ac:dyDescent="0.2">
      <c r="A451" s="13">
        <v>40238</v>
      </c>
      <c r="B451" s="26">
        <v>2.17353</v>
      </c>
      <c r="C451" s="12">
        <v>11.11</v>
      </c>
      <c r="D451" s="12">
        <f t="shared" si="7"/>
        <v>12.165483991479299</v>
      </c>
    </row>
    <row r="452" spans="1:4" x14ac:dyDescent="0.2">
      <c r="A452" s="13">
        <v>40269</v>
      </c>
      <c r="B452" s="26">
        <v>2.1740300000000001</v>
      </c>
      <c r="C452" s="12">
        <v>11.71</v>
      </c>
      <c r="D452" s="12">
        <f t="shared" si="7"/>
        <v>12.819536814119401</v>
      </c>
    </row>
    <row r="453" spans="1:4" x14ac:dyDescent="0.2">
      <c r="A453" s="13">
        <v>40299</v>
      </c>
      <c r="B453" s="26">
        <v>2.1728999999999998</v>
      </c>
      <c r="C453" s="12">
        <v>11.91</v>
      </c>
      <c r="D453" s="12">
        <f t="shared" si="7"/>
        <v>13.045267623912743</v>
      </c>
    </row>
    <row r="454" spans="1:4" x14ac:dyDescent="0.2">
      <c r="A454" s="13">
        <v>40330</v>
      </c>
      <c r="B454" s="26">
        <v>2.1719900000000001</v>
      </c>
      <c r="C454" s="12">
        <v>11.91</v>
      </c>
      <c r="D454" s="12">
        <f t="shared" si="7"/>
        <v>13.050733207795615</v>
      </c>
    </row>
    <row r="455" spans="1:4" x14ac:dyDescent="0.2">
      <c r="A455" s="13">
        <v>40360</v>
      </c>
      <c r="B455" s="26">
        <v>2.17605</v>
      </c>
      <c r="C455" s="12">
        <v>12.04</v>
      </c>
      <c r="D455" s="12">
        <f t="shared" si="7"/>
        <v>13.168569141334066</v>
      </c>
    </row>
    <row r="456" spans="1:4" x14ac:dyDescent="0.2">
      <c r="A456" s="13">
        <v>40391</v>
      </c>
      <c r="B456" s="26">
        <v>2.17923</v>
      </c>
      <c r="C456" s="12">
        <v>12.03</v>
      </c>
      <c r="D456" s="12">
        <f t="shared" si="7"/>
        <v>13.138431767183821</v>
      </c>
    </row>
    <row r="457" spans="1:4" x14ac:dyDescent="0.2">
      <c r="A457" s="13">
        <v>40422</v>
      </c>
      <c r="B457" s="26">
        <v>2.18275</v>
      </c>
      <c r="C457" s="12">
        <v>11.95</v>
      </c>
      <c r="D457" s="12">
        <f t="shared" si="7"/>
        <v>13.030013927385179</v>
      </c>
    </row>
    <row r="458" spans="1:4" x14ac:dyDescent="0.2">
      <c r="A458" s="13">
        <v>40452</v>
      </c>
      <c r="B458" s="26">
        <v>2.19035</v>
      </c>
      <c r="C458" s="12">
        <v>11.86</v>
      </c>
      <c r="D458" s="12">
        <f t="shared" si="7"/>
        <v>12.887009345538383</v>
      </c>
    </row>
    <row r="459" spans="1:4" x14ac:dyDescent="0.2">
      <c r="A459" s="13">
        <v>40483</v>
      </c>
      <c r="B459" s="26">
        <v>2.1959</v>
      </c>
      <c r="C459" s="12">
        <v>11.62</v>
      </c>
      <c r="D459" s="12">
        <f t="shared" si="7"/>
        <v>12.594314695569013</v>
      </c>
    </row>
    <row r="460" spans="1:4" x14ac:dyDescent="0.2">
      <c r="A460" s="13">
        <v>40513</v>
      </c>
      <c r="B460" s="26">
        <v>2.20472</v>
      </c>
      <c r="C460" s="12">
        <v>11.06</v>
      </c>
      <c r="D460" s="12">
        <f t="shared" si="7"/>
        <v>11.939404241808484</v>
      </c>
    </row>
    <row r="461" spans="1:4" x14ac:dyDescent="0.2">
      <c r="A461" s="13">
        <v>40544</v>
      </c>
      <c r="B461" s="26">
        <v>2.2114799999999999</v>
      </c>
      <c r="C461" s="12">
        <v>10.87</v>
      </c>
      <c r="D461" s="12">
        <f t="shared" si="7"/>
        <v>11.698427813048275</v>
      </c>
    </row>
    <row r="462" spans="1:4" x14ac:dyDescent="0.2">
      <c r="A462" s="13">
        <v>40575</v>
      </c>
      <c r="B462" s="26">
        <v>2.2190400000000001</v>
      </c>
      <c r="C462" s="12">
        <v>11.06</v>
      </c>
      <c r="D462" s="12">
        <f t="shared" si="7"/>
        <v>11.862356388348115</v>
      </c>
    </row>
    <row r="463" spans="1:4" x14ac:dyDescent="0.2">
      <c r="A463" s="13">
        <v>40603</v>
      </c>
      <c r="B463" s="26">
        <v>2.2304400000000002</v>
      </c>
      <c r="C463" s="12">
        <v>11.52</v>
      </c>
      <c r="D463" s="12">
        <f t="shared" si="7"/>
        <v>12.292576101576369</v>
      </c>
    </row>
    <row r="464" spans="1:4" x14ac:dyDescent="0.2">
      <c r="A464" s="13">
        <v>40634</v>
      </c>
      <c r="B464" s="26">
        <v>2.2406000000000001</v>
      </c>
      <c r="C464" s="12">
        <v>11.67</v>
      </c>
      <c r="D464" s="12">
        <f t="shared" si="7"/>
        <v>12.396169213603496</v>
      </c>
    </row>
    <row r="465" spans="1:4" x14ac:dyDescent="0.2">
      <c r="A465" s="13">
        <v>40664</v>
      </c>
      <c r="B465" s="26">
        <v>2.2486899999999999</v>
      </c>
      <c r="C465" s="12">
        <v>11.93</v>
      </c>
      <c r="D465" s="12">
        <f t="shared" si="7"/>
        <v>12.626757116365528</v>
      </c>
    </row>
    <row r="466" spans="1:4" x14ac:dyDescent="0.2">
      <c r="A466" s="13">
        <v>40695</v>
      </c>
      <c r="B466" s="26">
        <v>2.2484099999999998</v>
      </c>
      <c r="C466" s="12">
        <v>11.97</v>
      </c>
      <c r="D466" s="12">
        <f t="shared" si="7"/>
        <v>12.670670980826451</v>
      </c>
    </row>
    <row r="467" spans="1:4" x14ac:dyDescent="0.2">
      <c r="A467" s="13">
        <v>40725</v>
      </c>
      <c r="B467" s="26">
        <v>2.2541899999999999</v>
      </c>
      <c r="C467" s="12">
        <v>12.09</v>
      </c>
      <c r="D467" s="12">
        <f t="shared" si="7"/>
        <v>12.764880502530842</v>
      </c>
    </row>
    <row r="468" spans="1:4" x14ac:dyDescent="0.2">
      <c r="A468" s="13">
        <v>40756</v>
      </c>
      <c r="B468" s="26">
        <v>2.2608199999999998</v>
      </c>
      <c r="C468" s="12">
        <v>12.09</v>
      </c>
      <c r="D468" s="12">
        <f t="shared" si="7"/>
        <v>12.727446669792377</v>
      </c>
    </row>
    <row r="469" spans="1:4" x14ac:dyDescent="0.2">
      <c r="A469" s="13">
        <v>40787</v>
      </c>
      <c r="B469" s="26">
        <v>2.2667600000000001</v>
      </c>
      <c r="C469" s="12">
        <v>12.17</v>
      </c>
      <c r="D469" s="12">
        <f t="shared" si="7"/>
        <v>12.778091963860311</v>
      </c>
    </row>
    <row r="470" spans="1:4" x14ac:dyDescent="0.2">
      <c r="A470" s="13">
        <v>40817</v>
      </c>
      <c r="B470" s="26">
        <v>2.2681100000000001</v>
      </c>
      <c r="C470" s="12">
        <v>12.08</v>
      </c>
      <c r="D470" s="12">
        <f t="shared" si="7"/>
        <v>12.676045588617834</v>
      </c>
    </row>
    <row r="471" spans="1:4" x14ac:dyDescent="0.2">
      <c r="A471" s="13">
        <v>40848</v>
      </c>
      <c r="B471" s="26">
        <v>2.2715700000000001</v>
      </c>
      <c r="C471" s="12">
        <v>11.78</v>
      </c>
      <c r="D471" s="12">
        <f t="shared" si="7"/>
        <v>12.342414788010052</v>
      </c>
    </row>
    <row r="472" spans="1:4" x14ac:dyDescent="0.2">
      <c r="A472" s="13">
        <v>40878</v>
      </c>
      <c r="B472" s="26">
        <v>2.2714500000000002</v>
      </c>
      <c r="C472" s="12">
        <v>11.4</v>
      </c>
      <c r="D472" s="12">
        <f t="shared" si="7"/>
        <v>11.944903387703887</v>
      </c>
    </row>
    <row r="473" spans="1:4" x14ac:dyDescent="0.2">
      <c r="A473" s="13">
        <v>40909</v>
      </c>
      <c r="B473" s="26">
        <v>2.27759</v>
      </c>
      <c r="C473" s="12">
        <v>11.41</v>
      </c>
      <c r="D473" s="12">
        <f t="shared" ref="D473:D520" si="8">C473*$B$533/B473</f>
        <v>11.923151673479424</v>
      </c>
    </row>
    <row r="474" spans="1:4" x14ac:dyDescent="0.2">
      <c r="A474" s="13">
        <v>40940</v>
      </c>
      <c r="B474" s="26">
        <v>2.2828499999999998</v>
      </c>
      <c r="C474" s="12">
        <v>11.51</v>
      </c>
      <c r="D474" s="12">
        <f t="shared" si="8"/>
        <v>11.999935703178044</v>
      </c>
    </row>
    <row r="475" spans="1:4" x14ac:dyDescent="0.2">
      <c r="A475" s="13">
        <v>40969</v>
      </c>
      <c r="B475" s="26">
        <v>2.2886600000000001</v>
      </c>
      <c r="C475" s="12">
        <v>11.7</v>
      </c>
      <c r="D475" s="12">
        <f t="shared" si="8"/>
        <v>12.167057317382222</v>
      </c>
    </row>
    <row r="476" spans="1:4" x14ac:dyDescent="0.2">
      <c r="A476" s="13">
        <v>41000</v>
      </c>
      <c r="B476" s="26">
        <v>2.2917200000000002</v>
      </c>
      <c r="C476" s="12">
        <v>11.92</v>
      </c>
      <c r="D476" s="12">
        <f t="shared" si="8"/>
        <v>12.379288150384863</v>
      </c>
    </row>
    <row r="477" spans="1:4" x14ac:dyDescent="0.2">
      <c r="A477" s="13">
        <v>41030</v>
      </c>
      <c r="B477" s="26">
        <v>2.2878500000000002</v>
      </c>
      <c r="C477" s="12">
        <v>11.9</v>
      </c>
      <c r="D477" s="12">
        <f t="shared" si="8"/>
        <v>12.379422514587931</v>
      </c>
    </row>
    <row r="478" spans="1:4" x14ac:dyDescent="0.2">
      <c r="A478" s="13">
        <v>41061</v>
      </c>
      <c r="B478" s="26">
        <v>2.28626</v>
      </c>
      <c r="C478" s="12">
        <v>12.09</v>
      </c>
      <c r="D478" s="12">
        <f t="shared" si="8"/>
        <v>12.585824000769815</v>
      </c>
    </row>
    <row r="479" spans="1:4" x14ac:dyDescent="0.2">
      <c r="A479" s="13">
        <v>41091</v>
      </c>
      <c r="B479" s="26">
        <v>2.2858399999999999</v>
      </c>
      <c r="C479" s="12">
        <v>12</v>
      </c>
      <c r="D479" s="12">
        <f t="shared" si="8"/>
        <v>12.494428306443146</v>
      </c>
    </row>
    <row r="480" spans="1:4" x14ac:dyDescent="0.2">
      <c r="A480" s="13">
        <v>41122</v>
      </c>
      <c r="B480" s="26">
        <v>2.2991100000000002</v>
      </c>
      <c r="C480" s="12">
        <v>12.17</v>
      </c>
      <c r="D480" s="12">
        <f t="shared" si="8"/>
        <v>12.598295749224699</v>
      </c>
    </row>
    <row r="481" spans="1:4" x14ac:dyDescent="0.2">
      <c r="A481" s="13">
        <v>41153</v>
      </c>
      <c r="B481" s="26">
        <v>2.3110400000000002</v>
      </c>
      <c r="C481" s="12">
        <v>12.3</v>
      </c>
      <c r="D481" s="12">
        <f t="shared" si="8"/>
        <v>12.667141460121849</v>
      </c>
    </row>
    <row r="482" spans="1:4" x14ac:dyDescent="0.2">
      <c r="A482" s="13">
        <v>41183</v>
      </c>
      <c r="B482" s="26">
        <v>2.3174100000000002</v>
      </c>
      <c r="C482" s="12">
        <v>12.03</v>
      </c>
      <c r="D482" s="12">
        <f t="shared" si="8"/>
        <v>12.355027664504769</v>
      </c>
    </row>
    <row r="483" spans="1:4" x14ac:dyDescent="0.2">
      <c r="A483" s="13">
        <v>41214</v>
      </c>
      <c r="B483" s="26">
        <v>2.31202</v>
      </c>
      <c r="C483" s="12">
        <v>11.75</v>
      </c>
      <c r="D483" s="12">
        <f t="shared" si="8"/>
        <v>12.095595410074306</v>
      </c>
    </row>
    <row r="484" spans="1:4" x14ac:dyDescent="0.2">
      <c r="A484" s="19">
        <v>41244</v>
      </c>
      <c r="B484" s="26">
        <v>2.3116500000000002</v>
      </c>
      <c r="C484" s="12">
        <v>11.62</v>
      </c>
      <c r="D484" s="12">
        <f t="shared" si="8"/>
        <v>11.963686388510368</v>
      </c>
    </row>
    <row r="485" spans="1:4" x14ac:dyDescent="0.2">
      <c r="A485" s="13">
        <v>41275</v>
      </c>
      <c r="B485" s="26">
        <v>2.3144399999999998</v>
      </c>
      <c r="C485" s="12">
        <v>11.45</v>
      </c>
      <c r="D485" s="12">
        <f t="shared" si="8"/>
        <v>11.774447339313181</v>
      </c>
    </row>
    <row r="486" spans="1:4" x14ac:dyDescent="0.2">
      <c r="A486" s="13">
        <v>41306</v>
      </c>
      <c r="B486" s="26">
        <v>2.32803</v>
      </c>
      <c r="C486" s="12">
        <v>11.63</v>
      </c>
      <c r="D486" s="12">
        <f t="shared" si="8"/>
        <v>11.889733319587807</v>
      </c>
    </row>
    <row r="487" spans="1:4" x14ac:dyDescent="0.2">
      <c r="A487" s="13">
        <v>41334</v>
      </c>
      <c r="B487" s="26">
        <v>2.3224499999999999</v>
      </c>
      <c r="C487" s="12">
        <v>11.61</v>
      </c>
      <c r="D487" s="12">
        <f t="shared" si="8"/>
        <v>11.897804223987599</v>
      </c>
    </row>
    <row r="488" spans="1:4" x14ac:dyDescent="0.2">
      <c r="A488" s="13">
        <v>41365</v>
      </c>
      <c r="B488" s="26">
        <v>2.3167200000000001</v>
      </c>
      <c r="C488" s="12">
        <v>11.92</v>
      </c>
      <c r="D488" s="12">
        <f t="shared" si="8"/>
        <v>12.245701785282641</v>
      </c>
    </row>
    <row r="489" spans="1:4" x14ac:dyDescent="0.2">
      <c r="A489" s="13">
        <v>41395</v>
      </c>
      <c r="B489" s="26">
        <v>2.3199000000000001</v>
      </c>
      <c r="C489" s="12">
        <v>12.41</v>
      </c>
      <c r="D489" s="12">
        <f t="shared" si="8"/>
        <v>12.73161473339368</v>
      </c>
    </row>
    <row r="490" spans="1:4" x14ac:dyDescent="0.2">
      <c r="A490" s="13">
        <v>41426</v>
      </c>
      <c r="B490" s="26">
        <v>2.3258299999999998</v>
      </c>
      <c r="C490" s="12">
        <v>12.54</v>
      </c>
      <c r="D490" s="12">
        <f t="shared" si="8"/>
        <v>12.832182868051405</v>
      </c>
    </row>
    <row r="491" spans="1:4" x14ac:dyDescent="0.2">
      <c r="A491" s="13">
        <v>41456</v>
      </c>
      <c r="B491" s="26">
        <v>2.3298000000000001</v>
      </c>
      <c r="C491" s="12">
        <v>12.65</v>
      </c>
      <c r="D491" s="12">
        <f t="shared" si="8"/>
        <v>12.922687913125589</v>
      </c>
    </row>
    <row r="492" spans="1:4" x14ac:dyDescent="0.2">
      <c r="A492" s="13">
        <v>41487</v>
      </c>
      <c r="B492" s="26">
        <v>2.33413</v>
      </c>
      <c r="C492" s="12">
        <v>12.52</v>
      </c>
      <c r="D492" s="12">
        <f t="shared" si="8"/>
        <v>12.766159314177015</v>
      </c>
    </row>
    <row r="493" spans="1:4" x14ac:dyDescent="0.2">
      <c r="A493" s="13">
        <v>41518</v>
      </c>
      <c r="B493" s="26">
        <v>2.3377300000000001</v>
      </c>
      <c r="C493" s="12">
        <v>12.51</v>
      </c>
      <c r="D493" s="12">
        <f t="shared" si="8"/>
        <v>12.736319087319748</v>
      </c>
    </row>
    <row r="494" spans="1:4" x14ac:dyDescent="0.2">
      <c r="A494" s="13">
        <v>41548</v>
      </c>
      <c r="B494" s="26">
        <v>2.3390300000000002</v>
      </c>
      <c r="C494" s="12">
        <v>12.36</v>
      </c>
      <c r="D494" s="12">
        <f t="shared" si="8"/>
        <v>12.576611638157695</v>
      </c>
    </row>
    <row r="495" spans="1:4" x14ac:dyDescent="0.2">
      <c r="A495" s="13">
        <v>41579</v>
      </c>
      <c r="B495" s="26">
        <v>2.3403800000000001</v>
      </c>
      <c r="C495" s="12">
        <v>12.09</v>
      </c>
      <c r="D495" s="12">
        <f t="shared" si="8"/>
        <v>12.294783744520119</v>
      </c>
    </row>
    <row r="496" spans="1:4" x14ac:dyDescent="0.2">
      <c r="A496" s="13">
        <v>41609</v>
      </c>
      <c r="B496" s="26">
        <v>2.3469699999999998</v>
      </c>
      <c r="C496" s="12">
        <v>11.72</v>
      </c>
      <c r="D496" s="12">
        <f t="shared" si="8"/>
        <v>11.88505086984495</v>
      </c>
    </row>
    <row r="497" spans="1:5" x14ac:dyDescent="0.2">
      <c r="A497" s="13">
        <v>41640</v>
      </c>
      <c r="B497" s="26">
        <v>2.35128</v>
      </c>
      <c r="C497" s="12">
        <v>11.65</v>
      </c>
      <c r="D497" s="12">
        <f t="shared" si="8"/>
        <v>11.792409368514171</v>
      </c>
    </row>
    <row r="498" spans="1:5" x14ac:dyDescent="0.2">
      <c r="A498" s="13">
        <v>41671</v>
      </c>
      <c r="B498" s="26">
        <v>2.3535599999999999</v>
      </c>
      <c r="C498" s="12">
        <v>11.92</v>
      </c>
      <c r="D498" s="12">
        <f t="shared" si="8"/>
        <v>12.05402124441272</v>
      </c>
    </row>
    <row r="499" spans="1:5" x14ac:dyDescent="0.2">
      <c r="A499" s="13">
        <v>41699</v>
      </c>
      <c r="B499" s="26">
        <v>2.3578999999999999</v>
      </c>
      <c r="C499" s="12">
        <v>12.24</v>
      </c>
      <c r="D499" s="12">
        <f t="shared" si="8"/>
        <v>12.354836625811103</v>
      </c>
    </row>
    <row r="500" spans="1:5" x14ac:dyDescent="0.2">
      <c r="A500" s="13">
        <v>41730</v>
      </c>
      <c r="B500" s="26">
        <v>2.3624000000000001</v>
      </c>
      <c r="C500" s="12">
        <v>12.3</v>
      </c>
      <c r="D500" s="12">
        <f t="shared" si="8"/>
        <v>12.391750169319337</v>
      </c>
    </row>
    <row r="501" spans="1:5" x14ac:dyDescent="0.2">
      <c r="A501" s="13">
        <v>41760</v>
      </c>
      <c r="B501" s="26">
        <v>2.3694999999999999</v>
      </c>
      <c r="C501" s="12">
        <v>12.84</v>
      </c>
      <c r="D501" s="12">
        <f t="shared" si="8"/>
        <v>12.897017294787929</v>
      </c>
    </row>
    <row r="502" spans="1:5" x14ac:dyDescent="0.2">
      <c r="A502" s="13">
        <v>41791</v>
      </c>
      <c r="B502" s="26">
        <v>2.3734799999999998</v>
      </c>
      <c r="C502" s="12">
        <v>12.98</v>
      </c>
      <c r="D502" s="12">
        <f t="shared" si="8"/>
        <v>13.015776648634075</v>
      </c>
    </row>
    <row r="503" spans="1:5" x14ac:dyDescent="0.2">
      <c r="A503" s="13">
        <v>41821</v>
      </c>
      <c r="B503" s="26">
        <v>2.3759600000000001</v>
      </c>
      <c r="C503" s="12">
        <v>13.05</v>
      </c>
      <c r="D503" s="12">
        <f t="shared" si="8"/>
        <v>13.072310602872101</v>
      </c>
    </row>
    <row r="504" spans="1:5" x14ac:dyDescent="0.2">
      <c r="A504" s="13">
        <v>41852</v>
      </c>
      <c r="B504" s="26">
        <v>2.3740899999999998</v>
      </c>
      <c r="C504" s="12">
        <v>13.02</v>
      </c>
      <c r="D504" s="12">
        <f t="shared" si="8"/>
        <v>13.052532313433778</v>
      </c>
    </row>
    <row r="505" spans="1:5" x14ac:dyDescent="0.2">
      <c r="A505" s="13">
        <v>41883</v>
      </c>
      <c r="B505" s="26">
        <v>2.3762599999999998</v>
      </c>
      <c r="C505" s="12">
        <v>12.94</v>
      </c>
      <c r="D505" s="12">
        <f t="shared" si="8"/>
        <v>12.960486091589305</v>
      </c>
    </row>
    <row r="506" spans="1:5" x14ac:dyDescent="0.2">
      <c r="A506" s="13">
        <v>41913</v>
      </c>
      <c r="B506" s="26">
        <v>2.3775300000000001</v>
      </c>
      <c r="C506" s="12">
        <v>12.59</v>
      </c>
      <c r="D506" s="12">
        <f t="shared" si="8"/>
        <v>12.603196165768674</v>
      </c>
    </row>
    <row r="507" spans="1:5" x14ac:dyDescent="0.2">
      <c r="A507" s="13">
        <v>41944</v>
      </c>
      <c r="B507" s="26">
        <v>2.3706700000000001</v>
      </c>
      <c r="C507" s="12">
        <v>12.46</v>
      </c>
      <c r="D507" s="12">
        <f t="shared" si="8"/>
        <v>12.509153159233467</v>
      </c>
      <c r="E507" s="10" t="s">
        <v>182</v>
      </c>
    </row>
    <row r="508" spans="1:5" x14ac:dyDescent="0.2">
      <c r="A508" s="19">
        <v>41974</v>
      </c>
      <c r="B508" s="26">
        <v>2.3628399999999998</v>
      </c>
      <c r="C508" s="12">
        <v>12.15</v>
      </c>
      <c r="D508" s="12">
        <f t="shared" si="8"/>
        <v>12.238351856240795</v>
      </c>
      <c r="E508" s="10" t="s">
        <v>183</v>
      </c>
    </row>
    <row r="509" spans="1:5" x14ac:dyDescent="0.2">
      <c r="A509" s="13">
        <v>42005</v>
      </c>
      <c r="B509" s="26">
        <v>2.3467699999999998</v>
      </c>
      <c r="C509" s="12">
        <v>12.1</v>
      </c>
      <c r="D509" s="12">
        <f t="shared" si="8"/>
        <v>12.27144807543986</v>
      </c>
      <c r="E509">
        <f t="shared" ref="E509:E532" si="9">IF($A509&gt;=DATE(YEAR($C$1),MONTH($C$1)-2,1),1,0)</f>
        <v>0</v>
      </c>
    </row>
    <row r="510" spans="1:5" x14ac:dyDescent="0.2">
      <c r="A510" s="13">
        <v>42036</v>
      </c>
      <c r="B510" s="26">
        <v>2.3518599999999998</v>
      </c>
      <c r="C510" s="12">
        <v>12.29</v>
      </c>
      <c r="D510" s="12">
        <f t="shared" si="8"/>
        <v>12.437164788720416</v>
      </c>
      <c r="E510">
        <f t="shared" si="9"/>
        <v>0</v>
      </c>
    </row>
    <row r="511" spans="1:5" x14ac:dyDescent="0.2">
      <c r="A511" s="13">
        <v>42064</v>
      </c>
      <c r="B511" s="26">
        <v>2.3574000000000002</v>
      </c>
      <c r="C511" s="12">
        <v>12.35</v>
      </c>
      <c r="D511" s="12">
        <f t="shared" si="8"/>
        <v>12.468512641045217</v>
      </c>
      <c r="E511">
        <f t="shared" si="9"/>
        <v>0</v>
      </c>
    </row>
    <row r="512" spans="1:5" x14ac:dyDescent="0.2">
      <c r="A512" s="13">
        <v>42095</v>
      </c>
      <c r="B512" s="26">
        <v>2.35982</v>
      </c>
      <c r="C512" s="12">
        <v>12.64</v>
      </c>
      <c r="D512" s="12">
        <f t="shared" si="8"/>
        <v>12.748208795586104</v>
      </c>
      <c r="E512">
        <f t="shared" si="9"/>
        <v>0</v>
      </c>
    </row>
    <row r="513" spans="1:5" x14ac:dyDescent="0.2">
      <c r="A513" s="13">
        <v>42125</v>
      </c>
      <c r="B513" s="26">
        <v>2.3703099999999999</v>
      </c>
      <c r="C513" s="12">
        <v>12.95</v>
      </c>
      <c r="D513" s="12">
        <f t="shared" si="8"/>
        <v>13.003060738890692</v>
      </c>
      <c r="E513">
        <f t="shared" si="9"/>
        <v>0</v>
      </c>
    </row>
    <row r="514" spans="1:5" x14ac:dyDescent="0.2">
      <c r="A514" s="13">
        <v>42156</v>
      </c>
      <c r="B514" s="26">
        <v>2.3778600000000001</v>
      </c>
      <c r="C514" s="12">
        <v>12.93</v>
      </c>
      <c r="D514" s="12">
        <f t="shared" si="8"/>
        <v>12.94175622618657</v>
      </c>
      <c r="E514">
        <f t="shared" si="9"/>
        <v>0</v>
      </c>
    </row>
    <row r="515" spans="1:5" x14ac:dyDescent="0.2">
      <c r="A515" s="13">
        <v>42186</v>
      </c>
      <c r="B515" s="26">
        <v>2.3809900000000002</v>
      </c>
      <c r="C515" s="12">
        <v>12.98</v>
      </c>
      <c r="D515" s="12">
        <f t="shared" si="8"/>
        <v>12.974722934577633</v>
      </c>
      <c r="E515">
        <f t="shared" si="9"/>
        <v>0</v>
      </c>
    </row>
    <row r="516" spans="1:5" x14ac:dyDescent="0.2">
      <c r="A516" s="13">
        <v>42217</v>
      </c>
      <c r="B516" s="26">
        <v>2.3793099999999998</v>
      </c>
      <c r="C516" s="12">
        <v>12.89607</v>
      </c>
      <c r="D516" s="12">
        <f t="shared" si="8"/>
        <v>12.899929102781899</v>
      </c>
      <c r="E516">
        <f t="shared" si="9"/>
        <v>1</v>
      </c>
    </row>
    <row r="517" spans="1:5" x14ac:dyDescent="0.2">
      <c r="A517" s="19">
        <v>42248</v>
      </c>
      <c r="B517" s="26">
        <v>2.3819179258999998</v>
      </c>
      <c r="C517" s="12">
        <v>12.78093</v>
      </c>
      <c r="D517" s="12">
        <f t="shared" si="8"/>
        <v>12.770756813111568</v>
      </c>
      <c r="E517">
        <f t="shared" si="9"/>
        <v>1</v>
      </c>
    </row>
    <row r="518" spans="1:5" x14ac:dyDescent="0.2">
      <c r="A518" s="13">
        <v>42278</v>
      </c>
      <c r="B518" s="26">
        <v>2.3800219999999999</v>
      </c>
      <c r="C518" s="12">
        <v>12.215920000000001</v>
      </c>
      <c r="D518" s="12">
        <f t="shared" si="8"/>
        <v>12.215920000000001</v>
      </c>
      <c r="E518">
        <f t="shared" si="9"/>
        <v>1</v>
      </c>
    </row>
    <row r="519" spans="1:5" x14ac:dyDescent="0.2">
      <c r="A519" s="13">
        <v>42309</v>
      </c>
      <c r="B519" s="26">
        <v>2.3821680000000001</v>
      </c>
      <c r="C519" s="12">
        <v>12.427519999999999</v>
      </c>
      <c r="D519" s="12">
        <f t="shared" si="8"/>
        <v>12.416324543625803</v>
      </c>
      <c r="E519">
        <f t="shared" si="9"/>
        <v>1</v>
      </c>
    </row>
    <row r="520" spans="1:5" x14ac:dyDescent="0.2">
      <c r="A520" s="13">
        <v>42339</v>
      </c>
      <c r="B520" s="26">
        <v>2.385551</v>
      </c>
      <c r="C520" s="12">
        <v>12.001620000000001</v>
      </c>
      <c r="D520" s="12">
        <f t="shared" si="8"/>
        <v>11.973803802827943</v>
      </c>
      <c r="E520">
        <f t="shared" si="9"/>
        <v>1</v>
      </c>
    </row>
    <row r="521" spans="1:5" x14ac:dyDescent="0.2">
      <c r="A521" s="13">
        <v>42370</v>
      </c>
      <c r="B521" s="26">
        <v>2.3917730000000001</v>
      </c>
      <c r="C521" s="12">
        <v>11.97255</v>
      </c>
      <c r="D521" s="12">
        <f t="shared" si="7"/>
        <v>11.913727764340511</v>
      </c>
      <c r="E521">
        <f t="shared" si="9"/>
        <v>1</v>
      </c>
    </row>
    <row r="522" spans="1:5" x14ac:dyDescent="0.2">
      <c r="A522" s="13">
        <v>42401</v>
      </c>
      <c r="B522" s="26">
        <v>2.3964289999999999</v>
      </c>
      <c r="C522" s="12">
        <v>12.2537</v>
      </c>
      <c r="D522" s="12">
        <f t="shared" si="7"/>
        <v>12.169805815820123</v>
      </c>
      <c r="E522">
        <f t="shared" si="9"/>
        <v>1</v>
      </c>
    </row>
    <row r="523" spans="1:5" x14ac:dyDescent="0.2">
      <c r="A523" s="13">
        <v>42430</v>
      </c>
      <c r="B523" s="26">
        <v>2.4011200000000001</v>
      </c>
      <c r="C523" s="12">
        <v>12.42995</v>
      </c>
      <c r="D523" s="12">
        <f t="shared" si="7"/>
        <v>12.320731349911705</v>
      </c>
      <c r="E523">
        <f t="shared" si="9"/>
        <v>1</v>
      </c>
    </row>
    <row r="524" spans="1:5" x14ac:dyDescent="0.2">
      <c r="A524" s="13">
        <v>42461</v>
      </c>
      <c r="B524" s="26">
        <v>2.4061650000000001</v>
      </c>
      <c r="C524" s="12">
        <v>12.657030000000001</v>
      </c>
      <c r="D524" s="12">
        <f t="shared" si="7"/>
        <v>12.519511278179175</v>
      </c>
      <c r="E524">
        <f t="shared" si="9"/>
        <v>1</v>
      </c>
    </row>
    <row r="525" spans="1:5" x14ac:dyDescent="0.2">
      <c r="A525" s="13">
        <v>42491</v>
      </c>
      <c r="B525" s="26">
        <v>2.4106890000000001</v>
      </c>
      <c r="C525" s="12">
        <v>12.9625</v>
      </c>
      <c r="D525" s="12">
        <f t="shared" si="7"/>
        <v>12.797600675574493</v>
      </c>
      <c r="E525">
        <f t="shared" si="9"/>
        <v>1</v>
      </c>
    </row>
    <row r="526" spans="1:5" x14ac:dyDescent="0.2">
      <c r="A526" s="19">
        <v>42522</v>
      </c>
      <c r="B526" s="26">
        <v>2.415009</v>
      </c>
      <c r="C526" s="12">
        <v>13.030379999999999</v>
      </c>
      <c r="D526" s="12">
        <f t="shared" si="7"/>
        <v>12.841604759385989</v>
      </c>
      <c r="E526">
        <f t="shared" si="9"/>
        <v>1</v>
      </c>
    </row>
    <row r="527" spans="1:5" x14ac:dyDescent="0.2">
      <c r="A527" s="13">
        <v>42552</v>
      </c>
      <c r="B527" s="26">
        <v>2.4186019999999999</v>
      </c>
      <c r="C527" s="12">
        <v>13.20622</v>
      </c>
      <c r="D527" s="12">
        <f t="shared" si="7"/>
        <v>12.995562782483434</v>
      </c>
      <c r="E527">
        <f t="shared" si="9"/>
        <v>1</v>
      </c>
    </row>
    <row r="528" spans="1:5" x14ac:dyDescent="0.2">
      <c r="A528" s="13">
        <v>42583</v>
      </c>
      <c r="B528" s="26">
        <v>2.4229090000000002</v>
      </c>
      <c r="C528" s="12">
        <v>13.13348</v>
      </c>
      <c r="D528" s="12">
        <f t="shared" si="7"/>
        <v>12.901009215187198</v>
      </c>
      <c r="E528">
        <f t="shared" si="9"/>
        <v>1</v>
      </c>
    </row>
    <row r="529" spans="1:5" x14ac:dyDescent="0.2">
      <c r="A529" s="13">
        <v>42614</v>
      </c>
      <c r="B529" s="26">
        <v>2.427406</v>
      </c>
      <c r="C529" s="12">
        <v>13.08563</v>
      </c>
      <c r="D529" s="12">
        <f t="shared" si="7"/>
        <v>12.830192923581798</v>
      </c>
      <c r="E529">
        <f t="shared" si="9"/>
        <v>1</v>
      </c>
    </row>
    <row r="530" spans="1:5" x14ac:dyDescent="0.2">
      <c r="A530" s="13">
        <v>42644</v>
      </c>
      <c r="B530" s="26">
        <v>2.4320909999999998</v>
      </c>
      <c r="C530" s="12">
        <v>12.34708</v>
      </c>
      <c r="D530" s="12">
        <f t="shared" si="7"/>
        <v>12.082739517460491</v>
      </c>
      <c r="E530">
        <f t="shared" si="9"/>
        <v>1</v>
      </c>
    </row>
    <row r="531" spans="1:5" x14ac:dyDescent="0.2">
      <c r="A531" s="13">
        <v>42675</v>
      </c>
      <c r="B531" s="26">
        <v>2.4369689999999999</v>
      </c>
      <c r="C531" s="12">
        <v>12.75812</v>
      </c>
      <c r="D531" s="12">
        <f t="shared" si="7"/>
        <v>12.459988731346192</v>
      </c>
      <c r="E531">
        <f t="shared" si="9"/>
        <v>1</v>
      </c>
    </row>
    <row r="532" spans="1:5" x14ac:dyDescent="0.2">
      <c r="A532" s="13">
        <v>42705</v>
      </c>
      <c r="B532" s="26">
        <v>2.4420389999999998</v>
      </c>
      <c r="C532" s="12">
        <v>12.36923</v>
      </c>
      <c r="D532" s="12">
        <f t="shared" si="7"/>
        <v>12.055106213725496</v>
      </c>
      <c r="E532">
        <f t="shared" si="9"/>
        <v>1</v>
      </c>
    </row>
    <row r="533" spans="1:5" x14ac:dyDescent="0.2">
      <c r="A533" s="15" t="str">
        <f>"Base CPI ("&amp;TEXT('Notes and Sources'!$G$7,"m/yyyy")&amp;")"</f>
        <v>Base CPI (10/2015)</v>
      </c>
      <c r="B533" s="28">
        <v>2.3800219999999999</v>
      </c>
      <c r="C533" s="16"/>
      <c r="D533" s="16"/>
      <c r="E533" s="20"/>
    </row>
    <row r="534" spans="1:5" x14ac:dyDescent="0.2">
      <c r="A534" s="42" t="str">
        <f>A1&amp;" "&amp;TEXT(C1,"Mmmm yyyy")</f>
        <v>EIA Short-Term Energy Outlook, October 2015</v>
      </c>
      <c r="B534" s="42"/>
      <c r="C534" s="42"/>
      <c r="D534" s="42"/>
      <c r="E534" s="42"/>
    </row>
    <row r="535" spans="1:5" x14ac:dyDescent="0.2">
      <c r="A535" s="37" t="s">
        <v>184</v>
      </c>
      <c r="B535" s="37"/>
      <c r="C535" s="37"/>
      <c r="D535" s="37"/>
      <c r="E535" s="37"/>
    </row>
    <row r="536" spans="1:5" x14ac:dyDescent="0.2">
      <c r="A536" s="37" t="s">
        <v>207</v>
      </c>
      <c r="B536" s="37"/>
      <c r="C536" s="37"/>
      <c r="D536" s="37"/>
      <c r="E536" s="37"/>
    </row>
    <row r="537" spans="1:5" x14ac:dyDescent="0.2">
      <c r="A537" s="30" t="str">
        <f>"Real Price ("&amp;TEXT($C$1,"mmm yyyy")&amp;" $)"</f>
        <v>Real Price (Oct 2015 $)</v>
      </c>
      <c r="B537" s="30"/>
      <c r="C537" s="30"/>
      <c r="D537" s="30"/>
      <c r="E537" s="30"/>
    </row>
    <row r="538" spans="1:5" x14ac:dyDescent="0.2">
      <c r="A538" s="38" t="s">
        <v>167</v>
      </c>
      <c r="B538" s="38"/>
      <c r="C538" s="38"/>
      <c r="D538" s="38"/>
      <c r="E538" s="38"/>
    </row>
  </sheetData>
  <mergeCells count="7">
    <mergeCell ref="A536:E536"/>
    <mergeCell ref="A538:E538"/>
    <mergeCell ref="C39:D39"/>
    <mergeCell ref="A1:B1"/>
    <mergeCell ref="C1:D1"/>
    <mergeCell ref="A534:E534"/>
    <mergeCell ref="A535:E535"/>
  </mergeCells>
  <phoneticPr fontId="3" type="noConversion"/>
  <conditionalFormatting sqref="B461:D470 B473:D481 B485:D494 B497:D506 B509:D532">
    <cfRule type="expression" dxfId="4" priority="1" stopIfTrue="1">
      <formula>$E461=1</formula>
    </cfRule>
  </conditionalFormatting>
  <conditionalFormatting sqref="B471:D472 B483:D484 B495:D496">
    <cfRule type="expression" dxfId="3" priority="2" stopIfTrue="1">
      <formula>#REF!=1</formula>
    </cfRule>
  </conditionalFormatting>
  <conditionalFormatting sqref="B482:D482">
    <cfRule type="expression" dxfId="2" priority="8" stopIfTrue="1">
      <formula>#REF!=1</formula>
    </cfRule>
  </conditionalFormatting>
  <conditionalFormatting sqref="B495:D496">
    <cfRule type="expression" dxfId="1" priority="23" stopIfTrue="1">
      <formula>#REF!=1</formula>
    </cfRule>
  </conditionalFormatting>
  <conditionalFormatting sqref="B507:D508">
    <cfRule type="expression" dxfId="0" priority="47" stopIfTrue="1">
      <formula>#REF!=1</formula>
    </cfRule>
  </conditionalFormatting>
  <hyperlinks>
    <hyperlink ref="A3" location="Contents!B4" display="Return to Contents"/>
    <hyperlink ref="A538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showGridLines="0" workbookViewId="0">
      <pane ySplit="3" topLeftCell="A4" activePane="bottomLeft" state="frozen"/>
      <selection activeCell="A5" sqref="A5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0" t="s">
        <v>168</v>
      </c>
      <c r="B1" s="40"/>
      <c r="C1" s="41">
        <f>'Notes and Sources'!$G$7</f>
        <v>42283</v>
      </c>
      <c r="D1" s="41"/>
    </row>
    <row r="2" spans="1:4" ht="15.75" x14ac:dyDescent="0.25">
      <c r="A2" s="11" t="s">
        <v>169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9" t="s">
        <v>170</v>
      </c>
      <c r="D39" s="39"/>
    </row>
    <row r="40" spans="1:4" x14ac:dyDescent="0.2">
      <c r="A40" s="1" t="s">
        <v>4</v>
      </c>
      <c r="B40" s="1" t="s">
        <v>18</v>
      </c>
      <c r="C40" s="1" t="s">
        <v>1</v>
      </c>
      <c r="D40" s="1" t="s">
        <v>2</v>
      </c>
    </row>
    <row r="41" spans="1:4" x14ac:dyDescent="0.2">
      <c r="A41" s="14">
        <v>1968</v>
      </c>
      <c r="B41" s="26">
        <v>0.34799999999999998</v>
      </c>
      <c r="C41" s="12">
        <v>2.9</v>
      </c>
      <c r="D41" s="12">
        <f t="shared" ref="D41:D56" si="0">C41*$B$90/B41</f>
        <v>19.833516666666668</v>
      </c>
    </row>
    <row r="42" spans="1:4" x14ac:dyDescent="0.2">
      <c r="A42" s="14">
        <v>1969</v>
      </c>
      <c r="B42" s="26">
        <v>0.36699999999999999</v>
      </c>
      <c r="C42" s="12">
        <v>2.8</v>
      </c>
      <c r="D42" s="12">
        <f t="shared" ref="D42" si="1">C42*$B$90/B42</f>
        <v>18.158205994550407</v>
      </c>
    </row>
    <row r="43" spans="1:4" x14ac:dyDescent="0.2">
      <c r="A43" s="14">
        <v>1970</v>
      </c>
      <c r="B43" s="26">
        <v>0.38800000000000001</v>
      </c>
      <c r="C43" s="12">
        <v>2.96</v>
      </c>
      <c r="D43" s="12">
        <f t="shared" si="0"/>
        <v>18.15686886597938</v>
      </c>
    </row>
    <row r="44" spans="1:4" x14ac:dyDescent="0.2">
      <c r="A44" s="14">
        <v>1971</v>
      </c>
      <c r="B44" s="26">
        <v>0.40500000000000003</v>
      </c>
      <c r="C44" s="12">
        <v>3.17</v>
      </c>
      <c r="D44" s="12">
        <f t="shared" si="0"/>
        <v>18.628814172839505</v>
      </c>
    </row>
    <row r="45" spans="1:4" x14ac:dyDescent="0.2">
      <c r="A45" s="14">
        <v>1972</v>
      </c>
      <c r="B45" s="26">
        <v>0.41799999999999998</v>
      </c>
      <c r="C45" s="12">
        <v>3.22</v>
      </c>
      <c r="D45" s="12">
        <f t="shared" si="0"/>
        <v>18.334140765550242</v>
      </c>
    </row>
    <row r="46" spans="1:4" x14ac:dyDescent="0.2">
      <c r="A46" s="14">
        <v>1973</v>
      </c>
      <c r="B46" s="26">
        <v>0.44400000000000001</v>
      </c>
      <c r="C46" s="12">
        <v>4.08</v>
      </c>
      <c r="D46" s="12">
        <f t="shared" si="0"/>
        <v>21.870472432432432</v>
      </c>
    </row>
    <row r="47" spans="1:4" x14ac:dyDescent="0.2">
      <c r="A47" s="14">
        <v>1974</v>
      </c>
      <c r="B47" s="26">
        <v>0.49299999999999999</v>
      </c>
      <c r="C47" s="12">
        <v>12.52</v>
      </c>
      <c r="D47" s="12">
        <f t="shared" si="0"/>
        <v>60.441938012170382</v>
      </c>
    </row>
    <row r="48" spans="1:4" x14ac:dyDescent="0.2">
      <c r="A48" s="14">
        <v>1975</v>
      </c>
      <c r="B48" s="26">
        <v>0.53825000000000001</v>
      </c>
      <c r="C48" s="12">
        <v>13.946718203</v>
      </c>
      <c r="D48" s="12">
        <f t="shared" si="0"/>
        <v>61.669291501979494</v>
      </c>
    </row>
    <row r="49" spans="1:4" x14ac:dyDescent="0.2">
      <c r="A49" s="14">
        <v>1976</v>
      </c>
      <c r="B49" s="26">
        <v>0.56933333333000002</v>
      </c>
      <c r="C49" s="12">
        <v>13.483572863999999</v>
      </c>
      <c r="D49" s="12">
        <f t="shared" si="0"/>
        <v>56.366276443403208</v>
      </c>
    </row>
    <row r="50" spans="1:4" x14ac:dyDescent="0.2">
      <c r="A50" s="14">
        <v>1977</v>
      </c>
      <c r="B50" s="26">
        <v>0.60616666666999997</v>
      </c>
      <c r="C50" s="12">
        <v>14.525864502999999</v>
      </c>
      <c r="D50" s="12">
        <f t="shared" si="0"/>
        <v>57.033616308994695</v>
      </c>
    </row>
    <row r="51" spans="1:4" x14ac:dyDescent="0.2">
      <c r="A51" s="14">
        <v>1978</v>
      </c>
      <c r="B51" s="26">
        <v>0.65241666666999998</v>
      </c>
      <c r="C51" s="12">
        <v>14.56930006</v>
      </c>
      <c r="D51" s="12">
        <f t="shared" si="0"/>
        <v>53.14894060629581</v>
      </c>
    </row>
    <row r="52" spans="1:4" x14ac:dyDescent="0.2">
      <c r="A52" s="14">
        <v>1979</v>
      </c>
      <c r="B52" s="26">
        <v>0.72583333333</v>
      </c>
      <c r="C52" s="12">
        <v>21.573135913000002</v>
      </c>
      <c r="D52" s="12">
        <f t="shared" si="0"/>
        <v>70.738743626405352</v>
      </c>
    </row>
    <row r="53" spans="1:4" x14ac:dyDescent="0.2">
      <c r="A53" s="14">
        <v>1980</v>
      </c>
      <c r="B53" s="26">
        <v>0.82383333332999997</v>
      </c>
      <c r="C53" s="12">
        <v>33.858791771</v>
      </c>
      <c r="D53" s="12">
        <f t="shared" si="0"/>
        <v>97.816713706726702</v>
      </c>
    </row>
    <row r="54" spans="1:4" x14ac:dyDescent="0.2">
      <c r="A54" s="14">
        <v>1981</v>
      </c>
      <c r="B54" s="26">
        <v>0.90933333332999999</v>
      </c>
      <c r="C54" s="12">
        <v>37.099725198999998</v>
      </c>
      <c r="D54" s="12">
        <f t="shared" si="0"/>
        <v>97.102084495489052</v>
      </c>
    </row>
    <row r="55" spans="1:4" x14ac:dyDescent="0.2">
      <c r="A55" s="14">
        <v>1982</v>
      </c>
      <c r="B55" s="26">
        <v>0.96533333333000004</v>
      </c>
      <c r="C55" s="12">
        <v>33.568900286999998</v>
      </c>
      <c r="D55" s="12">
        <f t="shared" si="0"/>
        <v>82.763868645520219</v>
      </c>
    </row>
    <row r="56" spans="1:4" x14ac:dyDescent="0.2">
      <c r="A56" s="14">
        <v>1983</v>
      </c>
      <c r="B56" s="26">
        <v>0.99583333333000001</v>
      </c>
      <c r="C56" s="12">
        <v>29.314416294000001</v>
      </c>
      <c r="D56" s="12">
        <f t="shared" si="0"/>
        <v>70.060876013836321</v>
      </c>
    </row>
    <row r="57" spans="1:4" x14ac:dyDescent="0.2">
      <c r="A57" s="14">
        <v>1984</v>
      </c>
      <c r="B57" s="26">
        <v>1.0393333333000001</v>
      </c>
      <c r="C57" s="12">
        <v>28.876823650999999</v>
      </c>
      <c r="D57" s="12">
        <f t="shared" ref="D57:D86" si="2">C57*$B$90/B57</f>
        <v>66.126499918253231</v>
      </c>
    </row>
    <row r="58" spans="1:4" x14ac:dyDescent="0.2">
      <c r="A58" s="14">
        <v>1985</v>
      </c>
      <c r="B58" s="26">
        <v>1.0760000000000001</v>
      </c>
      <c r="C58" s="12">
        <v>26.991316866999998</v>
      </c>
      <c r="D58" s="12">
        <f t="shared" si="2"/>
        <v>59.702535271776071</v>
      </c>
    </row>
    <row r="59" spans="1:4" x14ac:dyDescent="0.2">
      <c r="A59" s="14">
        <v>1986</v>
      </c>
      <c r="B59" s="26">
        <v>1.0969166667000001</v>
      </c>
      <c r="C59" s="12">
        <v>13.934331794</v>
      </c>
      <c r="D59" s="12">
        <f t="shared" si="2"/>
        <v>30.233852061698702</v>
      </c>
    </row>
    <row r="60" spans="1:4" x14ac:dyDescent="0.2">
      <c r="A60" s="14">
        <v>1987</v>
      </c>
      <c r="B60" s="26">
        <v>1.1361666667000001</v>
      </c>
      <c r="C60" s="12">
        <v>18.138013121</v>
      </c>
      <c r="D60" s="12">
        <f t="shared" si="2"/>
        <v>37.995191664663771</v>
      </c>
    </row>
    <row r="61" spans="1:4" x14ac:dyDescent="0.2">
      <c r="A61" s="14">
        <v>1988</v>
      </c>
      <c r="B61" s="26">
        <v>1.18275</v>
      </c>
      <c r="C61" s="12">
        <v>14.602182092</v>
      </c>
      <c r="D61" s="12">
        <f t="shared" si="2"/>
        <v>29.383652189360408</v>
      </c>
    </row>
    <row r="62" spans="1:4" x14ac:dyDescent="0.2">
      <c r="A62" s="14">
        <v>1989</v>
      </c>
      <c r="B62" s="26">
        <v>1.2394166666999999</v>
      </c>
      <c r="C62" s="12">
        <v>18.071612658999999</v>
      </c>
      <c r="D62" s="12">
        <f t="shared" si="2"/>
        <v>34.702482917562087</v>
      </c>
    </row>
    <row r="63" spans="1:4" x14ac:dyDescent="0.2">
      <c r="A63" s="14">
        <v>1990</v>
      </c>
      <c r="B63" s="26">
        <v>1.3065833333000001</v>
      </c>
      <c r="C63" s="12">
        <v>21.733567231999999</v>
      </c>
      <c r="D63" s="12">
        <f t="shared" si="2"/>
        <v>39.589031049397583</v>
      </c>
    </row>
    <row r="64" spans="1:4" x14ac:dyDescent="0.2">
      <c r="A64" s="14">
        <v>1991</v>
      </c>
      <c r="B64" s="26">
        <v>1.3616666666999999</v>
      </c>
      <c r="C64" s="12">
        <v>18.725637669000001</v>
      </c>
      <c r="D64" s="12">
        <f t="shared" si="2"/>
        <v>32.730058468904076</v>
      </c>
    </row>
    <row r="65" spans="1:4" x14ac:dyDescent="0.2">
      <c r="A65" s="14">
        <v>1992</v>
      </c>
      <c r="B65" s="26">
        <v>1.4030833332999999</v>
      </c>
      <c r="C65" s="12">
        <v>18.208122711000001</v>
      </c>
      <c r="D65" s="12">
        <f t="shared" si="2"/>
        <v>30.886071840762021</v>
      </c>
    </row>
    <row r="66" spans="1:4" x14ac:dyDescent="0.2">
      <c r="A66" s="14">
        <v>1993</v>
      </c>
      <c r="B66" s="26">
        <v>1.44475</v>
      </c>
      <c r="C66" s="12">
        <v>16.133509063000002</v>
      </c>
      <c r="D66" s="12">
        <f t="shared" si="2"/>
        <v>26.577682302917037</v>
      </c>
    </row>
    <row r="67" spans="1:4" x14ac:dyDescent="0.2">
      <c r="A67" s="14">
        <v>1994</v>
      </c>
      <c r="B67" s="26">
        <v>1.4822500000000001</v>
      </c>
      <c r="C67" s="12">
        <v>15.538111376</v>
      </c>
      <c r="D67" s="12">
        <f t="shared" si="2"/>
        <v>24.949264235675674</v>
      </c>
    </row>
    <row r="68" spans="1:4" x14ac:dyDescent="0.2">
      <c r="A68" s="14">
        <v>1995</v>
      </c>
      <c r="B68" s="26">
        <v>1.5238333333</v>
      </c>
      <c r="C68" s="12">
        <v>17.141829372</v>
      </c>
      <c r="D68" s="12">
        <f t="shared" si="2"/>
        <v>26.773223904516211</v>
      </c>
    </row>
    <row r="69" spans="1:4" x14ac:dyDescent="0.2">
      <c r="A69" s="14">
        <v>1996</v>
      </c>
      <c r="B69" s="26">
        <v>1.5685833333000001</v>
      </c>
      <c r="C69" s="12">
        <v>20.618924849999999</v>
      </c>
      <c r="D69" s="12">
        <f t="shared" si="2"/>
        <v>31.285232806921023</v>
      </c>
    </row>
    <row r="70" spans="1:4" x14ac:dyDescent="0.2">
      <c r="A70" s="14">
        <v>1997</v>
      </c>
      <c r="B70" s="26">
        <v>1.6052500000000001</v>
      </c>
      <c r="C70" s="12">
        <v>18.488877165000002</v>
      </c>
      <c r="D70" s="12">
        <f t="shared" si="2"/>
        <v>27.412511700979682</v>
      </c>
    </row>
    <row r="71" spans="1:4" x14ac:dyDescent="0.2">
      <c r="A71" s="14">
        <v>1998</v>
      </c>
      <c r="B71" s="26">
        <v>1.6300833333</v>
      </c>
      <c r="C71" s="12">
        <v>12.066664086999999</v>
      </c>
      <c r="D71" s="12">
        <f t="shared" si="2"/>
        <v>17.618072283169887</v>
      </c>
    </row>
    <row r="72" spans="1:4" x14ac:dyDescent="0.2">
      <c r="A72" s="14">
        <v>1999</v>
      </c>
      <c r="B72" s="26">
        <v>1.6658333332999999</v>
      </c>
      <c r="C72" s="12">
        <v>17.271496745</v>
      </c>
      <c r="D72" s="12">
        <f t="shared" si="2"/>
        <v>24.676263467844482</v>
      </c>
    </row>
    <row r="73" spans="1:4" x14ac:dyDescent="0.2">
      <c r="A73" s="14">
        <v>2000</v>
      </c>
      <c r="B73" s="26">
        <v>1.7219166667000001</v>
      </c>
      <c r="C73" s="12">
        <v>27.721609297000001</v>
      </c>
      <c r="D73" s="12">
        <f t="shared" si="2"/>
        <v>38.316627789374621</v>
      </c>
    </row>
    <row r="74" spans="1:4" x14ac:dyDescent="0.2">
      <c r="A74" s="14">
        <v>2001</v>
      </c>
      <c r="B74" s="26">
        <v>1.7704166667000001</v>
      </c>
      <c r="C74" s="12">
        <v>21.993048731999998</v>
      </c>
      <c r="D74" s="12">
        <f t="shared" si="2"/>
        <v>29.565887405928869</v>
      </c>
    </row>
    <row r="75" spans="1:4" x14ac:dyDescent="0.2">
      <c r="A75" s="14">
        <v>2002</v>
      </c>
      <c r="B75" s="26">
        <v>1.7986666667</v>
      </c>
      <c r="C75" s="12">
        <v>23.712193128999999</v>
      </c>
      <c r="D75" s="12">
        <f t="shared" si="2"/>
        <v>31.376320226588007</v>
      </c>
    </row>
    <row r="76" spans="1:4" x14ac:dyDescent="0.2">
      <c r="A76" s="14">
        <v>2003</v>
      </c>
      <c r="B76" s="26">
        <v>1.84</v>
      </c>
      <c r="C76" s="12">
        <v>27.727315847</v>
      </c>
      <c r="D76" s="12">
        <f t="shared" si="2"/>
        <v>35.865011802613381</v>
      </c>
    </row>
    <row r="77" spans="1:4" x14ac:dyDescent="0.2">
      <c r="A77" s="14">
        <v>2004</v>
      </c>
      <c r="B77" s="26">
        <v>1.8890833332999999</v>
      </c>
      <c r="C77" s="12">
        <v>35.892836543999998</v>
      </c>
      <c r="D77" s="12">
        <f t="shared" si="2"/>
        <v>45.220737016347258</v>
      </c>
    </row>
    <row r="78" spans="1:4" x14ac:dyDescent="0.2">
      <c r="A78" s="14">
        <v>2005</v>
      </c>
      <c r="B78" s="26">
        <v>1.9526666667000001</v>
      </c>
      <c r="C78" s="12">
        <v>48.887001327</v>
      </c>
      <c r="D78" s="12">
        <f t="shared" si="2"/>
        <v>59.586277912411902</v>
      </c>
    </row>
    <row r="79" spans="1:4" x14ac:dyDescent="0.2">
      <c r="A79" s="14">
        <v>2006</v>
      </c>
      <c r="B79" s="26">
        <v>2.0155833332999999</v>
      </c>
      <c r="C79" s="12">
        <v>59.048347649999997</v>
      </c>
      <c r="D79" s="12">
        <f t="shared" si="2"/>
        <v>69.724909979562142</v>
      </c>
    </row>
    <row r="80" spans="1:4" x14ac:dyDescent="0.2">
      <c r="A80" s="14">
        <v>2007</v>
      </c>
      <c r="B80" s="26">
        <v>2.0734416667</v>
      </c>
      <c r="C80" s="12">
        <v>67.185930760999995</v>
      </c>
      <c r="D80" s="12">
        <f t="shared" si="2"/>
        <v>77.120082937347831</v>
      </c>
    </row>
    <row r="81" spans="1:5" x14ac:dyDescent="0.2">
      <c r="A81" s="14">
        <v>2008</v>
      </c>
      <c r="B81" s="26">
        <v>2.1525425</v>
      </c>
      <c r="C81" s="12">
        <v>92.573665360000007</v>
      </c>
      <c r="D81" s="12">
        <f t="shared" si="2"/>
        <v>102.35679907710902</v>
      </c>
    </row>
    <row r="82" spans="1:5" x14ac:dyDescent="0.2">
      <c r="A82" s="14">
        <v>2009</v>
      </c>
      <c r="B82" s="26">
        <v>2.1456466666999998</v>
      </c>
      <c r="C82" s="12">
        <v>59.036944228000003</v>
      </c>
      <c r="D82" s="12">
        <f t="shared" si="2"/>
        <v>65.485724306843082</v>
      </c>
    </row>
    <row r="83" spans="1:5" x14ac:dyDescent="0.2">
      <c r="A83" s="14">
        <v>2010</v>
      </c>
      <c r="B83" s="26">
        <v>2.1807616667</v>
      </c>
      <c r="C83" s="12">
        <v>75.825638045000005</v>
      </c>
      <c r="D83" s="12">
        <f t="shared" si="2"/>
        <v>82.753970535544624</v>
      </c>
    </row>
    <row r="84" spans="1:5" x14ac:dyDescent="0.2">
      <c r="A84" s="14">
        <v>2011</v>
      </c>
      <c r="B84" s="26">
        <v>2.2492966666999998</v>
      </c>
      <c r="C84" s="12">
        <v>102.58033186</v>
      </c>
      <c r="D84" s="12">
        <f t="shared" si="2"/>
        <v>108.54212794984041</v>
      </c>
    </row>
    <row r="85" spans="1:5" x14ac:dyDescent="0.2">
      <c r="A85" s="14">
        <v>2012</v>
      </c>
      <c r="B85" s="26">
        <v>2.2959999999999998</v>
      </c>
      <c r="C85" s="12">
        <v>101.08643601</v>
      </c>
      <c r="D85" s="12">
        <f>C85*$B$90/B85</f>
        <v>104.78568885252275</v>
      </c>
    </row>
    <row r="86" spans="1:5" x14ac:dyDescent="0.2">
      <c r="A86" s="14">
        <v>2013</v>
      </c>
      <c r="B86" s="26">
        <v>2.3296174999999999</v>
      </c>
      <c r="C86" s="12">
        <v>98.121134235</v>
      </c>
      <c r="D86" s="12">
        <f t="shared" si="2"/>
        <v>100.24412082423538</v>
      </c>
      <c r="E86" s="36" t="s">
        <v>182</v>
      </c>
    </row>
    <row r="87" spans="1:5" x14ac:dyDescent="0.2">
      <c r="A87" s="14">
        <v>2014</v>
      </c>
      <c r="B87" s="26">
        <v>2.3671224999999998</v>
      </c>
      <c r="C87" s="12">
        <v>89.634869890999994</v>
      </c>
      <c r="D87" s="12">
        <f>C87*$B$90/B87</f>
        <v>90.123330037933229</v>
      </c>
      <c r="E87" s="36" t="s">
        <v>183</v>
      </c>
    </row>
    <row r="88" spans="1:5" x14ac:dyDescent="0.2">
      <c r="A88" s="14">
        <v>2015</v>
      </c>
      <c r="B88" s="27">
        <v>2.3711649105000001</v>
      </c>
      <c r="C88" s="21">
        <v>47.193733946000002</v>
      </c>
      <c r="D88" s="21">
        <f>C88*$B$90/B88</f>
        <v>47.370018237129614</v>
      </c>
      <c r="E88">
        <v>1</v>
      </c>
    </row>
    <row r="89" spans="1:5" x14ac:dyDescent="0.2">
      <c r="A89" s="14">
        <v>2016</v>
      </c>
      <c r="B89" s="27">
        <v>2.4167667499999999</v>
      </c>
      <c r="C89" s="21">
        <v>50.119114232999998</v>
      </c>
      <c r="D89" s="21">
        <f>C89*$B$90/B89</f>
        <v>49.357098485012308</v>
      </c>
      <c r="E89">
        <v>1</v>
      </c>
    </row>
    <row r="90" spans="1:5" x14ac:dyDescent="0.2">
      <c r="A90" s="15" t="str">
        <f>"Base CPI ("&amp;TEXT('Notes and Sources'!$G$7,"m/yyyy")&amp;")"</f>
        <v>Base CPI (10/2015)</v>
      </c>
      <c r="B90" s="28">
        <v>2.3800219999999999</v>
      </c>
      <c r="C90" s="16"/>
      <c r="D90" s="16"/>
      <c r="E90" s="20"/>
    </row>
    <row r="91" spans="1:5" x14ac:dyDescent="0.2">
      <c r="A91" s="42" t="str">
        <f>A1&amp;" "&amp;TEXT(C1,"Mmmm yyyy")</f>
        <v>EIA Short-Term Energy Outlook, October 2015</v>
      </c>
      <c r="B91" s="42"/>
      <c r="C91" s="42"/>
      <c r="D91" s="42"/>
      <c r="E91" s="42"/>
    </row>
    <row r="92" spans="1:5" x14ac:dyDescent="0.2">
      <c r="A92" s="37" t="s">
        <v>184</v>
      </c>
      <c r="B92" s="37"/>
      <c r="C92" s="37"/>
      <c r="D92" s="37"/>
      <c r="E92" s="37"/>
    </row>
    <row r="93" spans="1:5" x14ac:dyDescent="0.2">
      <c r="A93" s="37" t="str">
        <f>"Real Price ("&amp;TEXT($C$1,"mmm yyyy")&amp;" $)"</f>
        <v>Real Price (Oct 2015 $)</v>
      </c>
      <c r="B93" s="37"/>
      <c r="C93" s="37"/>
      <c r="D93" s="37"/>
      <c r="E93" s="37"/>
    </row>
    <row r="94" spans="1:5" x14ac:dyDescent="0.2">
      <c r="A94" s="38" t="s">
        <v>167</v>
      </c>
      <c r="B94" s="38"/>
      <c r="C94" s="38"/>
      <c r="D94" s="38"/>
      <c r="E94" s="38"/>
    </row>
  </sheetData>
  <mergeCells count="7">
    <mergeCell ref="A93:E93"/>
    <mergeCell ref="A94:E94"/>
    <mergeCell ref="C39:D39"/>
    <mergeCell ref="A1:B1"/>
    <mergeCell ref="C1:D1"/>
    <mergeCell ref="A91:E91"/>
    <mergeCell ref="A92:E92"/>
  </mergeCells>
  <phoneticPr fontId="3" type="noConversion"/>
  <hyperlinks>
    <hyperlink ref="A3" location="Contents!B4" display="Return to Contents"/>
    <hyperlink ref="A94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S47"/>
  <sheetViews>
    <sheetView showGridLines="0" workbookViewId="0">
      <selection activeCell="A9" sqref="A9:D9"/>
    </sheetView>
  </sheetViews>
  <sheetFormatPr defaultRowHeight="12.75" x14ac:dyDescent="0.2"/>
  <cols>
    <col min="1" max="1" width="4" style="3" customWidth="1"/>
    <col min="2" max="2" width="6.5703125" style="4" customWidth="1"/>
    <col min="6" max="6" width="10.42578125" customWidth="1"/>
    <col min="7" max="7" width="26.28515625" customWidth="1"/>
  </cols>
  <sheetData>
    <row r="7" spans="1:7" ht="18" x14ac:dyDescent="0.25">
      <c r="C7" s="43" t="s">
        <v>199</v>
      </c>
      <c r="D7" s="43"/>
      <c r="E7" s="43"/>
      <c r="F7" s="43"/>
      <c r="G7" s="9">
        <v>42283</v>
      </c>
    </row>
    <row r="9" spans="1:7" ht="15.75" x14ac:dyDescent="0.25">
      <c r="A9" s="46" t="s">
        <v>206</v>
      </c>
      <c r="B9" s="46"/>
      <c r="C9" s="46"/>
      <c r="D9" s="46"/>
    </row>
    <row r="11" spans="1:7" ht="15.75" x14ac:dyDescent="0.25">
      <c r="A11" s="44" t="s">
        <v>13</v>
      </c>
      <c r="B11" s="44"/>
      <c r="C11" s="44"/>
      <c r="D11" s="44"/>
    </row>
    <row r="12" spans="1:7" x14ac:dyDescent="0.2">
      <c r="A12" s="8" t="str">
        <f>"- Real price in period A = Nominal price in period A x (Consumer price index in "&amp;TEXT(G7,"mmmm yyyy")&amp;" / Consumer price index in period A)."</f>
        <v>- Real price in period A = Nominal price in period A x (Consumer price index in October 2015 / Consumer price index in period A).</v>
      </c>
    </row>
    <row r="13" spans="1:7" x14ac:dyDescent="0.2">
      <c r="A13" s="8" t="s">
        <v>14</v>
      </c>
    </row>
    <row r="14" spans="1:7" x14ac:dyDescent="0.2">
      <c r="B14" s="8" t="s">
        <v>15</v>
      </c>
    </row>
    <row r="15" spans="1:7" x14ac:dyDescent="0.2">
      <c r="B15" s="8" t="s">
        <v>223</v>
      </c>
    </row>
    <row r="16" spans="1:7" x14ac:dyDescent="0.2">
      <c r="B16" s="8" t="s">
        <v>238</v>
      </c>
    </row>
    <row r="17" spans="1:19" x14ac:dyDescent="0.2">
      <c r="B17" s="8" t="s">
        <v>16</v>
      </c>
    </row>
    <row r="18" spans="1:19" x14ac:dyDescent="0.2">
      <c r="B18" s="8" t="s">
        <v>237</v>
      </c>
    </row>
    <row r="19" spans="1:19" x14ac:dyDescent="0.2">
      <c r="B19" s="8" t="s">
        <v>224</v>
      </c>
    </row>
    <row r="21" spans="1:19" ht="15.75" x14ac:dyDescent="0.25">
      <c r="A21" s="44" t="s">
        <v>8</v>
      </c>
      <c r="B21" s="44"/>
      <c r="C21" s="44"/>
      <c r="D21" s="44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spans="1:19" ht="15.75" x14ac:dyDescent="0.25">
      <c r="A22" s="5" t="s">
        <v>9</v>
      </c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pans="1:19" x14ac:dyDescent="0.2">
      <c r="A23" s="3" t="s">
        <v>5</v>
      </c>
    </row>
    <row r="24" spans="1:19" x14ac:dyDescent="0.2">
      <c r="B24" s="45" t="s">
        <v>208</v>
      </c>
      <c r="C24" s="45"/>
      <c r="D24" s="45"/>
      <c r="E24" s="45"/>
      <c r="F24" s="45"/>
      <c r="G24" s="45"/>
    </row>
    <row r="25" spans="1:19" x14ac:dyDescent="0.2">
      <c r="A25" s="3" t="s">
        <v>7</v>
      </c>
    </row>
    <row r="26" spans="1:19" x14ac:dyDescent="0.2">
      <c r="B26" s="45" t="s">
        <v>209</v>
      </c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</row>
    <row r="27" spans="1:19" x14ac:dyDescent="0.2">
      <c r="A27" s="3" t="s">
        <v>6</v>
      </c>
    </row>
    <row r="28" spans="1:19" x14ac:dyDescent="0.2">
      <c r="B28" s="31" t="s">
        <v>210</v>
      </c>
      <c r="C28" s="32"/>
      <c r="D28" s="32"/>
      <c r="E28" s="32"/>
      <c r="F28" s="32"/>
      <c r="G28" s="32"/>
      <c r="H28" s="32"/>
      <c r="I28" s="32"/>
      <c r="J28" s="30"/>
    </row>
    <row r="29" spans="1:19" x14ac:dyDescent="0.2">
      <c r="B29" s="31" t="s">
        <v>211</v>
      </c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</row>
    <row r="30" spans="1:19" x14ac:dyDescent="0.2">
      <c r="A30" s="3" t="s">
        <v>239</v>
      </c>
    </row>
    <row r="31" spans="1:19" x14ac:dyDescent="0.2">
      <c r="B31" s="45" t="s">
        <v>203</v>
      </c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</row>
    <row r="32" spans="1:19" x14ac:dyDescent="0.2">
      <c r="B32" s="45" t="s">
        <v>200</v>
      </c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</row>
    <row r="33" spans="1:15" x14ac:dyDescent="0.2">
      <c r="A33" s="33" t="s">
        <v>240</v>
      </c>
    </row>
    <row r="34" spans="1:15" x14ac:dyDescent="0.2">
      <c r="B34" s="31" t="s">
        <v>212</v>
      </c>
      <c r="C34" s="32"/>
      <c r="D34" s="32"/>
      <c r="E34" s="32"/>
      <c r="F34" s="32"/>
      <c r="G34" s="32"/>
      <c r="H34" s="32"/>
      <c r="I34" s="32"/>
      <c r="J34" s="30"/>
      <c r="K34" s="30"/>
      <c r="L34" s="30"/>
      <c r="M34" s="30"/>
      <c r="N34" s="30"/>
      <c r="O34" s="30"/>
    </row>
    <row r="35" spans="1:15" x14ac:dyDescent="0.2">
      <c r="A35" s="3" t="s">
        <v>241</v>
      </c>
    </row>
    <row r="36" spans="1:15" x14ac:dyDescent="0.2">
      <c r="B36" s="45" t="s">
        <v>201</v>
      </c>
      <c r="C36" s="45"/>
      <c r="D36" s="45"/>
      <c r="E36" s="45"/>
      <c r="F36" s="45"/>
      <c r="G36" s="45"/>
      <c r="H36" s="45"/>
      <c r="I36" s="45"/>
    </row>
    <row r="37" spans="1:15" x14ac:dyDescent="0.2">
      <c r="B37" s="45" t="s">
        <v>202</v>
      </c>
      <c r="C37" s="45"/>
      <c r="D37" s="45"/>
      <c r="E37" s="45"/>
      <c r="F37" s="45"/>
      <c r="G37" s="45"/>
      <c r="H37" s="45"/>
      <c r="I37" s="45"/>
      <c r="J37" s="45"/>
      <c r="K37" s="45"/>
      <c r="L37" s="45"/>
    </row>
    <row r="38" spans="1:15" x14ac:dyDescent="0.2">
      <c r="A38" s="3" t="s">
        <v>242</v>
      </c>
    </row>
    <row r="39" spans="1:15" x14ac:dyDescent="0.2">
      <c r="B39" s="45" t="s">
        <v>204</v>
      </c>
      <c r="C39" s="45"/>
      <c r="D39" s="45"/>
      <c r="E39" s="45"/>
      <c r="F39" s="45"/>
      <c r="G39" s="45"/>
      <c r="H39" s="45"/>
      <c r="I39" s="45"/>
    </row>
    <row r="40" spans="1:15" x14ac:dyDescent="0.2">
      <c r="B40" s="45" t="s">
        <v>205</v>
      </c>
      <c r="C40" s="45"/>
      <c r="D40" s="45"/>
      <c r="E40" s="45"/>
      <c r="F40" s="45"/>
      <c r="G40" s="45"/>
      <c r="H40" s="45"/>
      <c r="I40" s="45"/>
    </row>
    <row r="42" spans="1:15" ht="15.75" x14ac:dyDescent="0.25">
      <c r="A42" s="5" t="s">
        <v>10</v>
      </c>
    </row>
    <row r="43" spans="1:15" x14ac:dyDescent="0.2">
      <c r="A43" s="3" t="s">
        <v>11</v>
      </c>
      <c r="B43" s="3"/>
    </row>
    <row r="44" spans="1:15" x14ac:dyDescent="0.2">
      <c r="B44" s="47" t="s">
        <v>197</v>
      </c>
      <c r="C44" s="47"/>
      <c r="D44" s="47"/>
      <c r="E44" s="47"/>
      <c r="F44" s="47"/>
      <c r="G44" s="47"/>
      <c r="H44" s="47"/>
    </row>
    <row r="45" spans="1:15" x14ac:dyDescent="0.2">
      <c r="A45" s="3" t="s">
        <v>12</v>
      </c>
      <c r="B45" s="3"/>
    </row>
    <row r="46" spans="1:15" x14ac:dyDescent="0.2">
      <c r="B46" s="47" t="s">
        <v>198</v>
      </c>
      <c r="C46" s="47"/>
      <c r="D46" s="47"/>
      <c r="E46" s="47"/>
      <c r="F46" s="47"/>
      <c r="G46" s="47"/>
    </row>
    <row r="47" spans="1:15" x14ac:dyDescent="0.2">
      <c r="B47"/>
    </row>
  </sheetData>
  <mergeCells count="14">
    <mergeCell ref="B44:H44"/>
    <mergeCell ref="B46:G46"/>
    <mergeCell ref="B31:O31"/>
    <mergeCell ref="B40:I40"/>
    <mergeCell ref="B32:O32"/>
    <mergeCell ref="B36:I36"/>
    <mergeCell ref="B37:L37"/>
    <mergeCell ref="B39:I39"/>
    <mergeCell ref="C7:F7"/>
    <mergeCell ref="A21:D21"/>
    <mergeCell ref="A11:D11"/>
    <mergeCell ref="B26:N26"/>
    <mergeCell ref="B24:G24"/>
    <mergeCell ref="A9:D9"/>
  </mergeCells>
  <phoneticPr fontId="3" type="noConversion"/>
  <hyperlinks>
    <hyperlink ref="C7:F7" r:id="rId1" display="Short-Term Energy Outlook"/>
    <hyperlink ref="A9:D9" location="Contents!B4" display="Return to Contents"/>
    <hyperlink ref="B24" r:id="rId2" display="U.S. Bureau of Labor Statistics (BLS) &lt;http://www.bls.gov/cpi/&gt;"/>
    <hyperlink ref="B26" r:id="rId3" display="1968 - Present: EIA Petroleum Marketing Monthly, Table 1A &lt;http://www.eia.gov/oil_gas/petroleum/data_publications/petroleum_marketing_monthly/pmm.html&gt;"/>
    <hyperlink ref="B28" r:id="rId4" display="1980 - 1995: EIA Monthly Energy Review Table 9.4 &lt;http://www.eia.doe.gov/emeu/mer/prices.html&gt;"/>
    <hyperlink ref="B29" r:id="rId5" display="1995 - Present: EIA Weekly Petroleum Status Report, Table 14 &lt;http://www.eia.gov/oil_gas/petroleum/data_publications/weekly_petroleum_status_report/wpsr.html&gt;"/>
    <hyperlink ref="B32:O32" r:id="rId6" display="1994 - Present: EIA Weekly Petroleum Status Report, Table 14 &lt;http://www.eia.gov/oil_gas/petroleum/data_publications/weekly_petroleum_status_report/wpsr.html&gt;"/>
    <hyperlink ref="B37" r:id="rId7" display="1981 - Present: EIA Natural Gas Monthly, Table 1 &lt;http://www.eia.gov/oil_gas/natural_gas/data_publications/natural_gas_monthly/ngm.html&gt;"/>
    <hyperlink ref="B36" r:id="rId8" display="1967 - 1980: EIA Annual Energy Review, Table 6.8 &lt;http://www.eia.doe.gov/emeu/aer/natgas.html&gt;"/>
    <hyperlink ref="B40" r:id="rId9" display="1976 - Present: EIA Monthly Energy Review, Table 9.9 &lt;http://www.eia.doe.gov/emeu/mer/prices.html&gt;"/>
    <hyperlink ref="B39" r:id="rId10" display="1960 - 1975: EIA Annual Energy Review, Table 8.10 &lt;http://www.eia.doe.gov/emeu/aer/elect.html&gt;"/>
    <hyperlink ref="B31" r:id="rId11" display="Pre-1993: EIA estimates based on refiner end-use diesel fuel price (excluding taxes) from EIA Monthly Energy Review &lt;http://www.eia.doe.gov/emeu/mer/prices.html&gt;"/>
    <hyperlink ref="B34" r:id="rId12" display="1975 - 1982: EIA Historical Monthly Energy Review &lt;http://www.eia.gov/FTPROOT/multifuel/00357392.pdf&gt;"/>
    <hyperlink ref="B44:H44" r:id="rId13" display="EIA Short-Term Energy Outlook model &lt;http://www.eia.doe.gov/emeu/steo/pub/contents.html&gt;"/>
    <hyperlink ref="B46:G46" r:id="rId14" display="IHS Global Insight macroeconomic model &lt;http://www.ihsglobalinsight.com/&gt;"/>
  </hyperlinks>
  <pageMargins left="0.75" right="0.75" top="1" bottom="1" header="0.5" footer="0.5"/>
  <pageSetup orientation="portrait" r:id="rId15"/>
  <headerFooter alignWithMargins="0"/>
  <drawing r:id="rId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7"/>
  <sheetViews>
    <sheetView showGridLines="0" workbookViewId="0">
      <pane ySplit="3" topLeftCell="A4" activePane="bottomLeft" state="frozen"/>
      <selection activeCell="A5" sqref="A5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0" t="s">
        <v>168</v>
      </c>
      <c r="B1" s="40"/>
      <c r="C1" s="41">
        <f>'Notes and Sources'!$G$7</f>
        <v>42283</v>
      </c>
      <c r="D1" s="41"/>
    </row>
    <row r="2" spans="1:4" ht="15.75" x14ac:dyDescent="0.25">
      <c r="A2" s="11" t="s">
        <v>172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9" t="s">
        <v>170</v>
      </c>
      <c r="D39" s="39"/>
    </row>
    <row r="40" spans="1:4" x14ac:dyDescent="0.2">
      <c r="A40" s="1" t="s">
        <v>3</v>
      </c>
      <c r="B40" s="1" t="s">
        <v>18</v>
      </c>
      <c r="C40" s="1" t="s">
        <v>1</v>
      </c>
      <c r="D40" s="1" t="s">
        <v>2</v>
      </c>
    </row>
    <row r="41" spans="1:4" x14ac:dyDescent="0.2">
      <c r="A41" s="2" t="s">
        <v>255</v>
      </c>
      <c r="B41" s="26">
        <v>0.47299999999999998</v>
      </c>
      <c r="C41" s="12">
        <v>11.53313138</v>
      </c>
      <c r="D41" s="12">
        <f t="shared" ref="D41:D72" si="0">C41*$B$213/B41</f>
        <v>58.031937448816826</v>
      </c>
    </row>
    <row r="42" spans="1:4" x14ac:dyDescent="0.2">
      <c r="A42" s="2" t="s">
        <v>256</v>
      </c>
      <c r="B42" s="26">
        <v>0.48566666667000002</v>
      </c>
      <c r="C42" s="12">
        <v>12.94757147</v>
      </c>
      <c r="D42" s="12">
        <f t="shared" si="0"/>
        <v>63.449907230530208</v>
      </c>
    </row>
    <row r="43" spans="1:4" x14ac:dyDescent="0.2">
      <c r="A43" s="2" t="s">
        <v>257</v>
      </c>
      <c r="B43" s="26">
        <v>0.49933333333000002</v>
      </c>
      <c r="C43" s="12">
        <v>12.65865513</v>
      </c>
      <c r="D43" s="12">
        <f t="shared" si="0"/>
        <v>60.33620367159007</v>
      </c>
    </row>
    <row r="44" spans="1:4" x14ac:dyDescent="0.2">
      <c r="A44" s="2" t="s">
        <v>258</v>
      </c>
      <c r="B44" s="26">
        <v>0.51466666667000005</v>
      </c>
      <c r="C44" s="12">
        <v>12.59843491</v>
      </c>
      <c r="D44" s="12">
        <f t="shared" si="0"/>
        <v>58.260140384405084</v>
      </c>
    </row>
    <row r="45" spans="1:4" x14ac:dyDescent="0.2">
      <c r="A45" s="2" t="s">
        <v>19</v>
      </c>
      <c r="B45" s="26">
        <v>0.52566666666999995</v>
      </c>
      <c r="C45" s="12">
        <v>13.024515604999999</v>
      </c>
      <c r="D45" s="12">
        <f t="shared" si="0"/>
        <v>58.970133821902493</v>
      </c>
    </row>
    <row r="46" spans="1:4" x14ac:dyDescent="0.2">
      <c r="A46" s="2" t="s">
        <v>20</v>
      </c>
      <c r="B46" s="26">
        <v>0.53200000000000003</v>
      </c>
      <c r="C46" s="12">
        <v>13.582592479000001</v>
      </c>
      <c r="D46" s="12">
        <f t="shared" si="0"/>
        <v>60.764791197470934</v>
      </c>
    </row>
    <row r="47" spans="1:4" x14ac:dyDescent="0.2">
      <c r="A47" s="2" t="s">
        <v>21</v>
      </c>
      <c r="B47" s="26">
        <v>0.54266666666999996</v>
      </c>
      <c r="C47" s="12">
        <v>14.109122048</v>
      </c>
      <c r="D47" s="12">
        <f t="shared" si="0"/>
        <v>61.879645346533401</v>
      </c>
    </row>
    <row r="48" spans="1:4" x14ac:dyDescent="0.2">
      <c r="A48" s="2" t="s">
        <v>22</v>
      </c>
      <c r="B48" s="26">
        <v>0.55266666666999997</v>
      </c>
      <c r="C48" s="12">
        <v>14.837788635000001</v>
      </c>
      <c r="D48" s="12">
        <f t="shared" si="0"/>
        <v>63.897943394035543</v>
      </c>
    </row>
    <row r="49" spans="1:4" x14ac:dyDescent="0.2">
      <c r="A49" s="14" t="s">
        <v>23</v>
      </c>
      <c r="B49" s="26">
        <v>0.55900000000000005</v>
      </c>
      <c r="C49" s="12">
        <v>13.352714812</v>
      </c>
      <c r="D49" s="12">
        <f t="shared" si="0"/>
        <v>56.851082311781504</v>
      </c>
    </row>
    <row r="50" spans="1:4" x14ac:dyDescent="0.2">
      <c r="A50" s="14" t="s">
        <v>24</v>
      </c>
      <c r="B50" s="26">
        <v>0.56399999999999995</v>
      </c>
      <c r="C50" s="12">
        <v>13.429560935</v>
      </c>
      <c r="D50" s="12">
        <f t="shared" si="0"/>
        <v>56.671366091561296</v>
      </c>
    </row>
    <row r="51" spans="1:4" x14ac:dyDescent="0.2">
      <c r="A51" s="14" t="s">
        <v>25</v>
      </c>
      <c r="B51" s="26">
        <v>0.57299999999999995</v>
      </c>
      <c r="C51" s="12">
        <v>13.51943749</v>
      </c>
      <c r="D51" s="12">
        <f t="shared" si="0"/>
        <v>56.154552624476054</v>
      </c>
    </row>
    <row r="52" spans="1:4" x14ac:dyDescent="0.2">
      <c r="A52" s="14" t="s">
        <v>26</v>
      </c>
      <c r="B52" s="26">
        <v>0.58133333333000003</v>
      </c>
      <c r="C52" s="12">
        <v>13.594780811</v>
      </c>
      <c r="D52" s="12">
        <f t="shared" si="0"/>
        <v>55.658046012975966</v>
      </c>
    </row>
    <row r="53" spans="1:4" x14ac:dyDescent="0.2">
      <c r="A53" s="14" t="s">
        <v>27</v>
      </c>
      <c r="B53" s="26">
        <v>0.59199999999999997</v>
      </c>
      <c r="C53" s="12">
        <v>14.384747919</v>
      </c>
      <c r="D53" s="12">
        <f t="shared" si="0"/>
        <v>57.831108972422662</v>
      </c>
    </row>
    <row r="54" spans="1:4" x14ac:dyDescent="0.2">
      <c r="A54" s="14" t="s">
        <v>28</v>
      </c>
      <c r="B54" s="26">
        <v>0.60233333333000005</v>
      </c>
      <c r="C54" s="12">
        <v>14.538393927</v>
      </c>
      <c r="D54" s="12">
        <f t="shared" si="0"/>
        <v>57.446094174517775</v>
      </c>
    </row>
    <row r="55" spans="1:4" x14ac:dyDescent="0.2">
      <c r="A55" s="14" t="s">
        <v>29</v>
      </c>
      <c r="B55" s="26">
        <v>0.61066666667000002</v>
      </c>
      <c r="C55" s="12">
        <v>14.537092471999999</v>
      </c>
      <c r="D55" s="12">
        <f t="shared" si="0"/>
        <v>56.657095904812536</v>
      </c>
    </row>
    <row r="56" spans="1:4" x14ac:dyDescent="0.2">
      <c r="A56" s="14" t="s">
        <v>30</v>
      </c>
      <c r="B56" s="26">
        <v>0.61966666667000003</v>
      </c>
      <c r="C56" s="12">
        <v>14.642956174</v>
      </c>
      <c r="D56" s="12">
        <f t="shared" si="0"/>
        <v>56.240814156484703</v>
      </c>
    </row>
    <row r="57" spans="1:4" x14ac:dyDescent="0.2">
      <c r="A57" s="14" t="s">
        <v>31</v>
      </c>
      <c r="B57" s="26">
        <v>0.63033333332999997</v>
      </c>
      <c r="C57" s="12">
        <v>14.504710196</v>
      </c>
      <c r="D57" s="12">
        <f t="shared" si="0"/>
        <v>54.767101063384771</v>
      </c>
    </row>
    <row r="58" spans="1:4" x14ac:dyDescent="0.2">
      <c r="A58" s="14" t="s">
        <v>32</v>
      </c>
      <c r="B58" s="26">
        <v>0.64466666667000005</v>
      </c>
      <c r="C58" s="12">
        <v>14.486095718</v>
      </c>
      <c r="D58" s="12">
        <f t="shared" si="0"/>
        <v>53.480702951552509</v>
      </c>
    </row>
    <row r="59" spans="1:4" x14ac:dyDescent="0.2">
      <c r="A59" s="14" t="s">
        <v>33</v>
      </c>
      <c r="B59" s="26">
        <v>0.65966666666999996</v>
      </c>
      <c r="C59" s="12">
        <v>14.493979951</v>
      </c>
      <c r="D59" s="12">
        <f t="shared" si="0"/>
        <v>52.293063897066112</v>
      </c>
    </row>
    <row r="60" spans="1:4" x14ac:dyDescent="0.2">
      <c r="A60" s="14" t="s">
        <v>34</v>
      </c>
      <c r="B60" s="26">
        <v>0.67500000000000004</v>
      </c>
      <c r="C60" s="12">
        <v>14.773566659</v>
      </c>
      <c r="D60" s="12">
        <f t="shared" si="0"/>
        <v>52.090983210202211</v>
      </c>
    </row>
    <row r="61" spans="1:4" x14ac:dyDescent="0.2">
      <c r="A61" s="14" t="s">
        <v>35</v>
      </c>
      <c r="B61" s="26">
        <v>0.69199999999999995</v>
      </c>
      <c r="C61" s="12">
        <v>15.913621966999999</v>
      </c>
      <c r="D61" s="12">
        <f t="shared" si="0"/>
        <v>54.732327140380455</v>
      </c>
    </row>
    <row r="62" spans="1:4" x14ac:dyDescent="0.2">
      <c r="A62" s="14" t="s">
        <v>36</v>
      </c>
      <c r="B62" s="26">
        <v>0.71399999999999997</v>
      </c>
      <c r="C62" s="12">
        <v>19.244762049999999</v>
      </c>
      <c r="D62" s="12">
        <f t="shared" si="0"/>
        <v>64.149799809194803</v>
      </c>
    </row>
    <row r="63" spans="1:4" x14ac:dyDescent="0.2">
      <c r="A63" s="14" t="s">
        <v>37</v>
      </c>
      <c r="B63" s="26">
        <v>0.73699999999999999</v>
      </c>
      <c r="C63" s="12">
        <v>24.026100183</v>
      </c>
      <c r="D63" s="12">
        <f t="shared" si="0"/>
        <v>77.588394857183204</v>
      </c>
    </row>
    <row r="64" spans="1:4" x14ac:dyDescent="0.2">
      <c r="A64" s="14" t="s">
        <v>38</v>
      </c>
      <c r="B64" s="26">
        <v>0.76033333332999997</v>
      </c>
      <c r="C64" s="12">
        <v>26.929249971000001</v>
      </c>
      <c r="D64" s="12">
        <f t="shared" si="0"/>
        <v>84.294880370136354</v>
      </c>
    </row>
    <row r="65" spans="1:4" x14ac:dyDescent="0.2">
      <c r="A65" s="14" t="s">
        <v>39</v>
      </c>
      <c r="B65" s="26">
        <v>0.79033333333</v>
      </c>
      <c r="C65" s="12">
        <v>32.127674781000003</v>
      </c>
      <c r="D65" s="12">
        <f t="shared" si="0"/>
        <v>96.749775775555904</v>
      </c>
    </row>
    <row r="66" spans="1:4" x14ac:dyDescent="0.2">
      <c r="A66" s="14" t="s">
        <v>40</v>
      </c>
      <c r="B66" s="26">
        <v>0.81699999999999995</v>
      </c>
      <c r="C66" s="12">
        <v>34.103416156999998</v>
      </c>
      <c r="D66" s="12">
        <f t="shared" si="0"/>
        <v>99.347467232332249</v>
      </c>
    </row>
    <row r="67" spans="1:4" x14ac:dyDescent="0.2">
      <c r="A67" s="14" t="s">
        <v>41</v>
      </c>
      <c r="B67" s="26">
        <v>0.83233333333000004</v>
      </c>
      <c r="C67" s="12">
        <v>34.470002162</v>
      </c>
      <c r="D67" s="12">
        <f t="shared" si="0"/>
        <v>98.565514800884401</v>
      </c>
    </row>
    <row r="68" spans="1:4" x14ac:dyDescent="0.2">
      <c r="A68" s="14" t="s">
        <v>42</v>
      </c>
      <c r="B68" s="26">
        <v>0.85566666667000002</v>
      </c>
      <c r="C68" s="12">
        <v>35.127800526999998</v>
      </c>
      <c r="D68" s="12">
        <f t="shared" si="0"/>
        <v>97.707368210610696</v>
      </c>
    </row>
    <row r="69" spans="1:4" x14ac:dyDescent="0.2">
      <c r="A69" s="14" t="s">
        <v>43</v>
      </c>
      <c r="B69" s="26">
        <v>0.87933333332999997</v>
      </c>
      <c r="C69" s="12">
        <v>38.720920339999999</v>
      </c>
      <c r="D69" s="12">
        <f t="shared" si="0"/>
        <v>104.80285322569767</v>
      </c>
    </row>
    <row r="70" spans="1:4" x14ac:dyDescent="0.2">
      <c r="A70" s="14" t="s">
        <v>44</v>
      </c>
      <c r="B70" s="26">
        <v>0.89766666666999995</v>
      </c>
      <c r="C70" s="12">
        <v>37.771952669000001</v>
      </c>
      <c r="D70" s="12">
        <f t="shared" si="0"/>
        <v>100.14639250075554</v>
      </c>
    </row>
    <row r="71" spans="1:4" x14ac:dyDescent="0.2">
      <c r="A71" s="14" t="s">
        <v>45</v>
      </c>
      <c r="B71" s="26">
        <v>0.92266666666999997</v>
      </c>
      <c r="C71" s="12">
        <v>35.932543031000002</v>
      </c>
      <c r="D71" s="12">
        <f t="shared" si="0"/>
        <v>92.688124562230186</v>
      </c>
    </row>
    <row r="72" spans="1:4" x14ac:dyDescent="0.2">
      <c r="A72" s="14" t="s">
        <v>46</v>
      </c>
      <c r="B72" s="26">
        <v>0.93766666666999998</v>
      </c>
      <c r="C72" s="12">
        <v>35.846812133999997</v>
      </c>
      <c r="D72" s="12">
        <f t="shared" si="0"/>
        <v>90.987772671685363</v>
      </c>
    </row>
    <row r="73" spans="1:4" x14ac:dyDescent="0.2">
      <c r="A73" s="14" t="s">
        <v>47</v>
      </c>
      <c r="B73" s="26">
        <v>0.94599999999999995</v>
      </c>
      <c r="C73" s="12">
        <v>35.077678802999998</v>
      </c>
      <c r="D73" s="12">
        <f t="shared" ref="D73:D104" si="1">C73*$B$213/B73</f>
        <v>88.25121274849225</v>
      </c>
    </row>
    <row r="74" spans="1:4" x14ac:dyDescent="0.2">
      <c r="A74" s="14" t="s">
        <v>48</v>
      </c>
      <c r="B74" s="26">
        <v>0.95966666667</v>
      </c>
      <c r="C74" s="12">
        <v>33.186329563999998</v>
      </c>
      <c r="D74" s="12">
        <f t="shared" si="1"/>
        <v>82.303780265331071</v>
      </c>
    </row>
    <row r="75" spans="1:4" x14ac:dyDescent="0.2">
      <c r="A75" s="14" t="s">
        <v>49</v>
      </c>
      <c r="B75" s="26">
        <v>0.97633333333000005</v>
      </c>
      <c r="C75" s="12">
        <v>33.155041365000002</v>
      </c>
      <c r="D75" s="12">
        <f t="shared" si="1"/>
        <v>80.822527681679176</v>
      </c>
    </row>
    <row r="76" spans="1:4" x14ac:dyDescent="0.2">
      <c r="A76" s="14" t="s">
        <v>50</v>
      </c>
      <c r="B76" s="26">
        <v>0.97933333333000006</v>
      </c>
      <c r="C76" s="12">
        <v>33.08711855</v>
      </c>
      <c r="D76" s="12">
        <f t="shared" si="1"/>
        <v>80.409874131255393</v>
      </c>
    </row>
    <row r="77" spans="1:4" x14ac:dyDescent="0.2">
      <c r="A77" s="14" t="s">
        <v>51</v>
      </c>
      <c r="B77" s="26">
        <v>0.98</v>
      </c>
      <c r="C77" s="12">
        <v>30.301096788999999</v>
      </c>
      <c r="D77" s="12">
        <f t="shared" si="1"/>
        <v>73.589058144846277</v>
      </c>
    </row>
    <row r="78" spans="1:4" x14ac:dyDescent="0.2">
      <c r="A78" s="14" t="s">
        <v>52</v>
      </c>
      <c r="B78" s="26">
        <v>0.99133333332999996</v>
      </c>
      <c r="C78" s="12">
        <v>28.596928039000002</v>
      </c>
      <c r="D78" s="12">
        <f t="shared" si="1"/>
        <v>68.656339474242486</v>
      </c>
    </row>
    <row r="79" spans="1:4" x14ac:dyDescent="0.2">
      <c r="A79" s="14" t="s">
        <v>53</v>
      </c>
      <c r="B79" s="26">
        <v>1.0009999999999999</v>
      </c>
      <c r="C79" s="12">
        <v>29.277370873999999</v>
      </c>
      <c r="D79" s="12">
        <f t="shared" si="1"/>
        <v>69.61117560667256</v>
      </c>
    </row>
    <row r="80" spans="1:4" x14ac:dyDescent="0.2">
      <c r="A80" s="14" t="s">
        <v>54</v>
      </c>
      <c r="B80" s="26">
        <v>1.0109999999999999</v>
      </c>
      <c r="C80" s="12">
        <v>29.361518290999999</v>
      </c>
      <c r="D80" s="12">
        <f t="shared" si="1"/>
        <v>69.120731440140844</v>
      </c>
    </row>
    <row r="81" spans="1:4" x14ac:dyDescent="0.2">
      <c r="A81" s="14" t="s">
        <v>55</v>
      </c>
      <c r="B81" s="26">
        <v>1.0253333333000001</v>
      </c>
      <c r="C81" s="12">
        <v>28.888234530999998</v>
      </c>
      <c r="D81" s="12">
        <f t="shared" si="1"/>
        <v>67.055884649390322</v>
      </c>
    </row>
    <row r="82" spans="1:4" x14ac:dyDescent="0.2">
      <c r="A82" s="14" t="s">
        <v>56</v>
      </c>
      <c r="B82" s="26">
        <v>1.0349999999999999</v>
      </c>
      <c r="C82" s="12">
        <v>29.190927175999999</v>
      </c>
      <c r="D82" s="12">
        <f t="shared" si="1"/>
        <v>67.125651091089722</v>
      </c>
    </row>
    <row r="83" spans="1:4" x14ac:dyDescent="0.2">
      <c r="A83" s="14" t="s">
        <v>57</v>
      </c>
      <c r="B83" s="26">
        <v>1.044</v>
      </c>
      <c r="C83" s="12">
        <v>28.879266493999999</v>
      </c>
      <c r="D83" s="12">
        <f t="shared" si="1"/>
        <v>65.836484290788178</v>
      </c>
    </row>
    <row r="84" spans="1:4" x14ac:dyDescent="0.2">
      <c r="A84" s="14" t="s">
        <v>58</v>
      </c>
      <c r="B84" s="26">
        <v>1.0529999999999999</v>
      </c>
      <c r="C84" s="12">
        <v>28.542271559</v>
      </c>
      <c r="D84" s="12">
        <f t="shared" si="1"/>
        <v>64.512093295721073</v>
      </c>
    </row>
    <row r="85" spans="1:4" x14ac:dyDescent="0.2">
      <c r="A85" s="14" t="s">
        <v>59</v>
      </c>
      <c r="B85" s="26">
        <v>1.0626666667</v>
      </c>
      <c r="C85" s="12">
        <v>27.256454618999999</v>
      </c>
      <c r="D85" s="12">
        <f t="shared" si="1"/>
        <v>61.04544695720211</v>
      </c>
    </row>
    <row r="86" spans="1:4" x14ac:dyDescent="0.2">
      <c r="A86" s="14" t="s">
        <v>60</v>
      </c>
      <c r="B86" s="26">
        <v>1.0723333333</v>
      </c>
      <c r="C86" s="12">
        <v>27.490118548000002</v>
      </c>
      <c r="D86" s="12">
        <f t="shared" si="1"/>
        <v>61.013758404303871</v>
      </c>
    </row>
    <row r="87" spans="1:4" x14ac:dyDescent="0.2">
      <c r="A87" s="14" t="s">
        <v>61</v>
      </c>
      <c r="B87" s="26">
        <v>1.079</v>
      </c>
      <c r="C87" s="12">
        <v>26.579805106999999</v>
      </c>
      <c r="D87" s="12">
        <f t="shared" si="1"/>
        <v>58.628842363644438</v>
      </c>
    </row>
    <row r="88" spans="1:4" x14ac:dyDescent="0.2">
      <c r="A88" s="14" t="s">
        <v>62</v>
      </c>
      <c r="B88" s="26">
        <v>1.0900000000000001</v>
      </c>
      <c r="C88" s="12">
        <v>26.707332783999998</v>
      </c>
      <c r="D88" s="12">
        <f t="shared" si="1"/>
        <v>58.315632648845167</v>
      </c>
    </row>
    <row r="89" spans="1:4" x14ac:dyDescent="0.2">
      <c r="A89" s="14" t="s">
        <v>63</v>
      </c>
      <c r="B89" s="26">
        <v>1.0956666666999999</v>
      </c>
      <c r="C89" s="12">
        <v>19.477832635999999</v>
      </c>
      <c r="D89" s="12">
        <f t="shared" si="1"/>
        <v>42.310012337621835</v>
      </c>
    </row>
    <row r="90" spans="1:4" x14ac:dyDescent="0.2">
      <c r="A90" s="14" t="s">
        <v>64</v>
      </c>
      <c r="B90" s="26">
        <v>1.0903333333</v>
      </c>
      <c r="C90" s="12">
        <v>12.834752808999999</v>
      </c>
      <c r="D90" s="12">
        <f t="shared" si="1"/>
        <v>28.016197539818709</v>
      </c>
    </row>
    <row r="91" spans="1:4" x14ac:dyDescent="0.2">
      <c r="A91" s="14" t="s">
        <v>65</v>
      </c>
      <c r="B91" s="26">
        <v>1.097</v>
      </c>
      <c r="C91" s="12">
        <v>11.880283272</v>
      </c>
      <c r="D91" s="12">
        <f t="shared" si="1"/>
        <v>25.775146356966257</v>
      </c>
    </row>
    <row r="92" spans="1:4" x14ac:dyDescent="0.2">
      <c r="A92" s="14" t="s">
        <v>66</v>
      </c>
      <c r="B92" s="26">
        <v>1.1046666667</v>
      </c>
      <c r="C92" s="12">
        <v>13.469154788999999</v>
      </c>
      <c r="D92" s="12">
        <f t="shared" si="1"/>
        <v>29.019509400957787</v>
      </c>
    </row>
    <row r="93" spans="1:4" x14ac:dyDescent="0.2">
      <c r="A93" s="14" t="s">
        <v>67</v>
      </c>
      <c r="B93" s="26">
        <v>1.1180000000000001</v>
      </c>
      <c r="C93" s="12">
        <v>16.866851237999999</v>
      </c>
      <c r="D93" s="12">
        <f t="shared" si="1"/>
        <v>35.906508959899128</v>
      </c>
    </row>
    <row r="94" spans="1:4" x14ac:dyDescent="0.2">
      <c r="A94" s="14" t="s">
        <v>68</v>
      </c>
      <c r="B94" s="26">
        <v>1.1306666667</v>
      </c>
      <c r="C94" s="12">
        <v>18.308442803999998</v>
      </c>
      <c r="D94" s="12">
        <f t="shared" si="1"/>
        <v>38.538764732880651</v>
      </c>
    </row>
    <row r="95" spans="1:4" x14ac:dyDescent="0.2">
      <c r="A95" s="14" t="s">
        <v>69</v>
      </c>
      <c r="B95" s="26">
        <v>1.1426666667000001</v>
      </c>
      <c r="C95" s="12">
        <v>19.063685935999999</v>
      </c>
      <c r="D95" s="12">
        <f t="shared" si="1"/>
        <v>39.707110788314189</v>
      </c>
    </row>
    <row r="96" spans="1:4" x14ac:dyDescent="0.2">
      <c r="A96" s="14" t="s">
        <v>70</v>
      </c>
      <c r="B96" s="26">
        <v>1.1533333333</v>
      </c>
      <c r="C96" s="12">
        <v>17.986016751000001</v>
      </c>
      <c r="D96" s="12">
        <f t="shared" si="1"/>
        <v>37.11599615114369</v>
      </c>
    </row>
    <row r="97" spans="1:4" x14ac:dyDescent="0.2">
      <c r="A97" s="14" t="s">
        <v>71</v>
      </c>
      <c r="B97" s="26">
        <v>1.1623333333000001</v>
      </c>
      <c r="C97" s="12">
        <v>15.192126931000001</v>
      </c>
      <c r="D97" s="12">
        <f t="shared" si="1"/>
        <v>31.10776856060459</v>
      </c>
    </row>
    <row r="98" spans="1:4" x14ac:dyDescent="0.2">
      <c r="A98" s="14" t="s">
        <v>72</v>
      </c>
      <c r="B98" s="26">
        <v>1.1756666667</v>
      </c>
      <c r="C98" s="12">
        <v>15.686863566</v>
      </c>
      <c r="D98" s="12">
        <f t="shared" si="1"/>
        <v>31.756518625194129</v>
      </c>
    </row>
    <row r="99" spans="1:4" x14ac:dyDescent="0.2">
      <c r="A99" s="14" t="s">
        <v>73</v>
      </c>
      <c r="B99" s="26">
        <v>1.19</v>
      </c>
      <c r="C99" s="12">
        <v>14.322856016999999</v>
      </c>
      <c r="D99" s="12">
        <f t="shared" si="1"/>
        <v>28.64597682629611</v>
      </c>
    </row>
    <row r="100" spans="1:4" x14ac:dyDescent="0.2">
      <c r="A100" s="14" t="s">
        <v>74</v>
      </c>
      <c r="B100" s="26">
        <v>1.2030000000000001</v>
      </c>
      <c r="C100" s="12">
        <v>13.282751711</v>
      </c>
      <c r="D100" s="12">
        <f t="shared" si="1"/>
        <v>26.278671066265701</v>
      </c>
    </row>
    <row r="101" spans="1:4" x14ac:dyDescent="0.2">
      <c r="A101" s="14" t="s">
        <v>75</v>
      </c>
      <c r="B101" s="26">
        <v>1.2166666666999999</v>
      </c>
      <c r="C101" s="12">
        <v>16.777307107999999</v>
      </c>
      <c r="D101" s="12">
        <f t="shared" si="1"/>
        <v>32.819473986330728</v>
      </c>
    </row>
    <row r="102" spans="1:4" x14ac:dyDescent="0.2">
      <c r="A102" s="14" t="s">
        <v>76</v>
      </c>
      <c r="B102" s="26">
        <v>1.2363333332999999</v>
      </c>
      <c r="C102" s="12">
        <v>18.965834148999999</v>
      </c>
      <c r="D102" s="12">
        <f t="shared" si="1"/>
        <v>36.510463082384703</v>
      </c>
    </row>
    <row r="103" spans="1:4" x14ac:dyDescent="0.2">
      <c r="A103" s="14" t="s">
        <v>77</v>
      </c>
      <c r="B103" s="26">
        <v>1.246</v>
      </c>
      <c r="C103" s="12">
        <v>17.607800889</v>
      </c>
      <c r="D103" s="12">
        <f t="shared" si="1"/>
        <v>33.633188994734802</v>
      </c>
    </row>
    <row r="104" spans="1:4" x14ac:dyDescent="0.2">
      <c r="A104" s="14" t="s">
        <v>78</v>
      </c>
      <c r="B104" s="26">
        <v>1.2586666666999999</v>
      </c>
      <c r="C104" s="12">
        <v>18.834051189</v>
      </c>
      <c r="D104" s="12">
        <f t="shared" si="1"/>
        <v>35.613445056482291</v>
      </c>
    </row>
    <row r="105" spans="1:4" x14ac:dyDescent="0.2">
      <c r="A105" s="14" t="s">
        <v>79</v>
      </c>
      <c r="B105" s="26">
        <v>1.2803333333</v>
      </c>
      <c r="C105" s="12">
        <v>19.745981473000001</v>
      </c>
      <c r="D105" s="12">
        <f t="shared" ref="D105:D136" si="2">C105*$B$213/B105</f>
        <v>36.705964841361052</v>
      </c>
    </row>
    <row r="106" spans="1:4" x14ac:dyDescent="0.2">
      <c r="A106" s="14" t="s">
        <v>80</v>
      </c>
      <c r="B106" s="26">
        <v>1.2929999999999999</v>
      </c>
      <c r="C106" s="12">
        <v>15.937427387</v>
      </c>
      <c r="D106" s="12">
        <f t="shared" si="2"/>
        <v>29.335984380868144</v>
      </c>
    </row>
    <row r="107" spans="1:4" x14ac:dyDescent="0.2">
      <c r="A107" s="14" t="s">
        <v>81</v>
      </c>
      <c r="B107" s="26">
        <v>1.3153333332999999</v>
      </c>
      <c r="C107" s="12">
        <v>23.085735657000001</v>
      </c>
      <c r="D107" s="12">
        <f t="shared" si="2"/>
        <v>41.772345730793361</v>
      </c>
    </row>
    <row r="108" spans="1:4" x14ac:dyDescent="0.2">
      <c r="A108" s="14" t="s">
        <v>82</v>
      </c>
      <c r="B108" s="26">
        <v>1.3376666666999999</v>
      </c>
      <c r="C108" s="12">
        <v>29.693996114000001</v>
      </c>
      <c r="D108" s="12">
        <f t="shared" si="2"/>
        <v>52.832567169803212</v>
      </c>
    </row>
    <row r="109" spans="1:4" x14ac:dyDescent="0.2">
      <c r="A109" s="14" t="s">
        <v>83</v>
      </c>
      <c r="B109" s="26">
        <v>1.3476666666999999</v>
      </c>
      <c r="C109" s="12">
        <v>19.450286092999999</v>
      </c>
      <c r="D109" s="12">
        <f t="shared" si="2"/>
        <v>34.349821028807114</v>
      </c>
    </row>
    <row r="110" spans="1:4" x14ac:dyDescent="0.2">
      <c r="A110" s="14" t="s">
        <v>84</v>
      </c>
      <c r="B110" s="26">
        <v>1.3556666666999999</v>
      </c>
      <c r="C110" s="12">
        <v>18.146832230000001</v>
      </c>
      <c r="D110" s="12">
        <f t="shared" si="2"/>
        <v>31.858760710583063</v>
      </c>
    </row>
    <row r="111" spans="1:4" x14ac:dyDescent="0.2">
      <c r="A111" s="14" t="s">
        <v>85</v>
      </c>
      <c r="B111" s="26">
        <v>1.3660000000000001</v>
      </c>
      <c r="C111" s="12">
        <v>18.614335636</v>
      </c>
      <c r="D111" s="12">
        <f t="shared" si="2"/>
        <v>32.43230477969545</v>
      </c>
    </row>
    <row r="112" spans="1:4" x14ac:dyDescent="0.2">
      <c r="A112" s="14" t="s">
        <v>86</v>
      </c>
      <c r="B112" s="26">
        <v>1.3773333333</v>
      </c>
      <c r="C112" s="12">
        <v>18.796819836000001</v>
      </c>
      <c r="D112" s="12">
        <f t="shared" si="2"/>
        <v>32.480768204839606</v>
      </c>
    </row>
    <row r="113" spans="1:4" x14ac:dyDescent="0.2">
      <c r="A113" s="14" t="s">
        <v>87</v>
      </c>
      <c r="B113" s="26">
        <v>1.3866666667000001</v>
      </c>
      <c r="C113" s="12">
        <v>16.155946175</v>
      </c>
      <c r="D113" s="12">
        <f t="shared" si="2"/>
        <v>27.729452398840049</v>
      </c>
    </row>
    <row r="114" spans="1:4" x14ac:dyDescent="0.2">
      <c r="A114" s="14" t="s">
        <v>88</v>
      </c>
      <c r="B114" s="26">
        <v>1.3973333333</v>
      </c>
      <c r="C114" s="12">
        <v>18.661184422000002</v>
      </c>
      <c r="D114" s="12">
        <f t="shared" si="2"/>
        <v>31.78484933550342</v>
      </c>
    </row>
    <row r="115" spans="1:4" x14ac:dyDescent="0.2">
      <c r="A115" s="14" t="s">
        <v>89</v>
      </c>
      <c r="B115" s="26">
        <v>1.4079999999999999</v>
      </c>
      <c r="C115" s="12">
        <v>19.426844710000001</v>
      </c>
      <c r="D115" s="12">
        <f t="shared" si="2"/>
        <v>32.838293892317914</v>
      </c>
    </row>
    <row r="116" spans="1:4" x14ac:dyDescent="0.2">
      <c r="A116" s="14" t="s">
        <v>90</v>
      </c>
      <c r="B116" s="26">
        <v>1.4203333332999999</v>
      </c>
      <c r="C116" s="12">
        <v>18.272901335</v>
      </c>
      <c r="D116" s="12">
        <f t="shared" si="2"/>
        <v>30.619507520875398</v>
      </c>
    </row>
    <row r="117" spans="1:4" x14ac:dyDescent="0.2">
      <c r="A117" s="14" t="s">
        <v>91</v>
      </c>
      <c r="B117" s="26">
        <v>1.4306666667000001</v>
      </c>
      <c r="C117" s="12">
        <v>17.345451849</v>
      </c>
      <c r="D117" s="12">
        <f t="shared" si="2"/>
        <v>28.855468545851924</v>
      </c>
    </row>
    <row r="118" spans="1:4" x14ac:dyDescent="0.2">
      <c r="A118" s="14" t="s">
        <v>92</v>
      </c>
      <c r="B118" s="26">
        <v>1.4410000000000001</v>
      </c>
      <c r="C118" s="12">
        <v>17.672368208000002</v>
      </c>
      <c r="D118" s="12">
        <f t="shared" si="2"/>
        <v>29.188497659361953</v>
      </c>
    </row>
    <row r="119" spans="1:4" x14ac:dyDescent="0.2">
      <c r="A119" s="14" t="s">
        <v>93</v>
      </c>
      <c r="B119" s="26">
        <v>1.4476666667</v>
      </c>
      <c r="C119" s="12">
        <v>15.601326465</v>
      </c>
      <c r="D119" s="12">
        <f t="shared" si="2"/>
        <v>25.649205766769921</v>
      </c>
    </row>
    <row r="120" spans="1:4" x14ac:dyDescent="0.2">
      <c r="A120" s="14" t="s">
        <v>94</v>
      </c>
      <c r="B120" s="26">
        <v>1.4596666667</v>
      </c>
      <c r="C120" s="12">
        <v>14.092182586</v>
      </c>
      <c r="D120" s="12">
        <f t="shared" si="2"/>
        <v>22.977646436582077</v>
      </c>
    </row>
    <row r="121" spans="1:4" x14ac:dyDescent="0.2">
      <c r="A121" s="14" t="s">
        <v>95</v>
      </c>
      <c r="B121" s="26">
        <v>1.4670000000000001</v>
      </c>
      <c r="C121" s="12">
        <v>13.009649579</v>
      </c>
      <c r="D121" s="12">
        <f t="shared" si="2"/>
        <v>21.106511390804862</v>
      </c>
    </row>
    <row r="122" spans="1:4" x14ac:dyDescent="0.2">
      <c r="A122" s="14" t="s">
        <v>96</v>
      </c>
      <c r="B122" s="26">
        <v>1.4753333333</v>
      </c>
      <c r="C122" s="12">
        <v>15.797116303999999</v>
      </c>
      <c r="D122" s="12">
        <f t="shared" si="2"/>
        <v>25.484060782373355</v>
      </c>
    </row>
    <row r="123" spans="1:4" x14ac:dyDescent="0.2">
      <c r="A123" s="14" t="s">
        <v>97</v>
      </c>
      <c r="B123" s="26">
        <v>1.4890000000000001</v>
      </c>
      <c r="C123" s="12">
        <v>16.704784961000001</v>
      </c>
      <c r="D123" s="12">
        <f t="shared" si="2"/>
        <v>26.700977644358055</v>
      </c>
    </row>
    <row r="124" spans="1:4" x14ac:dyDescent="0.2">
      <c r="A124" s="14" t="s">
        <v>98</v>
      </c>
      <c r="B124" s="26">
        <v>1.4976666667</v>
      </c>
      <c r="C124" s="12">
        <v>16.164525796</v>
      </c>
      <c r="D124" s="12">
        <f t="shared" si="2"/>
        <v>25.687910313726626</v>
      </c>
    </row>
    <row r="125" spans="1:4" x14ac:dyDescent="0.2">
      <c r="A125" s="14" t="s">
        <v>99</v>
      </c>
      <c r="B125" s="26">
        <v>1.5086666666999999</v>
      </c>
      <c r="C125" s="12">
        <v>16.997386593000002</v>
      </c>
      <c r="D125" s="12">
        <f t="shared" si="2"/>
        <v>26.814507754938955</v>
      </c>
    </row>
    <row r="126" spans="1:4" x14ac:dyDescent="0.2">
      <c r="A126" s="14" t="s">
        <v>100</v>
      </c>
      <c r="B126" s="26">
        <v>1.5209999999999999</v>
      </c>
      <c r="C126" s="12">
        <v>18.205092413999999</v>
      </c>
      <c r="D126" s="12">
        <f t="shared" si="2"/>
        <v>28.48686420601782</v>
      </c>
    </row>
    <row r="127" spans="1:4" x14ac:dyDescent="0.2">
      <c r="A127" s="14" t="s">
        <v>101</v>
      </c>
      <c r="B127" s="26">
        <v>1.5286666667</v>
      </c>
      <c r="C127" s="12">
        <v>16.585850179000001</v>
      </c>
      <c r="D127" s="12">
        <f t="shared" si="2"/>
        <v>25.822953541558991</v>
      </c>
    </row>
    <row r="128" spans="1:4" x14ac:dyDescent="0.2">
      <c r="A128" s="14" t="s">
        <v>102</v>
      </c>
      <c r="B128" s="26">
        <v>1.5369999999999999</v>
      </c>
      <c r="C128" s="12">
        <v>16.772395676999999</v>
      </c>
      <c r="D128" s="12">
        <f t="shared" si="2"/>
        <v>25.971809176294656</v>
      </c>
    </row>
    <row r="129" spans="1:4" x14ac:dyDescent="0.2">
      <c r="A129" s="14" t="s">
        <v>103</v>
      </c>
      <c r="B129" s="26">
        <v>1.5506666667</v>
      </c>
      <c r="C129" s="12">
        <v>18.409872046</v>
      </c>
      <c r="D129" s="12">
        <f t="shared" si="2"/>
        <v>28.256169702744931</v>
      </c>
    </row>
    <row r="130" spans="1:4" x14ac:dyDescent="0.2">
      <c r="A130" s="14" t="s">
        <v>104</v>
      </c>
      <c r="B130" s="26">
        <v>1.5640000000000001</v>
      </c>
      <c r="C130" s="12">
        <v>20.226256256999999</v>
      </c>
      <c r="D130" s="12">
        <f t="shared" si="2"/>
        <v>30.779370121034301</v>
      </c>
    </row>
    <row r="131" spans="1:4" x14ac:dyDescent="0.2">
      <c r="A131" s="14" t="s">
        <v>105</v>
      </c>
      <c r="B131" s="26">
        <v>1.573</v>
      </c>
      <c r="C131" s="12">
        <v>20.680479678000001</v>
      </c>
      <c r="D131" s="12">
        <f t="shared" si="2"/>
        <v>31.290525495354682</v>
      </c>
    </row>
    <row r="132" spans="1:4" x14ac:dyDescent="0.2">
      <c r="A132" s="14" t="s">
        <v>106</v>
      </c>
      <c r="B132" s="26">
        <v>1.5866666667</v>
      </c>
      <c r="C132" s="12">
        <v>23.041041135</v>
      </c>
      <c r="D132" s="12">
        <f t="shared" si="2"/>
        <v>34.561881178394692</v>
      </c>
    </row>
    <row r="133" spans="1:4" x14ac:dyDescent="0.2">
      <c r="A133" s="14" t="s">
        <v>107</v>
      </c>
      <c r="B133" s="26">
        <v>1.5963333333</v>
      </c>
      <c r="C133" s="12">
        <v>21.002378033999999</v>
      </c>
      <c r="D133" s="12">
        <f t="shared" si="2"/>
        <v>31.313085262652233</v>
      </c>
    </row>
    <row r="134" spans="1:4" x14ac:dyDescent="0.2">
      <c r="A134" s="14" t="s">
        <v>108</v>
      </c>
      <c r="B134" s="26">
        <v>1.6</v>
      </c>
      <c r="C134" s="12">
        <v>17.917867885</v>
      </c>
      <c r="D134" s="12">
        <f t="shared" si="2"/>
        <v>26.653074849620914</v>
      </c>
    </row>
    <row r="135" spans="1:4" x14ac:dyDescent="0.2">
      <c r="A135" s="14" t="s">
        <v>109</v>
      </c>
      <c r="B135" s="26">
        <v>1.6080000000000001</v>
      </c>
      <c r="C135" s="12">
        <v>17.770865468</v>
      </c>
      <c r="D135" s="12">
        <f t="shared" si="2"/>
        <v>26.302892271691725</v>
      </c>
    </row>
    <row r="136" spans="1:4" x14ac:dyDescent="0.2">
      <c r="A136" s="14" t="s">
        <v>110</v>
      </c>
      <c r="B136" s="26">
        <v>1.6166666667</v>
      </c>
      <c r="C136" s="12">
        <v>17.590243921999999</v>
      </c>
      <c r="D136" s="12">
        <f t="shared" si="2"/>
        <v>25.8959799085751</v>
      </c>
    </row>
    <row r="137" spans="1:4" x14ac:dyDescent="0.2">
      <c r="A137" s="14" t="s">
        <v>111</v>
      </c>
      <c r="B137" s="26">
        <v>1.62</v>
      </c>
      <c r="C137" s="12">
        <v>13.334003499</v>
      </c>
      <c r="D137" s="12">
        <f t="shared" ref="D137:D168" si="3">C137*$B$213/B137</f>
        <v>19.589643009689489</v>
      </c>
    </row>
    <row r="138" spans="1:4" x14ac:dyDescent="0.2">
      <c r="A138" s="14" t="s">
        <v>112</v>
      </c>
      <c r="B138" s="26">
        <v>1.6253333333</v>
      </c>
      <c r="C138" s="12">
        <v>12.348954818999999</v>
      </c>
      <c r="D138" s="12">
        <f t="shared" si="3"/>
        <v>18.082927079673162</v>
      </c>
    </row>
    <row r="139" spans="1:4" x14ac:dyDescent="0.2">
      <c r="A139" s="14" t="s">
        <v>113</v>
      </c>
      <c r="B139" s="26">
        <v>1.6336666666999999</v>
      </c>
      <c r="C139" s="12">
        <v>11.852316719999999</v>
      </c>
      <c r="D139" s="12">
        <f t="shared" si="3"/>
        <v>17.267154383182373</v>
      </c>
    </row>
    <row r="140" spans="1:4" x14ac:dyDescent="0.2">
      <c r="A140" s="14" t="s">
        <v>114</v>
      </c>
      <c r="B140" s="26">
        <v>1.6413333333</v>
      </c>
      <c r="C140" s="12">
        <v>10.848078783</v>
      </c>
      <c r="D140" s="12">
        <f t="shared" si="3"/>
        <v>15.730300261046446</v>
      </c>
    </row>
    <row r="141" spans="1:4" x14ac:dyDescent="0.2">
      <c r="A141" s="14" t="s">
        <v>115</v>
      </c>
      <c r="B141" s="26">
        <v>1.6473333333</v>
      </c>
      <c r="C141" s="12">
        <v>10.897660669</v>
      </c>
      <c r="D141" s="12">
        <f t="shared" si="3"/>
        <v>15.744641121780376</v>
      </c>
    </row>
    <row r="142" spans="1:4" x14ac:dyDescent="0.2">
      <c r="A142" s="14" t="s">
        <v>116</v>
      </c>
      <c r="B142" s="26">
        <v>1.6596666667</v>
      </c>
      <c r="C142" s="12">
        <v>15.432487755</v>
      </c>
      <c r="D142" s="12">
        <f t="shared" si="3"/>
        <v>22.130745353018426</v>
      </c>
    </row>
    <row r="143" spans="1:4" x14ac:dyDescent="0.2">
      <c r="A143" s="14" t="s">
        <v>117</v>
      </c>
      <c r="B143" s="26">
        <v>1.6719999999999999</v>
      </c>
      <c r="C143" s="12">
        <v>19.678383428</v>
      </c>
      <c r="D143" s="12">
        <f t="shared" si="3"/>
        <v>28.011354953992473</v>
      </c>
    </row>
    <row r="144" spans="1:4" x14ac:dyDescent="0.2">
      <c r="A144" s="14" t="s">
        <v>118</v>
      </c>
      <c r="B144" s="26">
        <v>1.6843333332999999</v>
      </c>
      <c r="C144" s="12">
        <v>23.009409563999998</v>
      </c>
      <c r="D144" s="12">
        <f t="shared" si="3"/>
        <v>32.513101704184152</v>
      </c>
    </row>
    <row r="145" spans="1:4" x14ac:dyDescent="0.2">
      <c r="A145" s="14" t="s">
        <v>119</v>
      </c>
      <c r="B145" s="26">
        <v>1.7010000000000001</v>
      </c>
      <c r="C145" s="12">
        <v>26.833256582000001</v>
      </c>
      <c r="D145" s="12">
        <f t="shared" si="3"/>
        <v>37.544821279720637</v>
      </c>
    </row>
    <row r="146" spans="1:4" x14ac:dyDescent="0.2">
      <c r="A146" s="14" t="s">
        <v>120</v>
      </c>
      <c r="B146" s="26">
        <v>1.7143333332999999</v>
      </c>
      <c r="C146" s="12">
        <v>26.541945937000001</v>
      </c>
      <c r="D146" s="12">
        <f t="shared" si="3"/>
        <v>36.848385331965133</v>
      </c>
    </row>
    <row r="147" spans="1:4" x14ac:dyDescent="0.2">
      <c r="A147" s="14" t="s">
        <v>121</v>
      </c>
      <c r="B147" s="26">
        <v>1.73</v>
      </c>
      <c r="C147" s="12">
        <v>29.102452459999999</v>
      </c>
      <c r="D147" s="12">
        <f t="shared" si="3"/>
        <v>40.037270005060179</v>
      </c>
    </row>
    <row r="148" spans="1:4" x14ac:dyDescent="0.2">
      <c r="A148" s="14" t="s">
        <v>122</v>
      </c>
      <c r="B148" s="26">
        <v>1.7423333333</v>
      </c>
      <c r="C148" s="12">
        <v>28.249284781</v>
      </c>
      <c r="D148" s="12">
        <f t="shared" si="3"/>
        <v>38.588436539696652</v>
      </c>
    </row>
    <row r="149" spans="1:4" x14ac:dyDescent="0.2">
      <c r="A149" s="14" t="s">
        <v>123</v>
      </c>
      <c r="B149" s="26">
        <v>1.7589999999999999</v>
      </c>
      <c r="C149" s="12">
        <v>24.092230287</v>
      </c>
      <c r="D149" s="12">
        <f t="shared" si="3"/>
        <v>32.598088750498185</v>
      </c>
    </row>
    <row r="150" spans="1:4" x14ac:dyDescent="0.2">
      <c r="A150" s="14" t="s">
        <v>124</v>
      </c>
      <c r="B150" s="26">
        <v>1.7713333333000001</v>
      </c>
      <c r="C150" s="12">
        <v>23.854549228</v>
      </c>
      <c r="D150" s="12">
        <f t="shared" si="3"/>
        <v>32.051760611850618</v>
      </c>
    </row>
    <row r="151" spans="1:4" x14ac:dyDescent="0.2">
      <c r="A151" s="14" t="s">
        <v>125</v>
      </c>
      <c r="B151" s="26">
        <v>1.7763333333</v>
      </c>
      <c r="C151" s="12">
        <v>23.017495379</v>
      </c>
      <c r="D151" s="12">
        <f t="shared" si="3"/>
        <v>30.840014292332334</v>
      </c>
    </row>
    <row r="152" spans="1:4" x14ac:dyDescent="0.2">
      <c r="A152" s="14" t="s">
        <v>126</v>
      </c>
      <c r="B152" s="26">
        <v>1.7749999999999999</v>
      </c>
      <c r="C152" s="12">
        <v>16.942789949000002</v>
      </c>
      <c r="D152" s="12">
        <f t="shared" si="3"/>
        <v>22.717866377464158</v>
      </c>
    </row>
    <row r="153" spans="1:4" x14ac:dyDescent="0.2">
      <c r="A153" s="14" t="s">
        <v>127</v>
      </c>
      <c r="B153" s="26">
        <v>1.7806666667</v>
      </c>
      <c r="C153" s="12">
        <v>19.231111881</v>
      </c>
      <c r="D153" s="12">
        <f t="shared" si="3"/>
        <v>25.704119820508001</v>
      </c>
    </row>
    <row r="154" spans="1:4" x14ac:dyDescent="0.2">
      <c r="A154" s="14" t="s">
        <v>128</v>
      </c>
      <c r="B154" s="26">
        <v>1.7946666667</v>
      </c>
      <c r="C154" s="12">
        <v>23.961912050999999</v>
      </c>
      <c r="D154" s="12">
        <f t="shared" si="3"/>
        <v>31.777420788847994</v>
      </c>
    </row>
    <row r="155" spans="1:4" x14ac:dyDescent="0.2">
      <c r="A155" s="14" t="s">
        <v>129</v>
      </c>
      <c r="B155" s="26">
        <v>1.8043333333</v>
      </c>
      <c r="C155" s="12">
        <v>25.904497494000001</v>
      </c>
      <c r="D155" s="12">
        <f t="shared" si="3"/>
        <v>34.169558804251167</v>
      </c>
    </row>
    <row r="156" spans="1:4" x14ac:dyDescent="0.2">
      <c r="A156" s="14" t="s">
        <v>130</v>
      </c>
      <c r="B156" s="26">
        <v>1.8149999999999999</v>
      </c>
      <c r="C156" s="12">
        <v>25.427344384000001</v>
      </c>
      <c r="D156" s="12">
        <f t="shared" si="3"/>
        <v>33.343051810190886</v>
      </c>
    </row>
    <row r="157" spans="1:4" x14ac:dyDescent="0.2">
      <c r="A157" s="14" t="s">
        <v>131</v>
      </c>
      <c r="B157" s="26">
        <v>1.8336666666999999</v>
      </c>
      <c r="C157" s="12">
        <v>30.492312831</v>
      </c>
      <c r="D157" s="12">
        <f t="shared" si="3"/>
        <v>39.577736066538641</v>
      </c>
    </row>
    <row r="158" spans="1:4" x14ac:dyDescent="0.2">
      <c r="A158" s="14" t="s">
        <v>132</v>
      </c>
      <c r="B158" s="26">
        <v>1.8306666667</v>
      </c>
      <c r="C158" s="12">
        <v>25.612100706</v>
      </c>
      <c r="D158" s="12">
        <f t="shared" si="3"/>
        <v>33.297904121660011</v>
      </c>
    </row>
    <row r="159" spans="1:4" x14ac:dyDescent="0.2">
      <c r="A159" s="14" t="s">
        <v>133</v>
      </c>
      <c r="B159" s="26">
        <v>1.8443333333</v>
      </c>
      <c r="C159" s="12">
        <v>27.373963701000001</v>
      </c>
      <c r="D159" s="12">
        <f t="shared" si="3"/>
        <v>35.324761885103335</v>
      </c>
    </row>
    <row r="160" spans="1:4" x14ac:dyDescent="0.2">
      <c r="A160" s="14" t="s">
        <v>134</v>
      </c>
      <c r="B160" s="26">
        <v>1.8513333332999999</v>
      </c>
      <c r="C160" s="12">
        <v>27.808042948000001</v>
      </c>
      <c r="D160" s="12">
        <f t="shared" si="3"/>
        <v>35.74923694330743</v>
      </c>
    </row>
    <row r="161" spans="1:4" x14ac:dyDescent="0.2">
      <c r="A161" s="14" t="s">
        <v>135</v>
      </c>
      <c r="B161" s="26">
        <v>1.867</v>
      </c>
      <c r="C161" s="12">
        <v>31.023718684999999</v>
      </c>
      <c r="D161" s="12">
        <f t="shared" si="3"/>
        <v>39.548544719930938</v>
      </c>
    </row>
    <row r="162" spans="1:4" x14ac:dyDescent="0.2">
      <c r="A162" s="14" t="s">
        <v>136</v>
      </c>
      <c r="B162" s="26">
        <v>1.8816666666999999</v>
      </c>
      <c r="C162" s="12">
        <v>33.860517655999999</v>
      </c>
      <c r="D162" s="12">
        <f t="shared" si="3"/>
        <v>42.828402277010177</v>
      </c>
    </row>
    <row r="163" spans="1:4" x14ac:dyDescent="0.2">
      <c r="A163" s="14" t="s">
        <v>137</v>
      </c>
      <c r="B163" s="26">
        <v>1.8936666666999999</v>
      </c>
      <c r="C163" s="12">
        <v>38.538237131000002</v>
      </c>
      <c r="D163" s="12">
        <f t="shared" si="3"/>
        <v>48.436112767848449</v>
      </c>
    </row>
    <row r="164" spans="1:4" x14ac:dyDescent="0.2">
      <c r="A164" s="14" t="s">
        <v>138</v>
      </c>
      <c r="B164" s="26">
        <v>1.9139999999999999</v>
      </c>
      <c r="C164" s="12">
        <v>39.821653400000002</v>
      </c>
      <c r="D164" s="12">
        <f t="shared" si="3"/>
        <v>49.517456200822785</v>
      </c>
    </row>
    <row r="165" spans="1:4" x14ac:dyDescent="0.2">
      <c r="A165" s="14" t="s">
        <v>139</v>
      </c>
      <c r="B165" s="26">
        <v>1.9236666667</v>
      </c>
      <c r="C165" s="12">
        <v>41.075950562999999</v>
      </c>
      <c r="D165" s="12">
        <f t="shared" si="3"/>
        <v>50.820481377140027</v>
      </c>
    </row>
    <row r="166" spans="1:4" x14ac:dyDescent="0.2">
      <c r="A166" s="14" t="s">
        <v>140</v>
      </c>
      <c r="B166" s="26">
        <v>1.9366666667000001</v>
      </c>
      <c r="C166" s="12">
        <v>45.920110061000003</v>
      </c>
      <c r="D166" s="12">
        <f t="shared" si="3"/>
        <v>56.432464123435587</v>
      </c>
    </row>
    <row r="167" spans="1:4" x14ac:dyDescent="0.2">
      <c r="A167" s="14" t="s">
        <v>141</v>
      </c>
      <c r="B167" s="26">
        <v>1.966</v>
      </c>
      <c r="C167" s="12">
        <v>56.648864310999997</v>
      </c>
      <c r="D167" s="12">
        <f t="shared" si="3"/>
        <v>68.578608003659625</v>
      </c>
    </row>
    <row r="168" spans="1:4" x14ac:dyDescent="0.2">
      <c r="A168" s="14" t="s">
        <v>142</v>
      </c>
      <c r="B168" s="26">
        <v>1.9843333332999999</v>
      </c>
      <c r="C168" s="12">
        <v>51.988706776000001</v>
      </c>
      <c r="D168" s="12">
        <f t="shared" si="3"/>
        <v>62.35558502293344</v>
      </c>
    </row>
    <row r="169" spans="1:4" x14ac:dyDescent="0.2">
      <c r="A169" s="14" t="s">
        <v>143</v>
      </c>
      <c r="B169" s="26">
        <v>1.9946666666999999</v>
      </c>
      <c r="C169" s="12">
        <v>54.700790972</v>
      </c>
      <c r="D169" s="12">
        <f t="shared" ref="D169:D200" si="4">C169*$B$213/B169</f>
        <v>65.268592544411305</v>
      </c>
    </row>
    <row r="170" spans="1:4" x14ac:dyDescent="0.2">
      <c r="A170" s="14" t="s">
        <v>144</v>
      </c>
      <c r="B170" s="26">
        <v>2.0126666666999999</v>
      </c>
      <c r="C170" s="12">
        <v>63.558795298</v>
      </c>
      <c r="D170" s="12">
        <f t="shared" si="4"/>
        <v>75.159654405547158</v>
      </c>
    </row>
    <row r="171" spans="1:4" x14ac:dyDescent="0.2">
      <c r="A171" s="14" t="s">
        <v>145</v>
      </c>
      <c r="B171" s="26">
        <v>2.0316666667000001</v>
      </c>
      <c r="C171" s="12">
        <v>63.909904509999997</v>
      </c>
      <c r="D171" s="12">
        <f t="shared" si="4"/>
        <v>74.868078137425897</v>
      </c>
    </row>
    <row r="172" spans="1:4" x14ac:dyDescent="0.2">
      <c r="A172" s="14" t="s">
        <v>146</v>
      </c>
      <c r="B172" s="26">
        <v>2.0233333333000001</v>
      </c>
      <c r="C172" s="12">
        <v>53.442199226</v>
      </c>
      <c r="D172" s="12">
        <f t="shared" si="4"/>
        <v>62.863398626865767</v>
      </c>
    </row>
    <row r="173" spans="1:4" x14ac:dyDescent="0.2">
      <c r="A173" s="14" t="s">
        <v>147</v>
      </c>
      <c r="B173" s="26">
        <v>2.0431699999999999</v>
      </c>
      <c r="C173" s="12">
        <v>53.192000057000001</v>
      </c>
      <c r="D173" s="12">
        <f t="shared" si="4"/>
        <v>61.961623535810169</v>
      </c>
    </row>
    <row r="174" spans="1:4" x14ac:dyDescent="0.2">
      <c r="A174" s="14" t="s">
        <v>148</v>
      </c>
      <c r="B174" s="26">
        <v>2.0663100000000001</v>
      </c>
      <c r="C174" s="12">
        <v>62.383008486000001</v>
      </c>
      <c r="D174" s="12">
        <f t="shared" si="4"/>
        <v>71.854142225932549</v>
      </c>
    </row>
    <row r="175" spans="1:4" x14ac:dyDescent="0.2">
      <c r="A175" s="14" t="s">
        <v>149</v>
      </c>
      <c r="B175" s="26">
        <v>2.0793900000000001</v>
      </c>
      <c r="C175" s="12">
        <v>70.432358733000001</v>
      </c>
      <c r="D175" s="12">
        <f t="shared" si="4"/>
        <v>80.615258944417405</v>
      </c>
    </row>
    <row r="176" spans="1:4" x14ac:dyDescent="0.2">
      <c r="A176" s="14" t="s">
        <v>150</v>
      </c>
      <c r="B176" s="26">
        <v>2.1048966667000002</v>
      </c>
      <c r="C176" s="12">
        <v>82.439279459000005</v>
      </c>
      <c r="D176" s="12">
        <f t="shared" si="4"/>
        <v>93.214694042048436</v>
      </c>
    </row>
    <row r="177" spans="1:5" x14ac:dyDescent="0.2">
      <c r="A177" s="14" t="s">
        <v>151</v>
      </c>
      <c r="B177" s="26">
        <v>2.1276966666999999</v>
      </c>
      <c r="C177" s="12">
        <v>89.700056007000001</v>
      </c>
      <c r="D177" s="12">
        <f t="shared" si="4"/>
        <v>100.33766092654854</v>
      </c>
    </row>
    <row r="178" spans="1:5" x14ac:dyDescent="0.2">
      <c r="A178" s="14" t="s">
        <v>152</v>
      </c>
      <c r="B178" s="26">
        <v>2.1553766667000001</v>
      </c>
      <c r="C178" s="12">
        <v>115.84063875</v>
      </c>
      <c r="D178" s="12">
        <f t="shared" si="4"/>
        <v>127.9141938291321</v>
      </c>
    </row>
    <row r="179" spans="1:5" x14ac:dyDescent="0.2">
      <c r="A179" s="14" t="s">
        <v>153</v>
      </c>
      <c r="B179" s="26">
        <v>2.1886100000000002</v>
      </c>
      <c r="C179" s="12">
        <v>112.83819367</v>
      </c>
      <c r="D179" s="12">
        <f t="shared" si="4"/>
        <v>122.70682459408515</v>
      </c>
    </row>
    <row r="180" spans="1:5" x14ac:dyDescent="0.2">
      <c r="A180" s="14" t="s">
        <v>154</v>
      </c>
      <c r="B180" s="26">
        <v>2.1384866667</v>
      </c>
      <c r="C180" s="12">
        <v>52.261450775</v>
      </c>
      <c r="D180" s="12">
        <f t="shared" si="4"/>
        <v>58.164217029400028</v>
      </c>
    </row>
    <row r="181" spans="1:5" x14ac:dyDescent="0.2">
      <c r="A181" s="14" t="s">
        <v>155</v>
      </c>
      <c r="B181" s="26">
        <v>2.1237766667</v>
      </c>
      <c r="C181" s="12">
        <v>40.482948563999997</v>
      </c>
      <c r="D181" s="12">
        <f t="shared" si="4"/>
        <v>45.367438920449644</v>
      </c>
    </row>
    <row r="182" spans="1:5" x14ac:dyDescent="0.2">
      <c r="A182" s="14" t="s">
        <v>156</v>
      </c>
      <c r="B182" s="26">
        <v>2.1350699999999998</v>
      </c>
      <c r="C182" s="12">
        <v>57.496338540000004</v>
      </c>
      <c r="D182" s="12">
        <f t="shared" si="4"/>
        <v>64.092770094024033</v>
      </c>
    </row>
    <row r="183" spans="1:5" x14ac:dyDescent="0.2">
      <c r="A183" s="14" t="s">
        <v>157</v>
      </c>
      <c r="B183" s="26">
        <v>2.1534399999999998</v>
      </c>
      <c r="C183" s="12">
        <v>66.375164424999994</v>
      </c>
      <c r="D183" s="12">
        <f t="shared" si="4"/>
        <v>73.359068088786927</v>
      </c>
    </row>
    <row r="184" spans="1:5" x14ac:dyDescent="0.2">
      <c r="A184" s="14" t="s">
        <v>158</v>
      </c>
      <c r="B184" s="26">
        <v>2.1703000000000001</v>
      </c>
      <c r="C184" s="12">
        <v>73.044835208999999</v>
      </c>
      <c r="D184" s="12">
        <f t="shared" si="4"/>
        <v>80.103356579180101</v>
      </c>
    </row>
    <row r="185" spans="1:5" x14ac:dyDescent="0.2">
      <c r="A185" s="14" t="s">
        <v>159</v>
      </c>
      <c r="B185" s="26">
        <v>2.17374</v>
      </c>
      <c r="C185" s="12">
        <v>75.275746885000004</v>
      </c>
      <c r="D185" s="12">
        <f t="shared" si="4"/>
        <v>82.419210049376403</v>
      </c>
    </row>
    <row r="186" spans="1:5" x14ac:dyDescent="0.2">
      <c r="A186" s="14" t="s">
        <v>160</v>
      </c>
      <c r="B186" s="26">
        <v>2.1729733332999999</v>
      </c>
      <c r="C186" s="12">
        <v>74.318890949999997</v>
      </c>
      <c r="D186" s="12">
        <f t="shared" si="4"/>
        <v>81.400260539773882</v>
      </c>
    </row>
    <row r="187" spans="1:5" x14ac:dyDescent="0.2">
      <c r="A187" s="14" t="s">
        <v>161</v>
      </c>
      <c r="B187" s="26">
        <v>2.1793433332999999</v>
      </c>
      <c r="C187" s="12">
        <v>73.316462625</v>
      </c>
      <c r="D187" s="12">
        <f t="shared" si="4"/>
        <v>80.067601714436918</v>
      </c>
    </row>
    <row r="188" spans="1:5" x14ac:dyDescent="0.2">
      <c r="A188" s="14" t="s">
        <v>162</v>
      </c>
      <c r="B188" s="26">
        <v>2.19699</v>
      </c>
      <c r="C188" s="12">
        <v>80.833790128000004</v>
      </c>
      <c r="D188" s="12">
        <f t="shared" si="4"/>
        <v>87.568081260280124</v>
      </c>
    </row>
    <row r="189" spans="1:5" x14ac:dyDescent="0.2">
      <c r="A189" s="14" t="s">
        <v>163</v>
      </c>
      <c r="B189" s="26">
        <v>2.2203200000000001</v>
      </c>
      <c r="C189" s="12">
        <v>93.995566736000001</v>
      </c>
      <c r="D189" s="12">
        <f t="shared" si="4"/>
        <v>100.75643003447618</v>
      </c>
      <c r="E189" s="22"/>
    </row>
    <row r="190" spans="1:5" x14ac:dyDescent="0.2">
      <c r="A190" s="14" t="s">
        <v>164</v>
      </c>
      <c r="B190" s="26">
        <v>2.2458999999999998</v>
      </c>
      <c r="C190" s="12">
        <v>108.72754418</v>
      </c>
      <c r="D190" s="12">
        <f t="shared" si="4"/>
        <v>115.22060071880847</v>
      </c>
      <c r="E190" s="22"/>
    </row>
    <row r="191" spans="1:5" x14ac:dyDescent="0.2">
      <c r="A191" s="14" t="s">
        <v>165</v>
      </c>
      <c r="B191" s="26">
        <v>2.2605900000000001</v>
      </c>
      <c r="C191" s="12">
        <v>102.05216809</v>
      </c>
      <c r="D191" s="12">
        <f t="shared" si="4"/>
        <v>107.44381121826513</v>
      </c>
    </row>
    <row r="192" spans="1:5" x14ac:dyDescent="0.2">
      <c r="A192" s="18" t="s">
        <v>166</v>
      </c>
      <c r="B192" s="26">
        <v>2.2703766666999998</v>
      </c>
      <c r="C192" s="12">
        <v>105.34282886</v>
      </c>
      <c r="D192" s="12">
        <f t="shared" si="4"/>
        <v>110.43024441995114</v>
      </c>
    </row>
    <row r="193" spans="1:5" x14ac:dyDescent="0.2">
      <c r="A193" s="14" t="s">
        <v>213</v>
      </c>
      <c r="B193" s="26">
        <v>2.2830333333000001</v>
      </c>
      <c r="C193" s="12">
        <v>108.1394748</v>
      </c>
      <c r="D193" s="12">
        <f t="shared" si="4"/>
        <v>112.73349597591071</v>
      </c>
      <c r="E193" s="22"/>
    </row>
    <row r="194" spans="1:5" x14ac:dyDescent="0.2">
      <c r="A194" s="14" t="s">
        <v>214</v>
      </c>
      <c r="B194" s="26">
        <v>2.2886099999999998</v>
      </c>
      <c r="C194" s="12">
        <v>101.18306368</v>
      </c>
      <c r="D194" s="12">
        <f t="shared" si="4"/>
        <v>105.22453261403253</v>
      </c>
      <c r="E194" s="22"/>
    </row>
    <row r="195" spans="1:5" x14ac:dyDescent="0.2">
      <c r="A195" s="14" t="s">
        <v>215</v>
      </c>
      <c r="B195" s="26">
        <v>2.2986633332999999</v>
      </c>
      <c r="C195" s="12">
        <v>97.177817384999997</v>
      </c>
      <c r="D195" s="12">
        <f t="shared" si="4"/>
        <v>100.61731961254426</v>
      </c>
    </row>
    <row r="196" spans="1:5" x14ac:dyDescent="0.2">
      <c r="A196" s="18" t="s">
        <v>216</v>
      </c>
      <c r="B196" s="26">
        <v>2.3136933332999998</v>
      </c>
      <c r="C196" s="12">
        <v>97.642869512000004</v>
      </c>
      <c r="D196" s="12">
        <f t="shared" si="4"/>
        <v>100.4420828970581</v>
      </c>
    </row>
    <row r="197" spans="1:5" x14ac:dyDescent="0.2">
      <c r="A197" s="14" t="s">
        <v>243</v>
      </c>
      <c r="B197" s="26">
        <v>2.3216399999999999</v>
      </c>
      <c r="C197" s="12">
        <v>98.711920577000001</v>
      </c>
      <c r="D197" s="12">
        <f t="shared" si="4"/>
        <v>101.19421729273819</v>
      </c>
      <c r="E197" s="22"/>
    </row>
    <row r="198" spans="1:5" x14ac:dyDescent="0.2">
      <c r="A198" s="14" t="s">
        <v>244</v>
      </c>
      <c r="B198" s="26">
        <v>2.3208166666999999</v>
      </c>
      <c r="C198" s="12">
        <v>97.385304512000005</v>
      </c>
      <c r="D198" s="12">
        <f t="shared" si="4"/>
        <v>99.869658185809712</v>
      </c>
      <c r="E198" s="22"/>
    </row>
    <row r="199" spans="1:5" x14ac:dyDescent="0.2">
      <c r="A199" s="14" t="s">
        <v>245</v>
      </c>
      <c r="B199" s="26">
        <v>2.3338866666999998</v>
      </c>
      <c r="C199" s="12">
        <v>103.06653343000001</v>
      </c>
      <c r="D199" s="12">
        <f t="shared" si="4"/>
        <v>105.10391122546598</v>
      </c>
    </row>
    <row r="200" spans="1:5" x14ac:dyDescent="0.2">
      <c r="A200" s="14" t="s">
        <v>246</v>
      </c>
      <c r="B200" s="26">
        <v>2.3421266667</v>
      </c>
      <c r="C200" s="12">
        <v>92.953698501000005</v>
      </c>
      <c r="D200" s="12">
        <f t="shared" si="4"/>
        <v>94.457678382295768</v>
      </c>
    </row>
    <row r="201" spans="1:5" x14ac:dyDescent="0.2">
      <c r="A201" s="14" t="s">
        <v>247</v>
      </c>
      <c r="B201" s="26">
        <v>2.3542466666999999</v>
      </c>
      <c r="C201" s="12">
        <v>94.177982764000006</v>
      </c>
      <c r="D201" s="12">
        <f t="shared" ref="D201:D212" si="5">C201*$B$213/B201</f>
        <v>95.209084954607064</v>
      </c>
      <c r="E201" s="22"/>
    </row>
    <row r="202" spans="1:5" x14ac:dyDescent="0.2">
      <c r="A202" s="14" t="s">
        <v>248</v>
      </c>
      <c r="B202" s="26">
        <v>2.3684599999999998</v>
      </c>
      <c r="C202" s="12">
        <v>98.640333102</v>
      </c>
      <c r="D202" s="12">
        <f t="shared" si="5"/>
        <v>99.12186098565661</v>
      </c>
      <c r="E202" s="22"/>
    </row>
    <row r="203" spans="1:5" x14ac:dyDescent="0.2">
      <c r="A203" s="14" t="s">
        <v>249</v>
      </c>
      <c r="B203" s="26">
        <v>2.3754366667000002</v>
      </c>
      <c r="C203" s="12">
        <v>93.851153394999997</v>
      </c>
      <c r="D203" s="12">
        <f t="shared" si="5"/>
        <v>94.032315378789406</v>
      </c>
      <c r="E203" s="10" t="s">
        <v>182</v>
      </c>
    </row>
    <row r="204" spans="1:5" x14ac:dyDescent="0.2">
      <c r="A204" s="18" t="s">
        <v>250</v>
      </c>
      <c r="B204" s="26">
        <v>2.3703466667000002</v>
      </c>
      <c r="C204" s="12">
        <v>71.430437556000001</v>
      </c>
      <c r="D204" s="12">
        <f t="shared" si="5"/>
        <v>71.722003891350127</v>
      </c>
      <c r="E204" s="10" t="s">
        <v>183</v>
      </c>
    </row>
    <row r="205" spans="1:5" x14ac:dyDescent="0.2">
      <c r="A205" s="14" t="s">
        <v>251</v>
      </c>
      <c r="B205" s="26">
        <v>2.3520099999999999</v>
      </c>
      <c r="C205" s="12">
        <v>46.400072061000003</v>
      </c>
      <c r="D205" s="12">
        <f t="shared" si="5"/>
        <v>46.952688256752886</v>
      </c>
      <c r="E205" s="22">
        <f>MAX('Crude Oil-M'!E533:E535)</f>
        <v>0</v>
      </c>
    </row>
    <row r="206" spans="1:5" x14ac:dyDescent="0.2">
      <c r="A206" s="14" t="s">
        <v>252</v>
      </c>
      <c r="B206" s="26">
        <v>2.3693300000000002</v>
      </c>
      <c r="C206" s="12">
        <v>56.146682644000002</v>
      </c>
      <c r="D206" s="12">
        <f t="shared" si="5"/>
        <v>56.40005398983601</v>
      </c>
      <c r="E206" s="22">
        <f>MAX('Crude Oil-M'!E536:E538)</f>
        <v>0</v>
      </c>
    </row>
    <row r="207" spans="1:5" x14ac:dyDescent="0.2">
      <c r="A207" s="14" t="s">
        <v>253</v>
      </c>
      <c r="B207" s="26">
        <v>2.3807393085999999</v>
      </c>
      <c r="C207" s="12">
        <v>44.397605184</v>
      </c>
      <c r="D207" s="12">
        <f t="shared" si="5"/>
        <v>44.384228337613315</v>
      </c>
      <c r="E207" s="22">
        <f>MAX('Crude Oil-M'!E539:E541)</f>
        <v>1</v>
      </c>
    </row>
    <row r="208" spans="1:5" x14ac:dyDescent="0.2">
      <c r="A208" s="18" t="s">
        <v>254</v>
      </c>
      <c r="B208" s="26">
        <v>2.3825803333</v>
      </c>
      <c r="C208" s="12">
        <v>41.835889125999998</v>
      </c>
      <c r="D208" s="12">
        <f t="shared" si="5"/>
        <v>41.790967178651464</v>
      </c>
      <c r="E208" s="22">
        <f>MAX('Crude Oil-M'!E542:E544)</f>
        <v>1</v>
      </c>
    </row>
    <row r="209" spans="1:5" x14ac:dyDescent="0.2">
      <c r="A209" s="14" t="s">
        <v>259</v>
      </c>
      <c r="B209" s="26">
        <v>2.3964406667000002</v>
      </c>
      <c r="C209" s="12">
        <v>45.511911619000003</v>
      </c>
      <c r="D209" s="12">
        <f t="shared" si="5"/>
        <v>45.200097135906113</v>
      </c>
      <c r="E209" s="22">
        <f>MAX('Crude Oil-M'!E545:E547)</f>
        <v>1</v>
      </c>
    </row>
    <row r="210" spans="1:5" x14ac:dyDescent="0.2">
      <c r="A210" s="14" t="s">
        <v>260</v>
      </c>
      <c r="B210" s="26">
        <v>2.4106209999999999</v>
      </c>
      <c r="C210" s="12">
        <v>50.827062036999997</v>
      </c>
      <c r="D210" s="12">
        <f t="shared" si="5"/>
        <v>50.181893314388617</v>
      </c>
      <c r="E210" s="22">
        <f>MAX('Crude Oil-M'!E548:E550)</f>
        <v>1</v>
      </c>
    </row>
    <row r="211" spans="1:5" x14ac:dyDescent="0.2">
      <c r="A211" s="14" t="s">
        <v>261</v>
      </c>
      <c r="B211" s="26">
        <v>2.4229723333000002</v>
      </c>
      <c r="C211" s="12">
        <v>52.834542900999999</v>
      </c>
      <c r="D211" s="12">
        <f t="shared" si="5"/>
        <v>51.897981968725354</v>
      </c>
      <c r="E211" s="22">
        <f>MAX('Crude Oil-M'!E551:E553)</f>
        <v>1</v>
      </c>
    </row>
    <row r="212" spans="1:5" x14ac:dyDescent="0.2">
      <c r="A212" s="18" t="s">
        <v>262</v>
      </c>
      <c r="B212" s="26">
        <v>2.437033</v>
      </c>
      <c r="C212" s="12">
        <v>50.843068584999997</v>
      </c>
      <c r="D212" s="12">
        <f t="shared" si="5"/>
        <v>49.653665658121518</v>
      </c>
      <c r="E212" s="22">
        <f>MAX('Crude Oil-M'!E554:E556)</f>
        <v>1</v>
      </c>
    </row>
    <row r="213" spans="1:5" x14ac:dyDescent="0.2">
      <c r="A213" s="15" t="str">
        <f>"Base CPI ("&amp;TEXT('Notes and Sources'!$G$7,"m/yyyy")&amp;")"</f>
        <v>Base CPI (10/2015)</v>
      </c>
      <c r="B213" s="28">
        <v>2.3800219999999999</v>
      </c>
      <c r="C213" s="16"/>
      <c r="D213" s="16"/>
      <c r="E213" s="20"/>
    </row>
    <row r="214" spans="1:5" x14ac:dyDescent="0.2">
      <c r="A214" s="42" t="str">
        <f>A1&amp;" "&amp;TEXT(C1,"Mmmm yyyy")</f>
        <v>EIA Short-Term Energy Outlook, October 2015</v>
      </c>
      <c r="B214" s="42"/>
      <c r="C214" s="42"/>
      <c r="D214" s="42"/>
      <c r="E214" s="42"/>
    </row>
    <row r="215" spans="1:5" x14ac:dyDescent="0.2">
      <c r="A215" s="37" t="s">
        <v>184</v>
      </c>
      <c r="B215" s="37"/>
      <c r="C215" s="37"/>
      <c r="D215" s="37"/>
      <c r="E215" s="37"/>
    </row>
    <row r="216" spans="1:5" x14ac:dyDescent="0.2">
      <c r="A216" s="37" t="str">
        <f>"Real Price ("&amp;TEXT($C$1,"mmm yyyy")&amp;" $)"</f>
        <v>Real Price (Oct 2015 $)</v>
      </c>
      <c r="B216" s="37"/>
      <c r="C216" s="37"/>
      <c r="D216" s="37"/>
      <c r="E216" s="37"/>
    </row>
    <row r="217" spans="1:5" x14ac:dyDescent="0.2">
      <c r="A217" s="38" t="s">
        <v>167</v>
      </c>
      <c r="B217" s="38"/>
      <c r="C217" s="38"/>
      <c r="D217" s="38"/>
      <c r="E217" s="38"/>
    </row>
  </sheetData>
  <mergeCells count="7">
    <mergeCell ref="A216:E216"/>
    <mergeCell ref="A217:E217"/>
    <mergeCell ref="C39:D39"/>
    <mergeCell ref="A1:B1"/>
    <mergeCell ref="C1:D1"/>
    <mergeCell ref="A214:E214"/>
    <mergeCell ref="A215:E215"/>
  </mergeCells>
  <phoneticPr fontId="3" type="noConversion"/>
  <conditionalFormatting sqref="B189:D190 B193:D194 B197:D198 B209:D212 B201:D202">
    <cfRule type="expression" dxfId="55" priority="2" stopIfTrue="1">
      <formula>$E189=1</formula>
    </cfRule>
  </conditionalFormatting>
  <conditionalFormatting sqref="B191:D192 B195:D196 B199:D200">
    <cfRule type="expression" dxfId="54" priority="3" stopIfTrue="1">
      <formula>#REF!=1</formula>
    </cfRule>
  </conditionalFormatting>
  <conditionalFormatting sqref="B199:D200">
    <cfRule type="expression" dxfId="53" priority="13" stopIfTrue="1">
      <formula>#REF!=1</formula>
    </cfRule>
  </conditionalFormatting>
  <conditionalFormatting sqref="B205:D208">
    <cfRule type="expression" dxfId="52" priority="1" stopIfTrue="1">
      <formula>$E205=1</formula>
    </cfRule>
  </conditionalFormatting>
  <conditionalFormatting sqref="B203:D204">
    <cfRule type="expression" dxfId="51" priority="35" stopIfTrue="1">
      <formula>#REF!=1</formula>
    </cfRule>
  </conditionalFormatting>
  <hyperlinks>
    <hyperlink ref="A3" location="Contents!B4" display="Return to Contents"/>
    <hyperlink ref="A217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1"/>
  <sheetViews>
    <sheetView showGridLines="0" workbookViewId="0">
      <pane ySplit="3" topLeftCell="A4" activePane="bottomLeft" state="frozen"/>
      <selection activeCell="A5" sqref="A5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0" t="s">
        <v>168</v>
      </c>
      <c r="B1" s="40"/>
      <c r="C1" s="41">
        <f>'Notes and Sources'!$G$7</f>
        <v>42283</v>
      </c>
      <c r="D1" s="41"/>
    </row>
    <row r="2" spans="1:4" ht="15.75" x14ac:dyDescent="0.25">
      <c r="A2" s="11" t="s">
        <v>173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9" t="s">
        <v>170</v>
      </c>
      <c r="D39" s="39"/>
    </row>
    <row r="40" spans="1:4" x14ac:dyDescent="0.2">
      <c r="A40" s="1" t="s">
        <v>0</v>
      </c>
      <c r="B40" s="1" t="s">
        <v>18</v>
      </c>
      <c r="C40" s="1" t="s">
        <v>1</v>
      </c>
      <c r="D40" s="1" t="s">
        <v>2</v>
      </c>
    </row>
    <row r="41" spans="1:4" x14ac:dyDescent="0.2">
      <c r="A41" s="13">
        <v>27030</v>
      </c>
      <c r="B41" s="26">
        <v>0.46800000000000003</v>
      </c>
      <c r="C41" s="12">
        <v>9.59</v>
      </c>
      <c r="D41" s="12">
        <f t="shared" ref="D41:D76" si="0">C41*$B$557/B41</f>
        <v>48.77010893162393</v>
      </c>
    </row>
    <row r="42" spans="1:4" x14ac:dyDescent="0.2">
      <c r="A42" s="13">
        <v>27061</v>
      </c>
      <c r="B42" s="26">
        <v>0.47299999999999998</v>
      </c>
      <c r="C42" s="12">
        <v>12.45</v>
      </c>
      <c r="D42" s="12">
        <f t="shared" si="0"/>
        <v>62.645399365750521</v>
      </c>
    </row>
    <row r="43" spans="1:4" x14ac:dyDescent="0.2">
      <c r="A43" s="13">
        <v>27089</v>
      </c>
      <c r="B43" s="26">
        <v>0.47799999999999998</v>
      </c>
      <c r="C43" s="12">
        <v>12.73</v>
      </c>
      <c r="D43" s="12">
        <f t="shared" si="0"/>
        <v>63.384267907949791</v>
      </c>
    </row>
    <row r="44" spans="1:4" x14ac:dyDescent="0.2">
      <c r="A44" s="13">
        <v>27120</v>
      </c>
      <c r="B44" s="26">
        <v>0.48099999999999998</v>
      </c>
      <c r="C44" s="12">
        <v>12.72</v>
      </c>
      <c r="D44" s="12">
        <f t="shared" si="0"/>
        <v>62.939459126819131</v>
      </c>
    </row>
    <row r="45" spans="1:4" x14ac:dyDescent="0.2">
      <c r="A45" s="13">
        <v>27150</v>
      </c>
      <c r="B45" s="26">
        <v>0.48599999999999999</v>
      </c>
      <c r="C45" s="12">
        <v>13.02</v>
      </c>
      <c r="D45" s="12">
        <f t="shared" si="0"/>
        <v>63.761083209876539</v>
      </c>
    </row>
    <row r="46" spans="1:4" x14ac:dyDescent="0.2">
      <c r="A46" s="13">
        <v>27181</v>
      </c>
      <c r="B46" s="26">
        <v>0.49</v>
      </c>
      <c r="C46" s="12">
        <v>13.06</v>
      </c>
      <c r="D46" s="12">
        <f t="shared" si="0"/>
        <v>63.434872081632655</v>
      </c>
    </row>
    <row r="47" spans="1:4" x14ac:dyDescent="0.2">
      <c r="A47" s="13">
        <v>27211</v>
      </c>
      <c r="B47" s="26">
        <v>0.49299999999999999</v>
      </c>
      <c r="C47" s="12">
        <v>12.75</v>
      </c>
      <c r="D47" s="12">
        <f t="shared" si="0"/>
        <v>61.552293103448271</v>
      </c>
    </row>
    <row r="48" spans="1:4" x14ac:dyDescent="0.2">
      <c r="A48" s="13">
        <v>27242</v>
      </c>
      <c r="B48" s="26">
        <v>0.499</v>
      </c>
      <c r="C48" s="12">
        <v>12.68</v>
      </c>
      <c r="D48" s="12">
        <f t="shared" si="0"/>
        <v>60.478314549098194</v>
      </c>
    </row>
    <row r="49" spans="1:4" x14ac:dyDescent="0.2">
      <c r="A49" s="13">
        <v>27273</v>
      </c>
      <c r="B49" s="26">
        <v>0.50600000000000001</v>
      </c>
      <c r="C49" s="12">
        <v>12.53</v>
      </c>
      <c r="D49" s="12">
        <f t="shared" si="0"/>
        <v>58.936117905138332</v>
      </c>
    </row>
    <row r="50" spans="1:4" x14ac:dyDescent="0.2">
      <c r="A50" s="13">
        <v>27303</v>
      </c>
      <c r="B50" s="26">
        <v>0.51</v>
      </c>
      <c r="C50" s="12">
        <v>12.44</v>
      </c>
      <c r="D50" s="12">
        <f t="shared" si="0"/>
        <v>58.053869960784311</v>
      </c>
    </row>
    <row r="51" spans="1:4" x14ac:dyDescent="0.2">
      <c r="A51" s="13">
        <v>27334</v>
      </c>
      <c r="B51" s="26">
        <v>0.51500000000000001</v>
      </c>
      <c r="C51" s="12">
        <v>12.53</v>
      </c>
      <c r="D51" s="12">
        <f t="shared" si="0"/>
        <v>57.906166330097079</v>
      </c>
    </row>
    <row r="52" spans="1:4" x14ac:dyDescent="0.2">
      <c r="A52" s="13">
        <v>27364</v>
      </c>
      <c r="B52" s="26">
        <v>0.51900000000000002</v>
      </c>
      <c r="C52" s="12">
        <v>12.82</v>
      </c>
      <c r="D52" s="12">
        <f t="shared" si="0"/>
        <v>58.789753448940267</v>
      </c>
    </row>
    <row r="53" spans="1:4" x14ac:dyDescent="0.2">
      <c r="A53" s="13">
        <v>27395</v>
      </c>
      <c r="B53" s="26">
        <v>0.52300000000000002</v>
      </c>
      <c r="C53" s="12">
        <v>12.77</v>
      </c>
      <c r="D53" s="12">
        <f t="shared" ref="D53:D64" si="1">C53*$B$557/B53</f>
        <v>58.112583059273419</v>
      </c>
    </row>
    <row r="54" spans="1:4" x14ac:dyDescent="0.2">
      <c r="A54" s="13">
        <v>27426</v>
      </c>
      <c r="B54" s="26">
        <v>0.52600000000000002</v>
      </c>
      <c r="C54" s="12">
        <v>13.05</v>
      </c>
      <c r="D54" s="12">
        <f t="shared" si="1"/>
        <v>59.048074334600756</v>
      </c>
    </row>
    <row r="55" spans="1:4" x14ac:dyDescent="0.2">
      <c r="A55" s="13">
        <v>27454</v>
      </c>
      <c r="B55" s="26">
        <v>0.52800000000000002</v>
      </c>
      <c r="C55" s="12">
        <v>13.28</v>
      </c>
      <c r="D55" s="12">
        <f t="shared" si="1"/>
        <v>59.861159393939388</v>
      </c>
    </row>
    <row r="56" spans="1:4" x14ac:dyDescent="0.2">
      <c r="A56" s="13">
        <v>27485</v>
      </c>
      <c r="B56" s="26">
        <v>0.53</v>
      </c>
      <c r="C56" s="12">
        <v>13.26</v>
      </c>
      <c r="D56" s="12">
        <f t="shared" si="1"/>
        <v>59.545456075471691</v>
      </c>
    </row>
    <row r="57" spans="1:4" x14ac:dyDescent="0.2">
      <c r="A57" s="13">
        <v>27515</v>
      </c>
      <c r="B57" s="26">
        <v>0.53100000000000003</v>
      </c>
      <c r="C57" s="12">
        <v>13.27</v>
      </c>
      <c r="D57" s="12">
        <f t="shared" si="1"/>
        <v>59.478139246704323</v>
      </c>
    </row>
    <row r="58" spans="1:4" x14ac:dyDescent="0.2">
      <c r="A58" s="13">
        <v>27546</v>
      </c>
      <c r="B58" s="26">
        <v>0.53500000000000003</v>
      </c>
      <c r="C58" s="12">
        <v>14.15</v>
      </c>
      <c r="D58" s="12">
        <f t="shared" si="1"/>
        <v>62.948245420560745</v>
      </c>
    </row>
    <row r="59" spans="1:4" x14ac:dyDescent="0.2">
      <c r="A59" s="13">
        <v>27576</v>
      </c>
      <c r="B59" s="26">
        <v>0.54</v>
      </c>
      <c r="C59" s="12">
        <v>14.03</v>
      </c>
      <c r="D59" s="12">
        <f t="shared" si="1"/>
        <v>61.836497518518513</v>
      </c>
    </row>
    <row r="60" spans="1:4" x14ac:dyDescent="0.2">
      <c r="A60" s="13">
        <v>27607</v>
      </c>
      <c r="B60" s="26">
        <v>0.54200000000000004</v>
      </c>
      <c r="C60" s="12">
        <v>14.25</v>
      </c>
      <c r="D60" s="12">
        <f t="shared" si="1"/>
        <v>62.574379151291502</v>
      </c>
    </row>
    <row r="61" spans="1:4" x14ac:dyDescent="0.2">
      <c r="A61" s="13">
        <v>27638</v>
      </c>
      <c r="B61" s="26">
        <v>0.54600000000000004</v>
      </c>
      <c r="C61" s="12">
        <v>14.04</v>
      </c>
      <c r="D61" s="12">
        <f t="shared" si="1"/>
        <v>61.200565714285702</v>
      </c>
    </row>
    <row r="62" spans="1:4" x14ac:dyDescent="0.2">
      <c r="A62" s="13">
        <v>27668</v>
      </c>
      <c r="B62" s="26">
        <v>0.54900000000000004</v>
      </c>
      <c r="C62" s="12">
        <v>14.66</v>
      </c>
      <c r="D62" s="12">
        <f t="shared" si="1"/>
        <v>63.553957231329676</v>
      </c>
    </row>
    <row r="63" spans="1:4" x14ac:dyDescent="0.2">
      <c r="A63" s="13">
        <v>27699</v>
      </c>
      <c r="B63" s="26">
        <v>0.55300000000000005</v>
      </c>
      <c r="C63" s="12">
        <v>15.04</v>
      </c>
      <c r="D63" s="12">
        <f t="shared" si="1"/>
        <v>64.729712260397818</v>
      </c>
    </row>
    <row r="64" spans="1:4" x14ac:dyDescent="0.2">
      <c r="A64" s="13">
        <v>27729</v>
      </c>
      <c r="B64" s="26">
        <v>0.55600000000000005</v>
      </c>
      <c r="C64" s="12">
        <v>14.81</v>
      </c>
      <c r="D64" s="12">
        <f t="shared" si="1"/>
        <v>63.395909748201433</v>
      </c>
    </row>
    <row r="65" spans="1:4" x14ac:dyDescent="0.2">
      <c r="A65" s="13">
        <v>27760</v>
      </c>
      <c r="B65" s="26">
        <v>0.55800000000000005</v>
      </c>
      <c r="C65" s="12">
        <v>13.27</v>
      </c>
      <c r="D65" s="12">
        <f t="shared" si="0"/>
        <v>56.600164767025078</v>
      </c>
    </row>
    <row r="66" spans="1:4" x14ac:dyDescent="0.2">
      <c r="A66" s="13">
        <v>27791</v>
      </c>
      <c r="B66" s="26">
        <v>0.55900000000000005</v>
      </c>
      <c r="C66" s="12">
        <v>13.26</v>
      </c>
      <c r="D66" s="12">
        <f t="shared" si="0"/>
        <v>56.45633581395348</v>
      </c>
    </row>
    <row r="67" spans="1:4" x14ac:dyDescent="0.2">
      <c r="A67" s="13">
        <v>27820</v>
      </c>
      <c r="B67" s="26">
        <v>0.56000000000000005</v>
      </c>
      <c r="C67" s="12">
        <v>13.51</v>
      </c>
      <c r="D67" s="12">
        <f t="shared" si="0"/>
        <v>57.418030749999993</v>
      </c>
    </row>
    <row r="68" spans="1:4" x14ac:dyDescent="0.2">
      <c r="A68" s="13">
        <v>27851</v>
      </c>
      <c r="B68" s="26">
        <v>0.56100000000000005</v>
      </c>
      <c r="C68" s="12">
        <v>13.39</v>
      </c>
      <c r="D68" s="12">
        <f t="shared" si="0"/>
        <v>56.806585704099817</v>
      </c>
    </row>
    <row r="69" spans="1:4" x14ac:dyDescent="0.2">
      <c r="A69" s="13">
        <v>27881</v>
      </c>
      <c r="B69" s="26">
        <v>0.56399999999999995</v>
      </c>
      <c r="C69" s="12">
        <v>13.41</v>
      </c>
      <c r="D69" s="12">
        <f t="shared" si="0"/>
        <v>56.588820957446814</v>
      </c>
    </row>
    <row r="70" spans="1:4" x14ac:dyDescent="0.2">
      <c r="A70" s="13">
        <v>27912</v>
      </c>
      <c r="B70" s="26">
        <v>0.56699999999999995</v>
      </c>
      <c r="C70" s="12">
        <v>13.48</v>
      </c>
      <c r="D70" s="12">
        <f t="shared" si="0"/>
        <v>56.583239082892426</v>
      </c>
    </row>
    <row r="71" spans="1:4" x14ac:dyDescent="0.2">
      <c r="A71" s="13">
        <v>27942</v>
      </c>
      <c r="B71" s="26">
        <v>0.56999999999999995</v>
      </c>
      <c r="C71" s="12">
        <v>13.51</v>
      </c>
      <c r="D71" s="12">
        <f t="shared" si="0"/>
        <v>56.410696877192983</v>
      </c>
    </row>
    <row r="72" spans="1:4" x14ac:dyDescent="0.2">
      <c r="A72" s="13">
        <v>27973</v>
      </c>
      <c r="B72" s="26">
        <v>0.57299999999999995</v>
      </c>
      <c r="C72" s="12">
        <v>13.58</v>
      </c>
      <c r="D72" s="12">
        <f t="shared" si="0"/>
        <v>56.406106038394419</v>
      </c>
    </row>
    <row r="73" spans="1:4" x14ac:dyDescent="0.2">
      <c r="A73" s="13">
        <v>28004</v>
      </c>
      <c r="B73" s="26">
        <v>0.57599999999999996</v>
      </c>
      <c r="C73" s="12">
        <v>13.47</v>
      </c>
      <c r="D73" s="12">
        <f t="shared" si="0"/>
        <v>55.657806145833334</v>
      </c>
    </row>
    <row r="74" spans="1:4" x14ac:dyDescent="0.2">
      <c r="A74" s="13">
        <v>28034</v>
      </c>
      <c r="B74" s="26">
        <v>0.57899999999999996</v>
      </c>
      <c r="C74" s="12">
        <v>13.49</v>
      </c>
      <c r="D74" s="12">
        <f t="shared" si="0"/>
        <v>55.451635198618312</v>
      </c>
    </row>
    <row r="75" spans="1:4" x14ac:dyDescent="0.2">
      <c r="A75" s="13">
        <v>28065</v>
      </c>
      <c r="B75" s="26">
        <v>0.58099999999999996</v>
      </c>
      <c r="C75" s="12">
        <v>13.58</v>
      </c>
      <c r="D75" s="12">
        <f t="shared" si="0"/>
        <v>55.629429879518078</v>
      </c>
    </row>
    <row r="76" spans="1:4" x14ac:dyDescent="0.2">
      <c r="A76" s="13">
        <v>28095</v>
      </c>
      <c r="B76" s="26">
        <v>0.58399999999999996</v>
      </c>
      <c r="C76" s="12">
        <v>13.71</v>
      </c>
      <c r="D76" s="12">
        <f t="shared" si="0"/>
        <v>55.873461678082194</v>
      </c>
    </row>
    <row r="77" spans="1:4" x14ac:dyDescent="0.2">
      <c r="A77" s="13">
        <v>28126</v>
      </c>
      <c r="B77" s="26">
        <v>0.58699999999999997</v>
      </c>
      <c r="C77" s="12">
        <v>14.11</v>
      </c>
      <c r="D77" s="12">
        <f t="shared" ref="D77:D140" si="2">C77*$B$557/B77</f>
        <v>57.209728143100513</v>
      </c>
    </row>
    <row r="78" spans="1:4" x14ac:dyDescent="0.2">
      <c r="A78" s="13">
        <v>28157</v>
      </c>
      <c r="B78" s="26">
        <v>0.59299999999999997</v>
      </c>
      <c r="C78" s="12">
        <v>14.5</v>
      </c>
      <c r="D78" s="12">
        <f t="shared" si="2"/>
        <v>58.19615345699831</v>
      </c>
    </row>
    <row r="79" spans="1:4" x14ac:dyDescent="0.2">
      <c r="A79" s="13">
        <v>28185</v>
      </c>
      <c r="B79" s="26">
        <v>0.59599999999999997</v>
      </c>
      <c r="C79" s="12">
        <v>14.54</v>
      </c>
      <c r="D79" s="12">
        <f t="shared" si="2"/>
        <v>58.062952818791942</v>
      </c>
    </row>
    <row r="80" spans="1:4" x14ac:dyDescent="0.2">
      <c r="A80" s="13">
        <v>28216</v>
      </c>
      <c r="B80" s="26">
        <v>0.6</v>
      </c>
      <c r="C80" s="12">
        <v>14.36</v>
      </c>
      <c r="D80" s="12">
        <f t="shared" si="2"/>
        <v>56.961859866666664</v>
      </c>
    </row>
    <row r="81" spans="1:4" x14ac:dyDescent="0.2">
      <c r="A81" s="13">
        <v>28246</v>
      </c>
      <c r="B81" s="26">
        <v>0.60199999999999998</v>
      </c>
      <c r="C81" s="12">
        <v>14.62</v>
      </c>
      <c r="D81" s="12">
        <f t="shared" si="2"/>
        <v>57.800534285714278</v>
      </c>
    </row>
    <row r="82" spans="1:4" x14ac:dyDescent="0.2">
      <c r="A82" s="13">
        <v>28277</v>
      </c>
      <c r="B82" s="26">
        <v>0.60499999999999998</v>
      </c>
      <c r="C82" s="12">
        <v>14.63</v>
      </c>
      <c r="D82" s="12">
        <f t="shared" si="2"/>
        <v>57.553259272727274</v>
      </c>
    </row>
    <row r="83" spans="1:4" x14ac:dyDescent="0.2">
      <c r="A83" s="13">
        <v>28307</v>
      </c>
      <c r="B83" s="26">
        <v>0.60799999999999998</v>
      </c>
      <c r="C83" s="12">
        <v>14.44</v>
      </c>
      <c r="D83" s="12">
        <f t="shared" si="2"/>
        <v>56.525522500000001</v>
      </c>
    </row>
    <row r="84" spans="1:4" x14ac:dyDescent="0.2">
      <c r="A84" s="13">
        <v>28338</v>
      </c>
      <c r="B84" s="26">
        <v>0.61099999999999999</v>
      </c>
      <c r="C84" s="12">
        <v>14.68</v>
      </c>
      <c r="D84" s="12">
        <f t="shared" si="2"/>
        <v>57.182852635024553</v>
      </c>
    </row>
    <row r="85" spans="1:4" x14ac:dyDescent="0.2">
      <c r="A85" s="13">
        <v>28369</v>
      </c>
      <c r="B85" s="26">
        <v>0.61299999999999999</v>
      </c>
      <c r="C85" s="12">
        <v>14.5</v>
      </c>
      <c r="D85" s="12">
        <f t="shared" si="2"/>
        <v>56.297420880913535</v>
      </c>
    </row>
    <row r="86" spans="1:4" x14ac:dyDescent="0.2">
      <c r="A86" s="13">
        <v>28399</v>
      </c>
      <c r="B86" s="26">
        <v>0.61599999999999999</v>
      </c>
      <c r="C86" s="12">
        <v>14.56</v>
      </c>
      <c r="D86" s="12">
        <f t="shared" si="2"/>
        <v>56.255065454545452</v>
      </c>
    </row>
    <row r="87" spans="1:4" x14ac:dyDescent="0.2">
      <c r="A87" s="13">
        <v>28430</v>
      </c>
      <c r="B87" s="26">
        <v>0.62</v>
      </c>
      <c r="C87" s="12">
        <v>14.61</v>
      </c>
      <c r="D87" s="12">
        <f t="shared" si="2"/>
        <v>56.084066806451609</v>
      </c>
    </row>
    <row r="88" spans="1:4" x14ac:dyDescent="0.2">
      <c r="A88" s="13">
        <v>28460</v>
      </c>
      <c r="B88" s="26">
        <v>0.623</v>
      </c>
      <c r="C88" s="12">
        <v>14.76</v>
      </c>
      <c r="D88" s="12">
        <f t="shared" si="2"/>
        <v>56.38703807383628</v>
      </c>
    </row>
    <row r="89" spans="1:4" x14ac:dyDescent="0.2">
      <c r="A89" s="13">
        <v>28491</v>
      </c>
      <c r="B89" s="26">
        <v>0.627</v>
      </c>
      <c r="C89" s="12">
        <v>14.52</v>
      </c>
      <c r="D89" s="12">
        <f t="shared" si="2"/>
        <v>55.116298947368421</v>
      </c>
    </row>
    <row r="90" spans="1:4" x14ac:dyDescent="0.2">
      <c r="A90" s="13">
        <v>28522</v>
      </c>
      <c r="B90" s="26">
        <v>0.63</v>
      </c>
      <c r="C90" s="12">
        <v>14.41</v>
      </c>
      <c r="D90" s="12">
        <f t="shared" si="2"/>
        <v>54.438280984126976</v>
      </c>
    </row>
    <row r="91" spans="1:4" x14ac:dyDescent="0.2">
      <c r="A91" s="13">
        <v>28550</v>
      </c>
      <c r="B91" s="26">
        <v>0.63400000000000001</v>
      </c>
      <c r="C91" s="12">
        <v>14.57</v>
      </c>
      <c r="D91" s="12">
        <f t="shared" si="2"/>
        <v>54.695458264984225</v>
      </c>
    </row>
    <row r="92" spans="1:4" x14ac:dyDescent="0.2">
      <c r="A92" s="13">
        <v>28581</v>
      </c>
      <c r="B92" s="26">
        <v>0.63900000000000001</v>
      </c>
      <c r="C92" s="12">
        <v>14.4</v>
      </c>
      <c r="D92" s="12">
        <f t="shared" si="2"/>
        <v>53.634298591549296</v>
      </c>
    </row>
    <row r="93" spans="1:4" x14ac:dyDescent="0.2">
      <c r="A93" s="13">
        <v>28611</v>
      </c>
      <c r="B93" s="26">
        <v>0.64500000000000002</v>
      </c>
      <c r="C93" s="12">
        <v>14.51</v>
      </c>
      <c r="D93" s="12">
        <f t="shared" si="2"/>
        <v>53.541270108527129</v>
      </c>
    </row>
    <row r="94" spans="1:4" x14ac:dyDescent="0.2">
      <c r="A94" s="13">
        <v>28642</v>
      </c>
      <c r="B94" s="26">
        <v>0.65</v>
      </c>
      <c r="C94" s="12">
        <v>14.54</v>
      </c>
      <c r="D94" s="12">
        <f t="shared" si="2"/>
        <v>53.239261353846146</v>
      </c>
    </row>
    <row r="95" spans="1:4" x14ac:dyDescent="0.2">
      <c r="A95" s="13">
        <v>28672</v>
      </c>
      <c r="B95" s="26">
        <v>0.65500000000000003</v>
      </c>
      <c r="C95" s="12">
        <v>14.49</v>
      </c>
      <c r="D95" s="12">
        <f t="shared" si="2"/>
        <v>52.651173709923661</v>
      </c>
    </row>
    <row r="96" spans="1:4" x14ac:dyDescent="0.2">
      <c r="A96" s="13">
        <v>28703</v>
      </c>
      <c r="B96" s="26">
        <v>0.65900000000000003</v>
      </c>
      <c r="C96" s="12">
        <v>14.46</v>
      </c>
      <c r="D96" s="12">
        <f t="shared" si="2"/>
        <v>52.223244491654022</v>
      </c>
    </row>
    <row r="97" spans="1:4" x14ac:dyDescent="0.2">
      <c r="A97" s="13">
        <v>28734</v>
      </c>
      <c r="B97" s="26">
        <v>0.66500000000000004</v>
      </c>
      <c r="C97" s="12">
        <v>14.53</v>
      </c>
      <c r="D97" s="12">
        <f t="shared" si="2"/>
        <v>52.002585954887209</v>
      </c>
    </row>
    <row r="98" spans="1:4" x14ac:dyDescent="0.2">
      <c r="A98" s="13">
        <v>28764</v>
      </c>
      <c r="B98" s="26">
        <v>0.67100000000000004</v>
      </c>
      <c r="C98" s="12">
        <v>14.63</v>
      </c>
      <c r="D98" s="12">
        <f t="shared" si="2"/>
        <v>51.89228295081967</v>
      </c>
    </row>
    <row r="99" spans="1:4" x14ac:dyDescent="0.2">
      <c r="A99" s="13">
        <v>28795</v>
      </c>
      <c r="B99" s="26">
        <v>0.67500000000000004</v>
      </c>
      <c r="C99" s="12">
        <v>14.74</v>
      </c>
      <c r="D99" s="12">
        <f t="shared" si="2"/>
        <v>51.972628562962953</v>
      </c>
    </row>
    <row r="100" spans="1:4" x14ac:dyDescent="0.2">
      <c r="A100" s="13">
        <v>28825</v>
      </c>
      <c r="B100" s="26">
        <v>0.67900000000000005</v>
      </c>
      <c r="C100" s="12">
        <v>14.94</v>
      </c>
      <c r="D100" s="12">
        <f t="shared" si="2"/>
        <v>52.36749437407952</v>
      </c>
    </row>
    <row r="101" spans="1:4" x14ac:dyDescent="0.2">
      <c r="A101" s="13">
        <v>28856</v>
      </c>
      <c r="B101" s="26">
        <v>0.68500000000000005</v>
      </c>
      <c r="C101" s="12">
        <v>15.5</v>
      </c>
      <c r="D101" s="12">
        <f t="shared" si="2"/>
        <v>53.85451240875912</v>
      </c>
    </row>
    <row r="102" spans="1:4" x14ac:dyDescent="0.2">
      <c r="A102" s="13">
        <v>28887</v>
      </c>
      <c r="B102" s="26">
        <v>0.69199999999999995</v>
      </c>
      <c r="C102" s="12">
        <v>15.88</v>
      </c>
      <c r="D102" s="12">
        <f t="shared" si="2"/>
        <v>54.616689826589592</v>
      </c>
    </row>
    <row r="103" spans="1:4" x14ac:dyDescent="0.2">
      <c r="A103" s="13">
        <v>28915</v>
      </c>
      <c r="B103" s="26">
        <v>0.69899999999999995</v>
      </c>
      <c r="C103" s="12">
        <v>16.41</v>
      </c>
      <c r="D103" s="12">
        <f t="shared" si="2"/>
        <v>55.874336223175966</v>
      </c>
    </row>
    <row r="104" spans="1:4" x14ac:dyDescent="0.2">
      <c r="A104" s="13">
        <v>28946</v>
      </c>
      <c r="B104" s="26">
        <v>0.70599999999999996</v>
      </c>
      <c r="C104" s="12">
        <v>17.579999999999998</v>
      </c>
      <c r="D104" s="12">
        <f t="shared" si="2"/>
        <v>59.264570481586397</v>
      </c>
    </row>
    <row r="105" spans="1:4" x14ac:dyDescent="0.2">
      <c r="A105" s="13">
        <v>28976</v>
      </c>
      <c r="B105" s="26">
        <v>0.71399999999999997</v>
      </c>
      <c r="C105" s="12">
        <v>19</v>
      </c>
      <c r="D105" s="12">
        <f t="shared" si="2"/>
        <v>63.333918767507001</v>
      </c>
    </row>
    <row r="106" spans="1:4" x14ac:dyDescent="0.2">
      <c r="A106" s="13">
        <v>29007</v>
      </c>
      <c r="B106" s="26">
        <v>0.72199999999999998</v>
      </c>
      <c r="C106" s="12">
        <v>21.03</v>
      </c>
      <c r="D106" s="12">
        <f t="shared" si="2"/>
        <v>69.323909501385046</v>
      </c>
    </row>
    <row r="107" spans="1:4" x14ac:dyDescent="0.2">
      <c r="A107" s="13">
        <v>29037</v>
      </c>
      <c r="B107" s="26">
        <v>0.73</v>
      </c>
      <c r="C107" s="12">
        <v>23.09</v>
      </c>
      <c r="D107" s="12">
        <f t="shared" si="2"/>
        <v>75.280421890410949</v>
      </c>
    </row>
    <row r="108" spans="1:4" x14ac:dyDescent="0.2">
      <c r="A108" s="13">
        <v>29068</v>
      </c>
      <c r="B108" s="26">
        <v>0.73699999999999999</v>
      </c>
      <c r="C108" s="12">
        <v>23.98</v>
      </c>
      <c r="D108" s="12">
        <f t="shared" si="2"/>
        <v>77.439521791044768</v>
      </c>
    </row>
    <row r="109" spans="1:4" x14ac:dyDescent="0.2">
      <c r="A109" s="13">
        <v>29099</v>
      </c>
      <c r="B109" s="26">
        <v>0.74399999999999999</v>
      </c>
      <c r="C109" s="12">
        <v>25.06</v>
      </c>
      <c r="D109" s="12">
        <f t="shared" si="2"/>
        <v>80.165794784946229</v>
      </c>
    </row>
    <row r="110" spans="1:4" x14ac:dyDescent="0.2">
      <c r="A110" s="13">
        <v>29129</v>
      </c>
      <c r="B110" s="26">
        <v>0.752</v>
      </c>
      <c r="C110" s="12">
        <v>25.05</v>
      </c>
      <c r="D110" s="12">
        <f t="shared" si="2"/>
        <v>79.281317952127651</v>
      </c>
    </row>
    <row r="111" spans="1:4" x14ac:dyDescent="0.2">
      <c r="A111" s="13">
        <v>29160</v>
      </c>
      <c r="B111" s="26">
        <v>0.76</v>
      </c>
      <c r="C111" s="12">
        <v>27.02</v>
      </c>
      <c r="D111" s="12">
        <f t="shared" si="2"/>
        <v>84.616045315789464</v>
      </c>
    </row>
    <row r="112" spans="1:4" x14ac:dyDescent="0.2">
      <c r="A112" s="13">
        <v>29190</v>
      </c>
      <c r="B112" s="26">
        <v>0.76900000000000002</v>
      </c>
      <c r="C112" s="12">
        <v>28.91</v>
      </c>
      <c r="D112" s="12">
        <f t="shared" si="2"/>
        <v>89.475209388816637</v>
      </c>
    </row>
    <row r="113" spans="1:4" x14ac:dyDescent="0.2">
      <c r="A113" s="13">
        <v>29221</v>
      </c>
      <c r="B113" s="26">
        <v>0.78</v>
      </c>
      <c r="C113" s="12">
        <v>30.75</v>
      </c>
      <c r="D113" s="12">
        <f t="shared" si="2"/>
        <v>93.827790384615383</v>
      </c>
    </row>
    <row r="114" spans="1:4" x14ac:dyDescent="0.2">
      <c r="A114" s="13">
        <v>29252</v>
      </c>
      <c r="B114" s="26">
        <v>0.79</v>
      </c>
      <c r="C114" s="12">
        <v>32.4</v>
      </c>
      <c r="D114" s="12">
        <f t="shared" si="2"/>
        <v>97.61102886075949</v>
      </c>
    </row>
    <row r="115" spans="1:4" x14ac:dyDescent="0.2">
      <c r="A115" s="13">
        <v>29281</v>
      </c>
      <c r="B115" s="26">
        <v>0.80100000000000005</v>
      </c>
      <c r="C115" s="12">
        <v>33.42</v>
      </c>
      <c r="D115" s="12">
        <f t="shared" si="2"/>
        <v>99.301292434456926</v>
      </c>
    </row>
    <row r="116" spans="1:4" x14ac:dyDescent="0.2">
      <c r="A116" s="13">
        <v>29312</v>
      </c>
      <c r="B116" s="26">
        <v>0.80900000000000005</v>
      </c>
      <c r="C116" s="12">
        <v>33.54</v>
      </c>
      <c r="D116" s="12">
        <f t="shared" si="2"/>
        <v>98.672358318912231</v>
      </c>
    </row>
    <row r="117" spans="1:4" x14ac:dyDescent="0.2">
      <c r="A117" s="13">
        <v>29342</v>
      </c>
      <c r="B117" s="26">
        <v>0.81699999999999995</v>
      </c>
      <c r="C117" s="12">
        <v>34.33</v>
      </c>
      <c r="D117" s="12">
        <f t="shared" si="2"/>
        <v>100.00753397796817</v>
      </c>
    </row>
    <row r="118" spans="1:4" x14ac:dyDescent="0.2">
      <c r="A118" s="13">
        <v>29373</v>
      </c>
      <c r="B118" s="26">
        <v>0.82499999999999996</v>
      </c>
      <c r="C118" s="12">
        <v>34.479999999999997</v>
      </c>
      <c r="D118" s="12">
        <f t="shared" si="2"/>
        <v>99.470495224242413</v>
      </c>
    </row>
    <row r="119" spans="1:4" x14ac:dyDescent="0.2">
      <c r="A119" s="13">
        <v>29403</v>
      </c>
      <c r="B119" s="26">
        <v>0.82599999999999996</v>
      </c>
      <c r="C119" s="12">
        <v>34.51</v>
      </c>
      <c r="D119" s="12">
        <f t="shared" si="2"/>
        <v>99.436512372881339</v>
      </c>
    </row>
    <row r="120" spans="1:4" x14ac:dyDescent="0.2">
      <c r="A120" s="13">
        <v>29434</v>
      </c>
      <c r="B120" s="26">
        <v>0.83199999999999996</v>
      </c>
      <c r="C120" s="12">
        <v>34.44</v>
      </c>
      <c r="D120" s="12">
        <f t="shared" si="2"/>
        <v>98.519179903846137</v>
      </c>
    </row>
    <row r="121" spans="1:4" x14ac:dyDescent="0.2">
      <c r="A121" s="13">
        <v>29465</v>
      </c>
      <c r="B121" s="26">
        <v>0.83899999999999997</v>
      </c>
      <c r="C121" s="12">
        <v>34.46</v>
      </c>
      <c r="D121" s="12">
        <f t="shared" si="2"/>
        <v>97.753942932061975</v>
      </c>
    </row>
    <row r="122" spans="1:4" x14ac:dyDescent="0.2">
      <c r="A122" s="13">
        <v>29495</v>
      </c>
      <c r="B122" s="26">
        <v>0.84699999999999998</v>
      </c>
      <c r="C122" s="12">
        <v>34.630000000000003</v>
      </c>
      <c r="D122" s="12">
        <f t="shared" si="2"/>
        <v>97.308337497048413</v>
      </c>
    </row>
    <row r="123" spans="1:4" x14ac:dyDescent="0.2">
      <c r="A123" s="13">
        <v>29526</v>
      </c>
      <c r="B123" s="26">
        <v>0.85599999999999998</v>
      </c>
      <c r="C123" s="12">
        <v>35.090000000000003</v>
      </c>
      <c r="D123" s="12">
        <f t="shared" si="2"/>
        <v>97.564219602803732</v>
      </c>
    </row>
    <row r="124" spans="1:4" x14ac:dyDescent="0.2">
      <c r="A124" s="13">
        <v>29556</v>
      </c>
      <c r="B124" s="26">
        <v>0.86399999999999999</v>
      </c>
      <c r="C124" s="12">
        <v>35.630000000000003</v>
      </c>
      <c r="D124" s="12">
        <f t="shared" si="2"/>
        <v>98.148360949074075</v>
      </c>
    </row>
    <row r="125" spans="1:4" x14ac:dyDescent="0.2">
      <c r="A125" s="13">
        <v>29587</v>
      </c>
      <c r="B125" s="26">
        <v>0.872</v>
      </c>
      <c r="C125" s="12">
        <v>38.85</v>
      </c>
      <c r="D125" s="12">
        <f t="shared" si="2"/>
        <v>106.03653061926606</v>
      </c>
    </row>
    <row r="126" spans="1:4" x14ac:dyDescent="0.2">
      <c r="A126" s="13">
        <v>29618</v>
      </c>
      <c r="B126" s="26">
        <v>0.88</v>
      </c>
      <c r="C126" s="12">
        <v>39</v>
      </c>
      <c r="D126" s="12">
        <f t="shared" si="2"/>
        <v>105.47824772727273</v>
      </c>
    </row>
    <row r="127" spans="1:4" x14ac:dyDescent="0.2">
      <c r="A127" s="13">
        <v>29646</v>
      </c>
      <c r="B127" s="26">
        <v>0.88600000000000001</v>
      </c>
      <c r="C127" s="12">
        <v>38.31</v>
      </c>
      <c r="D127" s="12">
        <f t="shared" si="2"/>
        <v>102.91043207674943</v>
      </c>
    </row>
    <row r="128" spans="1:4" x14ac:dyDescent="0.2">
      <c r="A128" s="13">
        <v>29677</v>
      </c>
      <c r="B128" s="26">
        <v>0.89100000000000001</v>
      </c>
      <c r="C128" s="12">
        <v>38.409999999999997</v>
      </c>
      <c r="D128" s="12">
        <f t="shared" si="2"/>
        <v>102.60005052749717</v>
      </c>
    </row>
    <row r="129" spans="1:4" x14ac:dyDescent="0.2">
      <c r="A129" s="13">
        <v>29707</v>
      </c>
      <c r="B129" s="26">
        <v>0.89700000000000002</v>
      </c>
      <c r="C129" s="12">
        <v>37.840000000000003</v>
      </c>
      <c r="D129" s="12">
        <f t="shared" si="2"/>
        <v>100.40137400222966</v>
      </c>
    </row>
    <row r="130" spans="1:4" x14ac:dyDescent="0.2">
      <c r="A130" s="13">
        <v>29738</v>
      </c>
      <c r="B130" s="26">
        <v>0.90500000000000003</v>
      </c>
      <c r="C130" s="12">
        <v>37.03</v>
      </c>
      <c r="D130" s="12">
        <f t="shared" si="2"/>
        <v>97.383662607734806</v>
      </c>
    </row>
    <row r="131" spans="1:4" x14ac:dyDescent="0.2">
      <c r="A131" s="13">
        <v>29768</v>
      </c>
      <c r="B131" s="26">
        <v>0.91500000000000004</v>
      </c>
      <c r="C131" s="12">
        <v>36.58</v>
      </c>
      <c r="D131" s="12">
        <f t="shared" si="2"/>
        <v>95.148857661202172</v>
      </c>
    </row>
    <row r="132" spans="1:4" x14ac:dyDescent="0.2">
      <c r="A132" s="13">
        <v>29799</v>
      </c>
      <c r="B132" s="26">
        <v>0.92200000000000004</v>
      </c>
      <c r="C132" s="12">
        <v>35.82</v>
      </c>
      <c r="D132" s="12">
        <f t="shared" si="2"/>
        <v>92.464629110629062</v>
      </c>
    </row>
    <row r="133" spans="1:4" x14ac:dyDescent="0.2">
      <c r="A133" s="13">
        <v>29830</v>
      </c>
      <c r="B133" s="26">
        <v>0.93100000000000005</v>
      </c>
      <c r="C133" s="12">
        <v>35.44</v>
      </c>
      <c r="D133" s="12">
        <f t="shared" si="2"/>
        <v>90.5993337056928</v>
      </c>
    </row>
    <row r="134" spans="1:4" x14ac:dyDescent="0.2">
      <c r="A134" s="13">
        <v>29860</v>
      </c>
      <c r="B134" s="26">
        <v>0.93400000000000005</v>
      </c>
      <c r="C134" s="12">
        <v>35.43</v>
      </c>
      <c r="D134" s="12">
        <f t="shared" si="2"/>
        <v>90.28284738758029</v>
      </c>
    </row>
    <row r="135" spans="1:4" x14ac:dyDescent="0.2">
      <c r="A135" s="13">
        <v>29891</v>
      </c>
      <c r="B135" s="26">
        <v>0.93799999999999994</v>
      </c>
      <c r="C135" s="12">
        <v>36.21</v>
      </c>
      <c r="D135" s="12">
        <f t="shared" si="2"/>
        <v>91.876968678038395</v>
      </c>
    </row>
    <row r="136" spans="1:4" x14ac:dyDescent="0.2">
      <c r="A136" s="13">
        <v>29921</v>
      </c>
      <c r="B136" s="26">
        <v>0.94099999999999995</v>
      </c>
      <c r="C136" s="12">
        <v>35.950000000000003</v>
      </c>
      <c r="D136" s="12">
        <f t="shared" si="2"/>
        <v>90.926451540913931</v>
      </c>
    </row>
    <row r="137" spans="1:4" x14ac:dyDescent="0.2">
      <c r="A137" s="13">
        <v>29952</v>
      </c>
      <c r="B137" s="26">
        <v>0.94399999999999995</v>
      </c>
      <c r="C137" s="12">
        <v>35.54</v>
      </c>
      <c r="D137" s="12">
        <f t="shared" si="2"/>
        <v>89.603794364406781</v>
      </c>
    </row>
    <row r="138" spans="1:4" x14ac:dyDescent="0.2">
      <c r="A138" s="13">
        <v>29983</v>
      </c>
      <c r="B138" s="26">
        <v>0.94699999999999995</v>
      </c>
      <c r="C138" s="12">
        <v>35.479999999999997</v>
      </c>
      <c r="D138" s="12">
        <f t="shared" si="2"/>
        <v>89.169145258711708</v>
      </c>
    </row>
    <row r="139" spans="1:4" x14ac:dyDescent="0.2">
      <c r="A139" s="13">
        <v>30011</v>
      </c>
      <c r="B139" s="26">
        <v>0.94699999999999995</v>
      </c>
      <c r="C139" s="12">
        <v>34.07</v>
      </c>
      <c r="D139" s="12">
        <f t="shared" si="2"/>
        <v>85.62550109820485</v>
      </c>
    </row>
    <row r="140" spans="1:4" x14ac:dyDescent="0.2">
      <c r="A140" s="13">
        <v>30042</v>
      </c>
      <c r="B140" s="26">
        <v>0.95</v>
      </c>
      <c r="C140" s="12">
        <v>32.82</v>
      </c>
      <c r="D140" s="12">
        <f t="shared" si="2"/>
        <v>82.223496884210519</v>
      </c>
    </row>
    <row r="141" spans="1:4" x14ac:dyDescent="0.2">
      <c r="A141" s="13">
        <v>30072</v>
      </c>
      <c r="B141" s="26">
        <v>0.95899999999999996</v>
      </c>
      <c r="C141" s="12">
        <v>32.78</v>
      </c>
      <c r="D141" s="12">
        <f t="shared" ref="D141:D204" si="3">C141*$B$557/B141</f>
        <v>81.352576809176227</v>
      </c>
    </row>
    <row r="142" spans="1:4" x14ac:dyDescent="0.2">
      <c r="A142" s="13">
        <v>30103</v>
      </c>
      <c r="B142" s="26">
        <v>0.97</v>
      </c>
      <c r="C142" s="12">
        <v>33.79</v>
      </c>
      <c r="D142" s="12">
        <f t="shared" si="3"/>
        <v>82.908189051546387</v>
      </c>
    </row>
    <row r="143" spans="1:4" x14ac:dyDescent="0.2">
      <c r="A143" s="13">
        <v>30133</v>
      </c>
      <c r="B143" s="26">
        <v>0.97499999999999998</v>
      </c>
      <c r="C143" s="12">
        <v>33.44</v>
      </c>
      <c r="D143" s="12">
        <f t="shared" si="3"/>
        <v>81.628651979487174</v>
      </c>
    </row>
    <row r="144" spans="1:4" x14ac:dyDescent="0.2">
      <c r="A144" s="13">
        <v>30164</v>
      </c>
      <c r="B144" s="26">
        <v>0.97699999999999998</v>
      </c>
      <c r="C144" s="12">
        <v>32.950000000000003</v>
      </c>
      <c r="D144" s="12">
        <f t="shared" si="3"/>
        <v>80.267886284544531</v>
      </c>
    </row>
    <row r="145" spans="1:4" x14ac:dyDescent="0.2">
      <c r="A145" s="13">
        <v>30195</v>
      </c>
      <c r="B145" s="26">
        <v>0.97699999999999998</v>
      </c>
      <c r="C145" s="12">
        <v>33.03</v>
      </c>
      <c r="D145" s="12">
        <f t="shared" si="3"/>
        <v>80.462770378710346</v>
      </c>
    </row>
    <row r="146" spans="1:4" x14ac:dyDescent="0.2">
      <c r="A146" s="13">
        <v>30225</v>
      </c>
      <c r="B146" s="26">
        <v>0.98099999999999998</v>
      </c>
      <c r="C146" s="12">
        <v>33.28</v>
      </c>
      <c r="D146" s="12">
        <f t="shared" si="3"/>
        <v>80.741215249745153</v>
      </c>
    </row>
    <row r="147" spans="1:4" x14ac:dyDescent="0.2">
      <c r="A147" s="13">
        <v>30256</v>
      </c>
      <c r="B147" s="26">
        <v>0.98</v>
      </c>
      <c r="C147" s="12">
        <v>33.090000000000003</v>
      </c>
      <c r="D147" s="12">
        <f t="shared" si="3"/>
        <v>80.362171408163277</v>
      </c>
    </row>
    <row r="148" spans="1:4" x14ac:dyDescent="0.2">
      <c r="A148" s="13">
        <v>30286</v>
      </c>
      <c r="B148" s="26">
        <v>0.97699999999999998</v>
      </c>
      <c r="C148" s="12">
        <v>32.85</v>
      </c>
      <c r="D148" s="12">
        <f t="shared" si="3"/>
        <v>80.02428116683727</v>
      </c>
    </row>
    <row r="149" spans="1:4" x14ac:dyDescent="0.2">
      <c r="A149" s="13">
        <v>30317</v>
      </c>
      <c r="B149" s="26">
        <v>0.97899999999999998</v>
      </c>
      <c r="C149" s="12">
        <v>31.4</v>
      </c>
      <c r="D149" s="12">
        <f t="shared" si="3"/>
        <v>76.335741368743598</v>
      </c>
    </row>
    <row r="150" spans="1:4" x14ac:dyDescent="0.2">
      <c r="A150" s="13">
        <v>30348</v>
      </c>
      <c r="B150" s="26">
        <v>0.98</v>
      </c>
      <c r="C150" s="12">
        <v>30.76</v>
      </c>
      <c r="D150" s="12">
        <f t="shared" si="3"/>
        <v>74.703547673469387</v>
      </c>
    </row>
    <row r="151" spans="1:4" x14ac:dyDescent="0.2">
      <c r="A151" s="13">
        <v>30376</v>
      </c>
      <c r="B151" s="26">
        <v>0.98099999999999998</v>
      </c>
      <c r="C151" s="12">
        <v>28.43</v>
      </c>
      <c r="D151" s="12">
        <f t="shared" si="3"/>
        <v>68.974541753312934</v>
      </c>
    </row>
    <row r="152" spans="1:4" x14ac:dyDescent="0.2">
      <c r="A152" s="13">
        <v>30407</v>
      </c>
      <c r="B152" s="26">
        <v>0.98799999999999999</v>
      </c>
      <c r="C152" s="12">
        <v>27.95</v>
      </c>
      <c r="D152" s="12">
        <f t="shared" si="3"/>
        <v>67.329569736842089</v>
      </c>
    </row>
    <row r="153" spans="1:4" x14ac:dyDescent="0.2">
      <c r="A153" s="13">
        <v>30437</v>
      </c>
      <c r="B153" s="26">
        <v>0.99199999999999999</v>
      </c>
      <c r="C153" s="12">
        <v>28.53</v>
      </c>
      <c r="D153" s="12">
        <f t="shared" si="3"/>
        <v>68.44962465725807</v>
      </c>
    </row>
    <row r="154" spans="1:4" x14ac:dyDescent="0.2">
      <c r="A154" s="13">
        <v>30468</v>
      </c>
      <c r="B154" s="26">
        <v>0.99399999999999999</v>
      </c>
      <c r="C154" s="12">
        <v>29.23</v>
      </c>
      <c r="D154" s="12">
        <f t="shared" si="3"/>
        <v>69.987970885311867</v>
      </c>
    </row>
    <row r="155" spans="1:4" x14ac:dyDescent="0.2">
      <c r="A155" s="13">
        <v>30498</v>
      </c>
      <c r="B155" s="26">
        <v>0.998</v>
      </c>
      <c r="C155" s="12">
        <v>28.76</v>
      </c>
      <c r="D155" s="12">
        <f t="shared" si="3"/>
        <v>68.58660593186373</v>
      </c>
    </row>
    <row r="156" spans="1:4" x14ac:dyDescent="0.2">
      <c r="A156" s="13">
        <v>30529</v>
      </c>
      <c r="B156" s="26">
        <v>1.0009999999999999</v>
      </c>
      <c r="C156" s="12">
        <v>29.5</v>
      </c>
      <c r="D156" s="12">
        <f t="shared" si="3"/>
        <v>70.140508491508484</v>
      </c>
    </row>
    <row r="157" spans="1:4" x14ac:dyDescent="0.2">
      <c r="A157" s="13">
        <v>30560</v>
      </c>
      <c r="B157" s="26">
        <v>1.004</v>
      </c>
      <c r="C157" s="12">
        <v>29.54</v>
      </c>
      <c r="D157" s="12">
        <f t="shared" si="3"/>
        <v>70.025746892430277</v>
      </c>
    </row>
    <row r="158" spans="1:4" x14ac:dyDescent="0.2">
      <c r="A158" s="13">
        <v>30590</v>
      </c>
      <c r="B158" s="26">
        <v>1.008</v>
      </c>
      <c r="C158" s="12">
        <v>29.67</v>
      </c>
      <c r="D158" s="12">
        <f t="shared" si="3"/>
        <v>70.054814226190473</v>
      </c>
    </row>
    <row r="159" spans="1:4" x14ac:dyDescent="0.2">
      <c r="A159" s="13">
        <v>30621</v>
      </c>
      <c r="B159" s="26">
        <v>1.0109999999999999</v>
      </c>
      <c r="C159" s="12">
        <v>29.09</v>
      </c>
      <c r="D159" s="12">
        <f t="shared" si="3"/>
        <v>68.481543006923829</v>
      </c>
    </row>
    <row r="160" spans="1:4" x14ac:dyDescent="0.2">
      <c r="A160" s="13">
        <v>30651</v>
      </c>
      <c r="B160" s="26">
        <v>1.014</v>
      </c>
      <c r="C160" s="12">
        <v>29.3</v>
      </c>
      <c r="D160" s="12">
        <f t="shared" si="3"/>
        <v>68.771838856015776</v>
      </c>
    </row>
    <row r="161" spans="1:4" x14ac:dyDescent="0.2">
      <c r="A161" s="13">
        <v>30682</v>
      </c>
      <c r="B161" s="26">
        <v>1.0209999999999999</v>
      </c>
      <c r="C161" s="12">
        <v>28.8</v>
      </c>
      <c r="D161" s="12">
        <f t="shared" si="3"/>
        <v>67.134802742409406</v>
      </c>
    </row>
    <row r="162" spans="1:4" x14ac:dyDescent="0.2">
      <c r="A162" s="13">
        <v>30713</v>
      </c>
      <c r="B162" s="26">
        <v>1.026</v>
      </c>
      <c r="C162" s="12">
        <v>28.91</v>
      </c>
      <c r="D162" s="12">
        <f t="shared" si="3"/>
        <v>67.062803138401549</v>
      </c>
    </row>
    <row r="163" spans="1:4" x14ac:dyDescent="0.2">
      <c r="A163" s="13">
        <v>30742</v>
      </c>
      <c r="B163" s="26">
        <v>1.0289999999999999</v>
      </c>
      <c r="C163" s="12">
        <v>28.95</v>
      </c>
      <c r="D163" s="12">
        <f t="shared" si="3"/>
        <v>66.959802623906711</v>
      </c>
    </row>
    <row r="164" spans="1:4" x14ac:dyDescent="0.2">
      <c r="A164" s="13">
        <v>30773</v>
      </c>
      <c r="B164" s="26">
        <v>1.0329999999999999</v>
      </c>
      <c r="C164" s="12">
        <v>29.11</v>
      </c>
      <c r="D164" s="12">
        <f t="shared" si="3"/>
        <v>67.069158199419178</v>
      </c>
    </row>
    <row r="165" spans="1:4" x14ac:dyDescent="0.2">
      <c r="A165" s="13">
        <v>30803</v>
      </c>
      <c r="B165" s="26">
        <v>1.0349999999999999</v>
      </c>
      <c r="C165" s="12">
        <v>29.26</v>
      </c>
      <c r="D165" s="12">
        <f t="shared" si="3"/>
        <v>67.284486685990345</v>
      </c>
    </row>
    <row r="166" spans="1:4" x14ac:dyDescent="0.2">
      <c r="A166" s="13">
        <v>30834</v>
      </c>
      <c r="B166" s="26">
        <v>1.0369999999999999</v>
      </c>
      <c r="C166" s="12">
        <v>29.19</v>
      </c>
      <c r="D166" s="12">
        <f t="shared" si="3"/>
        <v>66.994061890067513</v>
      </c>
    </row>
    <row r="167" spans="1:4" x14ac:dyDescent="0.2">
      <c r="A167" s="13">
        <v>30864</v>
      </c>
      <c r="B167" s="26">
        <v>1.0409999999999999</v>
      </c>
      <c r="C167" s="12">
        <v>29</v>
      </c>
      <c r="D167" s="12">
        <f t="shared" si="3"/>
        <v>66.302245917387125</v>
      </c>
    </row>
    <row r="168" spans="1:4" x14ac:dyDescent="0.2">
      <c r="A168" s="13">
        <v>30895</v>
      </c>
      <c r="B168" s="26">
        <v>1.044</v>
      </c>
      <c r="C168" s="12">
        <v>28.92</v>
      </c>
      <c r="D168" s="12">
        <f t="shared" si="3"/>
        <v>65.929345057471267</v>
      </c>
    </row>
    <row r="169" spans="1:4" x14ac:dyDescent="0.2">
      <c r="A169" s="13">
        <v>30926</v>
      </c>
      <c r="B169" s="26">
        <v>1.0469999999999999</v>
      </c>
      <c r="C169" s="12">
        <v>28.7</v>
      </c>
      <c r="D169" s="12">
        <f t="shared" si="3"/>
        <v>65.240335625596956</v>
      </c>
    </row>
    <row r="170" spans="1:4" x14ac:dyDescent="0.2">
      <c r="A170" s="13">
        <v>30956</v>
      </c>
      <c r="B170" s="26">
        <v>1.0509999999999999</v>
      </c>
      <c r="C170" s="12">
        <v>28.79</v>
      </c>
      <c r="D170" s="12">
        <f t="shared" si="3"/>
        <v>65.195845271170313</v>
      </c>
    </row>
    <row r="171" spans="1:4" x14ac:dyDescent="0.2">
      <c r="A171" s="13">
        <v>30987</v>
      </c>
      <c r="B171" s="26">
        <v>1.0529999999999999</v>
      </c>
      <c r="C171" s="12">
        <v>28.74</v>
      </c>
      <c r="D171" s="12">
        <f t="shared" si="3"/>
        <v>64.959005014245008</v>
      </c>
    </row>
    <row r="172" spans="1:4" x14ac:dyDescent="0.2">
      <c r="A172" s="13">
        <v>31017</v>
      </c>
      <c r="B172" s="26">
        <v>1.0549999999999999</v>
      </c>
      <c r="C172" s="12">
        <v>28.02</v>
      </c>
      <c r="D172" s="12">
        <f t="shared" si="3"/>
        <v>63.21157956398104</v>
      </c>
    </row>
    <row r="173" spans="1:4" x14ac:dyDescent="0.2">
      <c r="A173" s="13">
        <v>31048</v>
      </c>
      <c r="B173" s="26">
        <v>1.0569999999999999</v>
      </c>
      <c r="C173" s="12">
        <v>27.49</v>
      </c>
      <c r="D173" s="12">
        <f t="shared" si="3"/>
        <v>61.898585411542101</v>
      </c>
    </row>
    <row r="174" spans="1:4" x14ac:dyDescent="0.2">
      <c r="A174" s="13">
        <v>31079</v>
      </c>
      <c r="B174" s="26">
        <v>1.0629999999999999</v>
      </c>
      <c r="C174" s="12">
        <v>26.99</v>
      </c>
      <c r="D174" s="12">
        <f t="shared" si="3"/>
        <v>60.429721335841961</v>
      </c>
    </row>
    <row r="175" spans="1:4" x14ac:dyDescent="0.2">
      <c r="A175" s="13">
        <v>31107</v>
      </c>
      <c r="B175" s="26">
        <v>1.0680000000000001</v>
      </c>
      <c r="C175" s="12">
        <v>27.2</v>
      </c>
      <c r="D175" s="12">
        <f t="shared" si="3"/>
        <v>60.614792509363284</v>
      </c>
    </row>
    <row r="176" spans="1:4" x14ac:dyDescent="0.2">
      <c r="A176" s="13">
        <v>31138</v>
      </c>
      <c r="B176" s="26">
        <v>1.07</v>
      </c>
      <c r="C176" s="12">
        <v>27.59</v>
      </c>
      <c r="D176" s="12">
        <f t="shared" si="3"/>
        <v>61.368978485981302</v>
      </c>
    </row>
    <row r="177" spans="1:4" x14ac:dyDescent="0.2">
      <c r="A177" s="13">
        <v>31168</v>
      </c>
      <c r="B177" s="26">
        <v>1.0720000000000001</v>
      </c>
      <c r="C177" s="12">
        <v>27.6</v>
      </c>
      <c r="D177" s="12">
        <f t="shared" si="3"/>
        <v>61.276685820895509</v>
      </c>
    </row>
    <row r="178" spans="1:4" x14ac:dyDescent="0.2">
      <c r="A178" s="13">
        <v>31199</v>
      </c>
      <c r="B178" s="26">
        <v>1.075</v>
      </c>
      <c r="C178" s="12">
        <v>27.25</v>
      </c>
      <c r="D178" s="12">
        <f t="shared" si="3"/>
        <v>60.330790232558137</v>
      </c>
    </row>
    <row r="179" spans="1:4" x14ac:dyDescent="0.2">
      <c r="A179" s="13">
        <v>31229</v>
      </c>
      <c r="B179" s="26">
        <v>1.077</v>
      </c>
      <c r="C179" s="12">
        <v>26.57</v>
      </c>
      <c r="D179" s="12">
        <f t="shared" si="3"/>
        <v>58.716048783658309</v>
      </c>
    </row>
    <row r="180" spans="1:4" x14ac:dyDescent="0.2">
      <c r="A180" s="13">
        <v>31260</v>
      </c>
      <c r="B180" s="26">
        <v>1.079</v>
      </c>
      <c r="C180" s="12">
        <v>26.61</v>
      </c>
      <c r="D180" s="12">
        <f t="shared" si="3"/>
        <v>58.695445245597774</v>
      </c>
    </row>
    <row r="181" spans="1:4" x14ac:dyDescent="0.2">
      <c r="A181" s="13">
        <v>31291</v>
      </c>
      <c r="B181" s="26">
        <v>1.081</v>
      </c>
      <c r="C181" s="12">
        <v>26.56</v>
      </c>
      <c r="D181" s="12">
        <f t="shared" si="3"/>
        <v>58.476766253469009</v>
      </c>
    </row>
    <row r="182" spans="1:4" x14ac:dyDescent="0.2">
      <c r="A182" s="13">
        <v>31321</v>
      </c>
      <c r="B182" s="26">
        <v>1.085</v>
      </c>
      <c r="C182" s="12">
        <v>26.79</v>
      </c>
      <c r="D182" s="12">
        <f t="shared" si="3"/>
        <v>58.765704497695843</v>
      </c>
    </row>
    <row r="183" spans="1:4" x14ac:dyDescent="0.2">
      <c r="A183" s="13">
        <v>31352</v>
      </c>
      <c r="B183" s="26">
        <v>1.0900000000000001</v>
      </c>
      <c r="C183" s="12">
        <v>27.12</v>
      </c>
      <c r="D183" s="12">
        <f t="shared" si="3"/>
        <v>59.216694165137618</v>
      </c>
    </row>
    <row r="184" spans="1:4" x14ac:dyDescent="0.2">
      <c r="A184" s="13">
        <v>31382</v>
      </c>
      <c r="B184" s="26">
        <v>1.095</v>
      </c>
      <c r="C184" s="12">
        <v>26.21</v>
      </c>
      <c r="D184" s="12">
        <f t="shared" si="3"/>
        <v>56.968380474885848</v>
      </c>
    </row>
    <row r="185" spans="1:4" x14ac:dyDescent="0.2">
      <c r="A185" s="13">
        <v>31413</v>
      </c>
      <c r="B185" s="26">
        <v>1.099</v>
      </c>
      <c r="C185" s="12">
        <v>24.93</v>
      </c>
      <c r="D185" s="12">
        <f t="shared" si="3"/>
        <v>53.989034085532296</v>
      </c>
    </row>
    <row r="186" spans="1:4" x14ac:dyDescent="0.2">
      <c r="A186" s="13">
        <v>31444</v>
      </c>
      <c r="B186" s="26">
        <v>1.097</v>
      </c>
      <c r="C186" s="12">
        <v>18.11</v>
      </c>
      <c r="D186" s="12">
        <f t="shared" si="3"/>
        <v>39.290973947128528</v>
      </c>
    </row>
    <row r="187" spans="1:4" x14ac:dyDescent="0.2">
      <c r="A187" s="13">
        <v>31472</v>
      </c>
      <c r="B187" s="26">
        <v>1.091</v>
      </c>
      <c r="C187" s="12">
        <v>14.22</v>
      </c>
      <c r="D187" s="12">
        <f t="shared" si="3"/>
        <v>31.021001686526127</v>
      </c>
    </row>
    <row r="188" spans="1:4" x14ac:dyDescent="0.2">
      <c r="A188" s="13">
        <v>31503</v>
      </c>
      <c r="B188" s="26">
        <v>1.087</v>
      </c>
      <c r="C188" s="12">
        <v>13.15</v>
      </c>
      <c r="D188" s="12">
        <f t="shared" si="3"/>
        <v>28.792354461821528</v>
      </c>
    </row>
    <row r="189" spans="1:4" x14ac:dyDescent="0.2">
      <c r="A189" s="13">
        <v>31533</v>
      </c>
      <c r="B189" s="26">
        <v>1.0900000000000001</v>
      </c>
      <c r="C189" s="12">
        <v>13.17</v>
      </c>
      <c r="D189" s="12">
        <f t="shared" si="3"/>
        <v>28.75677957798165</v>
      </c>
    </row>
    <row r="190" spans="1:4" x14ac:dyDescent="0.2">
      <c r="A190" s="13">
        <v>31564</v>
      </c>
      <c r="B190" s="26">
        <v>1.0940000000000001</v>
      </c>
      <c r="C190" s="12">
        <v>12.25</v>
      </c>
      <c r="D190" s="12">
        <f t="shared" si="3"/>
        <v>26.650154936014623</v>
      </c>
    </row>
    <row r="191" spans="1:4" x14ac:dyDescent="0.2">
      <c r="A191" s="13">
        <v>31594</v>
      </c>
      <c r="B191" s="26">
        <v>1.095</v>
      </c>
      <c r="C191" s="12">
        <v>10.91</v>
      </c>
      <c r="D191" s="12">
        <f t="shared" si="3"/>
        <v>23.713278557077626</v>
      </c>
    </row>
    <row r="192" spans="1:4" x14ac:dyDescent="0.2">
      <c r="A192" s="13">
        <v>31625</v>
      </c>
      <c r="B192" s="26">
        <v>1.0960000000000001</v>
      </c>
      <c r="C192" s="12">
        <v>11.87</v>
      </c>
      <c r="D192" s="12">
        <f t="shared" si="3"/>
        <v>25.776333156934303</v>
      </c>
    </row>
    <row r="193" spans="1:4" x14ac:dyDescent="0.2">
      <c r="A193" s="13">
        <v>31656</v>
      </c>
      <c r="B193" s="26">
        <v>1.1000000000000001</v>
      </c>
      <c r="C193" s="12">
        <v>12.85</v>
      </c>
      <c r="D193" s="12">
        <f t="shared" si="3"/>
        <v>27.802984272727269</v>
      </c>
    </row>
    <row r="194" spans="1:4" x14ac:dyDescent="0.2">
      <c r="A194" s="13">
        <v>31686</v>
      </c>
      <c r="B194" s="26">
        <v>1.1020000000000001</v>
      </c>
      <c r="C194" s="12">
        <v>12.78</v>
      </c>
      <c r="D194" s="12">
        <f t="shared" si="3"/>
        <v>27.601344065335748</v>
      </c>
    </row>
    <row r="195" spans="1:4" x14ac:dyDescent="0.2">
      <c r="A195" s="13">
        <v>31717</v>
      </c>
      <c r="B195" s="26">
        <v>1.1040000000000001</v>
      </c>
      <c r="C195" s="12">
        <v>13.46</v>
      </c>
      <c r="D195" s="12">
        <f t="shared" si="3"/>
        <v>29.017297210144925</v>
      </c>
    </row>
    <row r="196" spans="1:4" x14ac:dyDescent="0.2">
      <c r="A196" s="13">
        <v>31747</v>
      </c>
      <c r="B196" s="26">
        <v>1.1080000000000001</v>
      </c>
      <c r="C196" s="12">
        <v>14.17</v>
      </c>
      <c r="D196" s="12">
        <f t="shared" si="3"/>
        <v>30.437645974729236</v>
      </c>
    </row>
    <row r="197" spans="1:4" x14ac:dyDescent="0.2">
      <c r="A197" s="13">
        <v>31778</v>
      </c>
      <c r="B197" s="26">
        <v>1.1140000000000001</v>
      </c>
      <c r="C197" s="12">
        <v>16.45</v>
      </c>
      <c r="D197" s="12">
        <f t="shared" si="3"/>
        <v>35.144849102333929</v>
      </c>
    </row>
    <row r="198" spans="1:4" x14ac:dyDescent="0.2">
      <c r="A198" s="13">
        <v>31809</v>
      </c>
      <c r="B198" s="26">
        <v>1.1180000000000001</v>
      </c>
      <c r="C198" s="12">
        <v>16.98</v>
      </c>
      <c r="D198" s="12">
        <f t="shared" si="3"/>
        <v>36.147382432915919</v>
      </c>
    </row>
    <row r="199" spans="1:4" x14ac:dyDescent="0.2">
      <c r="A199" s="13">
        <v>31837</v>
      </c>
      <c r="B199" s="26">
        <v>1.1220000000000001</v>
      </c>
      <c r="C199" s="12">
        <v>17.260000000000002</v>
      </c>
      <c r="D199" s="12">
        <f t="shared" si="3"/>
        <v>36.612459643493757</v>
      </c>
    </row>
    <row r="200" spans="1:4" x14ac:dyDescent="0.2">
      <c r="A200" s="13">
        <v>31868</v>
      </c>
      <c r="B200" s="26">
        <v>1.127</v>
      </c>
      <c r="C200" s="12">
        <v>17.89</v>
      </c>
      <c r="D200" s="12">
        <f t="shared" si="3"/>
        <v>37.780473451641519</v>
      </c>
    </row>
    <row r="201" spans="1:4" x14ac:dyDescent="0.2">
      <c r="A201" s="13">
        <v>31898</v>
      </c>
      <c r="B201" s="26">
        <v>1.1299999999999999</v>
      </c>
      <c r="C201" s="12">
        <v>18.25</v>
      </c>
      <c r="D201" s="12">
        <f t="shared" si="3"/>
        <v>38.438408407079649</v>
      </c>
    </row>
    <row r="202" spans="1:4" x14ac:dyDescent="0.2">
      <c r="A202" s="13">
        <v>31929</v>
      </c>
      <c r="B202" s="26">
        <v>1.135</v>
      </c>
      <c r="C202" s="12">
        <v>18.71</v>
      </c>
      <c r="D202" s="12">
        <f t="shared" si="3"/>
        <v>39.233666625550661</v>
      </c>
    </row>
    <row r="203" spans="1:4" x14ac:dyDescent="0.2">
      <c r="A203" s="13">
        <v>31959</v>
      </c>
      <c r="B203" s="26">
        <v>1.1379999999999999</v>
      </c>
      <c r="C203" s="12">
        <v>19.260000000000002</v>
      </c>
      <c r="D203" s="12">
        <f t="shared" si="3"/>
        <v>40.280512934973643</v>
      </c>
    </row>
    <row r="204" spans="1:4" x14ac:dyDescent="0.2">
      <c r="A204" s="13">
        <v>31990</v>
      </c>
      <c r="B204" s="26">
        <v>1.143</v>
      </c>
      <c r="C204" s="12">
        <v>19.32</v>
      </c>
      <c r="D204" s="12">
        <f t="shared" si="3"/>
        <v>40.229243254593172</v>
      </c>
    </row>
    <row r="205" spans="1:4" x14ac:dyDescent="0.2">
      <c r="A205" s="13">
        <v>32021</v>
      </c>
      <c r="B205" s="26">
        <v>1.147</v>
      </c>
      <c r="C205" s="12">
        <v>18.57</v>
      </c>
      <c r="D205" s="12">
        <f t="shared" ref="D205:D268" si="4">C205*$B$557/B205</f>
        <v>38.53270142981691</v>
      </c>
    </row>
    <row r="206" spans="1:4" x14ac:dyDescent="0.2">
      <c r="A206" s="13">
        <v>32051</v>
      </c>
      <c r="B206" s="26">
        <v>1.1499999999999999</v>
      </c>
      <c r="C206" s="12">
        <v>18.53</v>
      </c>
      <c r="D206" s="12">
        <f t="shared" si="4"/>
        <v>38.349397965217392</v>
      </c>
    </row>
    <row r="207" spans="1:4" x14ac:dyDescent="0.2">
      <c r="A207" s="13">
        <v>32082</v>
      </c>
      <c r="B207" s="26">
        <v>1.1539999999999999</v>
      </c>
      <c r="C207" s="12">
        <v>18.14</v>
      </c>
      <c r="D207" s="12">
        <f t="shared" si="4"/>
        <v>37.412130918544193</v>
      </c>
    </row>
    <row r="208" spans="1:4" x14ac:dyDescent="0.2">
      <c r="A208" s="13">
        <v>32112</v>
      </c>
      <c r="B208" s="26">
        <v>1.1559999999999999</v>
      </c>
      <c r="C208" s="12">
        <v>17.2</v>
      </c>
      <c r="D208" s="12">
        <f t="shared" si="4"/>
        <v>35.412092041522492</v>
      </c>
    </row>
    <row r="209" spans="1:4" x14ac:dyDescent="0.2">
      <c r="A209" s="13">
        <v>32143</v>
      </c>
      <c r="B209" s="26">
        <v>1.1599999999999999</v>
      </c>
      <c r="C209" s="12">
        <v>15.45</v>
      </c>
      <c r="D209" s="12">
        <f t="shared" si="4"/>
        <v>31.699430948275857</v>
      </c>
    </row>
    <row r="210" spans="1:4" x14ac:dyDescent="0.2">
      <c r="A210" s="13">
        <v>32174</v>
      </c>
      <c r="B210" s="26">
        <v>1.1619999999999999</v>
      </c>
      <c r="C210" s="12">
        <v>15.43</v>
      </c>
      <c r="D210" s="12">
        <f t="shared" si="4"/>
        <v>31.603906592082616</v>
      </c>
    </row>
    <row r="211" spans="1:4" x14ac:dyDescent="0.2">
      <c r="A211" s="13">
        <v>32203</v>
      </c>
      <c r="B211" s="26">
        <v>1.165</v>
      </c>
      <c r="C211" s="12">
        <v>14.73</v>
      </c>
      <c r="D211" s="12">
        <f t="shared" si="4"/>
        <v>30.092467004291844</v>
      </c>
    </row>
    <row r="212" spans="1:4" x14ac:dyDescent="0.2">
      <c r="A212" s="13">
        <v>32234</v>
      </c>
      <c r="B212" s="26">
        <v>1.1719999999999999</v>
      </c>
      <c r="C212" s="12">
        <v>15.62</v>
      </c>
      <c r="D212" s="12">
        <f t="shared" si="4"/>
        <v>31.720088430034124</v>
      </c>
    </row>
    <row r="213" spans="1:4" x14ac:dyDescent="0.2">
      <c r="A213" s="13">
        <v>32264</v>
      </c>
      <c r="B213" s="26">
        <v>1.175</v>
      </c>
      <c r="C213" s="12">
        <v>15.93</v>
      </c>
      <c r="D213" s="12">
        <f t="shared" si="4"/>
        <v>32.2670216680851</v>
      </c>
    </row>
    <row r="214" spans="1:4" x14ac:dyDescent="0.2">
      <c r="A214" s="13">
        <v>32295</v>
      </c>
      <c r="B214" s="26">
        <v>1.18</v>
      </c>
      <c r="C214" s="12">
        <v>15.5</v>
      </c>
      <c r="D214" s="12">
        <f t="shared" si="4"/>
        <v>31.263000847457629</v>
      </c>
    </row>
    <row r="215" spans="1:4" x14ac:dyDescent="0.2">
      <c r="A215" s="13">
        <v>32325</v>
      </c>
      <c r="B215" s="26">
        <v>1.1850000000000001</v>
      </c>
      <c r="C215" s="12">
        <v>14.81</v>
      </c>
      <c r="D215" s="12">
        <f t="shared" si="4"/>
        <v>29.745253856540081</v>
      </c>
    </row>
    <row r="216" spans="1:4" x14ac:dyDescent="0.2">
      <c r="A216" s="13">
        <v>32356</v>
      </c>
      <c r="B216" s="26">
        <v>1.19</v>
      </c>
      <c r="C216" s="12">
        <v>14.32</v>
      </c>
      <c r="D216" s="12">
        <f t="shared" si="4"/>
        <v>28.640264739495798</v>
      </c>
    </row>
    <row r="217" spans="1:4" x14ac:dyDescent="0.2">
      <c r="A217" s="13">
        <v>32387</v>
      </c>
      <c r="B217" s="26">
        <v>1.1950000000000001</v>
      </c>
      <c r="C217" s="12">
        <v>13.84</v>
      </c>
      <c r="D217" s="12">
        <f t="shared" si="4"/>
        <v>27.564438895397487</v>
      </c>
    </row>
    <row r="218" spans="1:4" x14ac:dyDescent="0.2">
      <c r="A218" s="13">
        <v>32417</v>
      </c>
      <c r="B218" s="26">
        <v>1.1990000000000001</v>
      </c>
      <c r="C218" s="12">
        <v>13.05</v>
      </c>
      <c r="D218" s="12">
        <f t="shared" si="4"/>
        <v>25.904326188490405</v>
      </c>
    </row>
    <row r="219" spans="1:4" x14ac:dyDescent="0.2">
      <c r="A219" s="13">
        <v>32448</v>
      </c>
      <c r="B219" s="26">
        <v>1.2030000000000001</v>
      </c>
      <c r="C219" s="12">
        <v>12.66</v>
      </c>
      <c r="D219" s="12">
        <f t="shared" si="4"/>
        <v>25.046615561097255</v>
      </c>
    </row>
    <row r="220" spans="1:4" x14ac:dyDescent="0.2">
      <c r="A220" s="13">
        <v>32478</v>
      </c>
      <c r="B220" s="26">
        <v>1.2070000000000001</v>
      </c>
      <c r="C220" s="12">
        <v>14.11</v>
      </c>
      <c r="D220" s="12">
        <f t="shared" si="4"/>
        <v>27.822792394366196</v>
      </c>
    </row>
    <row r="221" spans="1:4" x14ac:dyDescent="0.2">
      <c r="A221" s="13">
        <v>32509</v>
      </c>
      <c r="B221" s="26">
        <v>1.212</v>
      </c>
      <c r="C221" s="12">
        <v>16.04</v>
      </c>
      <c r="D221" s="12">
        <f t="shared" si="4"/>
        <v>31.49798092409241</v>
      </c>
    </row>
    <row r="222" spans="1:4" x14ac:dyDescent="0.2">
      <c r="A222" s="13">
        <v>32540</v>
      </c>
      <c r="B222" s="26">
        <v>1.216</v>
      </c>
      <c r="C222" s="12">
        <v>16.61</v>
      </c>
      <c r="D222" s="12">
        <f t="shared" si="4"/>
        <v>32.510004457236839</v>
      </c>
    </row>
    <row r="223" spans="1:4" x14ac:dyDescent="0.2">
      <c r="A223" s="13">
        <v>32568</v>
      </c>
      <c r="B223" s="26">
        <v>1.222</v>
      </c>
      <c r="C223" s="12">
        <v>17.77</v>
      </c>
      <c r="D223" s="12">
        <f t="shared" si="4"/>
        <v>34.609648887070371</v>
      </c>
    </row>
    <row r="224" spans="1:4" x14ac:dyDescent="0.2">
      <c r="A224" s="13">
        <v>32599</v>
      </c>
      <c r="B224" s="26">
        <v>1.2310000000000001</v>
      </c>
      <c r="C224" s="12">
        <v>19.59</v>
      </c>
      <c r="D224" s="12">
        <f t="shared" si="4"/>
        <v>37.875411031681558</v>
      </c>
    </row>
    <row r="225" spans="1:4" x14ac:dyDescent="0.2">
      <c r="A225" s="13">
        <v>32629</v>
      </c>
      <c r="B225" s="26">
        <v>1.2370000000000001</v>
      </c>
      <c r="C225" s="12">
        <v>19.05</v>
      </c>
      <c r="D225" s="12">
        <f t="shared" si="4"/>
        <v>36.652723605497165</v>
      </c>
    </row>
    <row r="226" spans="1:4" x14ac:dyDescent="0.2">
      <c r="A226" s="13">
        <v>32660</v>
      </c>
      <c r="B226" s="26">
        <v>1.2410000000000001</v>
      </c>
      <c r="C226" s="12">
        <v>18.27</v>
      </c>
      <c r="D226" s="12">
        <f t="shared" si="4"/>
        <v>35.038680048348098</v>
      </c>
    </row>
    <row r="227" spans="1:4" x14ac:dyDescent="0.2">
      <c r="A227" s="13">
        <v>32690</v>
      </c>
      <c r="B227" s="26">
        <v>1.2450000000000001</v>
      </c>
      <c r="C227" s="12">
        <v>17.989999999999998</v>
      </c>
      <c r="D227" s="12">
        <f t="shared" si="4"/>
        <v>34.390839983935734</v>
      </c>
    </row>
    <row r="228" spans="1:4" x14ac:dyDescent="0.2">
      <c r="A228" s="13">
        <v>32721</v>
      </c>
      <c r="B228" s="26">
        <v>1.2450000000000001</v>
      </c>
      <c r="C228" s="12">
        <v>17.23</v>
      </c>
      <c r="D228" s="12">
        <f t="shared" si="4"/>
        <v>32.937975148594376</v>
      </c>
    </row>
    <row r="229" spans="1:4" x14ac:dyDescent="0.2">
      <c r="A229" s="13">
        <v>32752</v>
      </c>
      <c r="B229" s="26">
        <v>1.248</v>
      </c>
      <c r="C229" s="12">
        <v>17.62</v>
      </c>
      <c r="D229" s="12">
        <f t="shared" si="4"/>
        <v>33.602554198717947</v>
      </c>
    </row>
    <row r="230" spans="1:4" x14ac:dyDescent="0.2">
      <c r="A230" s="13">
        <v>32782</v>
      </c>
      <c r="B230" s="26">
        <v>1.254</v>
      </c>
      <c r="C230" s="12">
        <v>18.29</v>
      </c>
      <c r="D230" s="12">
        <f t="shared" si="4"/>
        <v>34.713399027113233</v>
      </c>
    </row>
    <row r="231" spans="1:4" x14ac:dyDescent="0.2">
      <c r="A231" s="13">
        <v>32813</v>
      </c>
      <c r="B231" s="26">
        <v>1.2589999999999999</v>
      </c>
      <c r="C231" s="12">
        <v>18.32</v>
      </c>
      <c r="D231" s="12">
        <f t="shared" si="4"/>
        <v>34.63225023034154</v>
      </c>
    </row>
    <row r="232" spans="1:4" x14ac:dyDescent="0.2">
      <c r="A232" s="13">
        <v>32843</v>
      </c>
      <c r="B232" s="26">
        <v>1.2629999999999999</v>
      </c>
      <c r="C232" s="12">
        <v>20.05</v>
      </c>
      <c r="D232" s="12">
        <f t="shared" si="4"/>
        <v>37.782613697545528</v>
      </c>
    </row>
    <row r="233" spans="1:4" x14ac:dyDescent="0.2">
      <c r="A233" s="13">
        <v>32874</v>
      </c>
      <c r="B233" s="26">
        <v>1.2749999999999999</v>
      </c>
      <c r="C233" s="12">
        <v>20.51</v>
      </c>
      <c r="D233" s="12">
        <f t="shared" si="4"/>
        <v>38.285687231372556</v>
      </c>
    </row>
    <row r="234" spans="1:4" x14ac:dyDescent="0.2">
      <c r="A234" s="13">
        <v>32905</v>
      </c>
      <c r="B234" s="26">
        <v>1.28</v>
      </c>
      <c r="C234" s="12">
        <v>19.78</v>
      </c>
      <c r="D234" s="12">
        <f t="shared" si="4"/>
        <v>36.77877746875</v>
      </c>
    </row>
    <row r="235" spans="1:4" x14ac:dyDescent="0.2">
      <c r="A235" s="13">
        <v>32933</v>
      </c>
      <c r="B235" s="26">
        <v>1.286</v>
      </c>
      <c r="C235" s="12">
        <v>18.940000000000001</v>
      </c>
      <c r="D235" s="12">
        <f t="shared" si="4"/>
        <v>35.052579066874024</v>
      </c>
    </row>
    <row r="236" spans="1:4" x14ac:dyDescent="0.2">
      <c r="A236" s="13">
        <v>32964</v>
      </c>
      <c r="B236" s="26">
        <v>1.2889999999999999</v>
      </c>
      <c r="C236" s="12">
        <v>16.66</v>
      </c>
      <c r="D236" s="12">
        <f t="shared" si="4"/>
        <v>30.761184266873546</v>
      </c>
    </row>
    <row r="237" spans="1:4" x14ac:dyDescent="0.2">
      <c r="A237" s="13">
        <v>32994</v>
      </c>
      <c r="B237" s="26">
        <v>1.2909999999999999</v>
      </c>
      <c r="C237" s="12">
        <v>16.07</v>
      </c>
      <c r="D237" s="12">
        <f t="shared" si="4"/>
        <v>29.625835429899304</v>
      </c>
    </row>
    <row r="238" spans="1:4" x14ac:dyDescent="0.2">
      <c r="A238" s="13">
        <v>33025</v>
      </c>
      <c r="B238" s="26">
        <v>1.2989999999999999</v>
      </c>
      <c r="C238" s="12">
        <v>15.15</v>
      </c>
      <c r="D238" s="12">
        <f t="shared" si="4"/>
        <v>27.757762355658198</v>
      </c>
    </row>
    <row r="239" spans="1:4" x14ac:dyDescent="0.2">
      <c r="A239" s="13">
        <v>33055</v>
      </c>
      <c r="B239" s="26">
        <v>1.3049999999999999</v>
      </c>
      <c r="C239" s="12">
        <v>16.54</v>
      </c>
      <c r="D239" s="12">
        <f t="shared" si="4"/>
        <v>30.165183049808427</v>
      </c>
    </row>
    <row r="240" spans="1:4" x14ac:dyDescent="0.2">
      <c r="A240" s="13">
        <v>33086</v>
      </c>
      <c r="B240" s="26">
        <v>1.3160000000000001</v>
      </c>
      <c r="C240" s="12">
        <v>24.26</v>
      </c>
      <c r="D240" s="12">
        <f t="shared" si="4"/>
        <v>43.874873647416408</v>
      </c>
    </row>
    <row r="241" spans="1:4" x14ac:dyDescent="0.2">
      <c r="A241" s="13">
        <v>33117</v>
      </c>
      <c r="B241" s="26">
        <v>1.325</v>
      </c>
      <c r="C241" s="12">
        <v>29.88</v>
      </c>
      <c r="D241" s="12">
        <f t="shared" si="4"/>
        <v>53.671741403773581</v>
      </c>
    </row>
    <row r="242" spans="1:4" x14ac:dyDescent="0.2">
      <c r="A242" s="13">
        <v>33147</v>
      </c>
      <c r="B242" s="26">
        <v>1.3340000000000001</v>
      </c>
      <c r="C242" s="12">
        <v>32.880000000000003</v>
      </c>
      <c r="D242" s="12">
        <f t="shared" si="4"/>
        <v>58.662011514242877</v>
      </c>
    </row>
    <row r="243" spans="1:4" x14ac:dyDescent="0.2">
      <c r="A243" s="13">
        <v>33178</v>
      </c>
      <c r="B243" s="26">
        <v>1.337</v>
      </c>
      <c r="C243" s="12">
        <v>30.19</v>
      </c>
      <c r="D243" s="12">
        <f t="shared" si="4"/>
        <v>53.741858025430069</v>
      </c>
    </row>
    <row r="244" spans="1:4" x14ac:dyDescent="0.2">
      <c r="A244" s="13">
        <v>33208</v>
      </c>
      <c r="B244" s="26">
        <v>1.3420000000000001</v>
      </c>
      <c r="C244" s="12">
        <v>25.56</v>
      </c>
      <c r="D244" s="12">
        <f t="shared" si="4"/>
        <v>45.330374307004462</v>
      </c>
    </row>
    <row r="245" spans="1:4" x14ac:dyDescent="0.2">
      <c r="A245" s="13">
        <v>33239</v>
      </c>
      <c r="B245" s="26">
        <v>1.347</v>
      </c>
      <c r="C245" s="12">
        <v>22.3</v>
      </c>
      <c r="D245" s="12">
        <f t="shared" si="4"/>
        <v>39.401997475872307</v>
      </c>
    </row>
    <row r="246" spans="1:4" x14ac:dyDescent="0.2">
      <c r="A246" s="13">
        <v>33270</v>
      </c>
      <c r="B246" s="26">
        <v>1.3480000000000001</v>
      </c>
      <c r="C246" s="12">
        <v>18.3</v>
      </c>
      <c r="D246" s="12">
        <f t="shared" si="4"/>
        <v>32.310387685459936</v>
      </c>
    </row>
    <row r="247" spans="1:4" x14ac:dyDescent="0.2">
      <c r="A247" s="13">
        <v>33298</v>
      </c>
      <c r="B247" s="26">
        <v>1.3480000000000001</v>
      </c>
      <c r="C247" s="12">
        <v>17.579999999999998</v>
      </c>
      <c r="D247" s="12">
        <f t="shared" si="4"/>
        <v>31.039159317507412</v>
      </c>
    </row>
    <row r="248" spans="1:4" x14ac:dyDescent="0.2">
      <c r="A248" s="13">
        <v>33329</v>
      </c>
      <c r="B248" s="26">
        <v>1.351</v>
      </c>
      <c r="C248" s="12">
        <v>18.32</v>
      </c>
      <c r="D248" s="12">
        <f t="shared" si="4"/>
        <v>32.273873456698745</v>
      </c>
    </row>
    <row r="249" spans="1:4" x14ac:dyDescent="0.2">
      <c r="A249" s="13">
        <v>33359</v>
      </c>
      <c r="B249" s="26">
        <v>1.3560000000000001</v>
      </c>
      <c r="C249" s="12">
        <v>18.36</v>
      </c>
      <c r="D249" s="12">
        <f t="shared" si="4"/>
        <v>32.225076637168137</v>
      </c>
    </row>
    <row r="250" spans="1:4" x14ac:dyDescent="0.2">
      <c r="A250" s="13">
        <v>33390</v>
      </c>
      <c r="B250" s="26">
        <v>1.36</v>
      </c>
      <c r="C250" s="12">
        <v>17.78</v>
      </c>
      <c r="D250" s="12">
        <f t="shared" si="4"/>
        <v>31.115287617647056</v>
      </c>
    </row>
    <row r="251" spans="1:4" x14ac:dyDescent="0.2">
      <c r="A251" s="13">
        <v>33420</v>
      </c>
      <c r="B251" s="26">
        <v>1.3620000000000001</v>
      </c>
      <c r="C251" s="12">
        <v>18.14</v>
      </c>
      <c r="D251" s="12">
        <f t="shared" si="4"/>
        <v>31.698677738619672</v>
      </c>
    </row>
    <row r="252" spans="1:4" x14ac:dyDescent="0.2">
      <c r="A252" s="13">
        <v>33451</v>
      </c>
      <c r="B252" s="26">
        <v>1.3660000000000001</v>
      </c>
      <c r="C252" s="12">
        <v>18.71</v>
      </c>
      <c r="D252" s="12">
        <f t="shared" si="4"/>
        <v>32.598983616398243</v>
      </c>
    </row>
    <row r="253" spans="1:4" x14ac:dyDescent="0.2">
      <c r="A253" s="13">
        <v>33482</v>
      </c>
      <c r="B253" s="26">
        <v>1.37</v>
      </c>
      <c r="C253" s="12">
        <v>19</v>
      </c>
      <c r="D253" s="12">
        <f t="shared" si="4"/>
        <v>33.007604379562039</v>
      </c>
    </row>
    <row r="254" spans="1:4" x14ac:dyDescent="0.2">
      <c r="A254" s="13">
        <v>33512</v>
      </c>
      <c r="B254" s="26">
        <v>1.3720000000000001</v>
      </c>
      <c r="C254" s="12">
        <v>19.86</v>
      </c>
      <c r="D254" s="12">
        <f t="shared" si="4"/>
        <v>34.451338862973756</v>
      </c>
    </row>
    <row r="255" spans="1:4" x14ac:dyDescent="0.2">
      <c r="A255" s="13">
        <v>33543</v>
      </c>
      <c r="B255" s="26">
        <v>1.3779999999999999</v>
      </c>
      <c r="C255" s="12">
        <v>19.350000000000001</v>
      </c>
      <c r="D255" s="12">
        <f t="shared" si="4"/>
        <v>33.420483091436864</v>
      </c>
    </row>
    <row r="256" spans="1:4" x14ac:dyDescent="0.2">
      <c r="A256" s="13">
        <v>33573</v>
      </c>
      <c r="B256" s="26">
        <v>1.3819999999999999</v>
      </c>
      <c r="C256" s="12">
        <v>17.170000000000002</v>
      </c>
      <c r="D256" s="12">
        <f t="shared" si="4"/>
        <v>29.569448437047761</v>
      </c>
    </row>
    <row r="257" spans="1:4" x14ac:dyDescent="0.2">
      <c r="A257" s="13">
        <v>33604</v>
      </c>
      <c r="B257" s="26">
        <v>1.383</v>
      </c>
      <c r="C257" s="12">
        <v>16.100000000000001</v>
      </c>
      <c r="D257" s="12">
        <f t="shared" si="4"/>
        <v>27.706691395516994</v>
      </c>
    </row>
    <row r="258" spans="1:4" x14ac:dyDescent="0.2">
      <c r="A258" s="13">
        <v>33635</v>
      </c>
      <c r="B258" s="26">
        <v>1.3859999999999999</v>
      </c>
      <c r="C258" s="12">
        <v>16</v>
      </c>
      <c r="D258" s="12">
        <f t="shared" si="4"/>
        <v>27.475001443001442</v>
      </c>
    </row>
    <row r="259" spans="1:4" x14ac:dyDescent="0.2">
      <c r="A259" s="13">
        <v>33664</v>
      </c>
      <c r="B259" s="26">
        <v>1.391</v>
      </c>
      <c r="C259" s="12">
        <v>16.36</v>
      </c>
      <c r="D259" s="12">
        <f t="shared" si="4"/>
        <v>27.992206987778577</v>
      </c>
    </row>
    <row r="260" spans="1:4" x14ac:dyDescent="0.2">
      <c r="A260" s="13">
        <v>33695</v>
      </c>
      <c r="B260" s="26">
        <v>1.3939999999999999</v>
      </c>
      <c r="C260" s="12">
        <v>17.37</v>
      </c>
      <c r="D260" s="12">
        <f t="shared" si="4"/>
        <v>29.656371692969874</v>
      </c>
    </row>
    <row r="261" spans="1:4" x14ac:dyDescent="0.2">
      <c r="A261" s="13">
        <v>33725</v>
      </c>
      <c r="B261" s="26">
        <v>1.397</v>
      </c>
      <c r="C261" s="12">
        <v>18.79</v>
      </c>
      <c r="D261" s="12">
        <f t="shared" si="4"/>
        <v>32.01189218324982</v>
      </c>
    </row>
    <row r="262" spans="1:4" x14ac:dyDescent="0.2">
      <c r="A262" s="13">
        <v>33756</v>
      </c>
      <c r="B262" s="26">
        <v>1.401</v>
      </c>
      <c r="C262" s="12">
        <v>19.829999999999998</v>
      </c>
      <c r="D262" s="12">
        <f t="shared" si="4"/>
        <v>33.68724929336188</v>
      </c>
    </row>
    <row r="263" spans="1:4" x14ac:dyDescent="0.2">
      <c r="A263" s="13">
        <v>33786</v>
      </c>
      <c r="B263" s="26">
        <v>1.405</v>
      </c>
      <c r="C263" s="12">
        <v>19.739999999999998</v>
      </c>
      <c r="D263" s="12">
        <f t="shared" si="4"/>
        <v>33.438885608540922</v>
      </c>
    </row>
    <row r="264" spans="1:4" x14ac:dyDescent="0.2">
      <c r="A264" s="13">
        <v>33817</v>
      </c>
      <c r="B264" s="26">
        <v>1.4079999999999999</v>
      </c>
      <c r="C264" s="12">
        <v>19.25</v>
      </c>
      <c r="D264" s="12">
        <f t="shared" si="4"/>
        <v>32.539363281249997</v>
      </c>
    </row>
    <row r="265" spans="1:4" x14ac:dyDescent="0.2">
      <c r="A265" s="13">
        <v>33848</v>
      </c>
      <c r="B265" s="26">
        <v>1.411</v>
      </c>
      <c r="C265" s="12">
        <v>19.260000000000002</v>
      </c>
      <c r="D265" s="12">
        <f t="shared" si="4"/>
        <v>32.487047285613038</v>
      </c>
    </row>
    <row r="266" spans="1:4" x14ac:dyDescent="0.2">
      <c r="A266" s="13">
        <v>33878</v>
      </c>
      <c r="B266" s="26">
        <v>1.417</v>
      </c>
      <c r="C266" s="12">
        <v>19.34</v>
      </c>
      <c r="D266" s="12">
        <f t="shared" si="4"/>
        <v>32.483857078334509</v>
      </c>
    </row>
    <row r="267" spans="1:4" x14ac:dyDescent="0.2">
      <c r="A267" s="13">
        <v>33909</v>
      </c>
      <c r="B267" s="26">
        <v>1.421</v>
      </c>
      <c r="C267" s="12">
        <v>18.399999999999999</v>
      </c>
      <c r="D267" s="12">
        <f t="shared" si="4"/>
        <v>30.818018859957771</v>
      </c>
    </row>
    <row r="268" spans="1:4" x14ac:dyDescent="0.2">
      <c r="A268" s="13">
        <v>33939</v>
      </c>
      <c r="B268" s="26">
        <v>1.423</v>
      </c>
      <c r="C268" s="12">
        <v>16.940000000000001</v>
      </c>
      <c r="D268" s="12">
        <f t="shared" si="4"/>
        <v>28.332798791286013</v>
      </c>
    </row>
    <row r="269" spans="1:4" x14ac:dyDescent="0.2">
      <c r="A269" s="13">
        <v>33970</v>
      </c>
      <c r="B269" s="26">
        <v>1.4279999999999999</v>
      </c>
      <c r="C269" s="12">
        <v>16.8</v>
      </c>
      <c r="D269" s="12">
        <f t="shared" ref="D269:D332" si="5">C269*$B$557/B269</f>
        <v>28.000258823529414</v>
      </c>
    </row>
    <row r="270" spans="1:4" x14ac:dyDescent="0.2">
      <c r="A270" s="13">
        <v>34001</v>
      </c>
      <c r="B270" s="26">
        <v>1.431</v>
      </c>
      <c r="C270" s="12">
        <v>17.41</v>
      </c>
      <c r="D270" s="12">
        <f t="shared" si="5"/>
        <v>28.956102739343116</v>
      </c>
    </row>
    <row r="271" spans="1:4" x14ac:dyDescent="0.2">
      <c r="A271" s="13">
        <v>34029</v>
      </c>
      <c r="B271" s="26">
        <v>1.4330000000000001</v>
      </c>
      <c r="C271" s="12">
        <v>17.82</v>
      </c>
      <c r="D271" s="12">
        <f t="shared" si="5"/>
        <v>29.596644829030005</v>
      </c>
    </row>
    <row r="272" spans="1:4" x14ac:dyDescent="0.2">
      <c r="A272" s="13">
        <v>34060</v>
      </c>
      <c r="B272" s="26">
        <v>1.4379999999999999</v>
      </c>
      <c r="C272" s="12">
        <v>18.350000000000001</v>
      </c>
      <c r="D272" s="12">
        <f t="shared" si="5"/>
        <v>30.370934422809459</v>
      </c>
    </row>
    <row r="273" spans="1:4" x14ac:dyDescent="0.2">
      <c r="A273" s="13">
        <v>34090</v>
      </c>
      <c r="B273" s="26">
        <v>1.4419999999999999</v>
      </c>
      <c r="C273" s="12">
        <v>17.89</v>
      </c>
      <c r="D273" s="12">
        <f t="shared" si="5"/>
        <v>29.527457406380027</v>
      </c>
    </row>
    <row r="274" spans="1:4" x14ac:dyDescent="0.2">
      <c r="A274" s="13">
        <v>34121</v>
      </c>
      <c r="B274" s="26">
        <v>1.4430000000000001</v>
      </c>
      <c r="C274" s="12">
        <v>16.8</v>
      </c>
      <c r="D274" s="12">
        <f t="shared" si="5"/>
        <v>27.709195841995843</v>
      </c>
    </row>
    <row r="275" spans="1:4" x14ac:dyDescent="0.2">
      <c r="A275" s="13">
        <v>34151</v>
      </c>
      <c r="B275" s="26">
        <v>1.4450000000000001</v>
      </c>
      <c r="C275" s="12">
        <v>15.81</v>
      </c>
      <c r="D275" s="12">
        <f t="shared" si="5"/>
        <v>26.040240705882354</v>
      </c>
    </row>
    <row r="276" spans="1:4" x14ac:dyDescent="0.2">
      <c r="A276" s="13">
        <v>34182</v>
      </c>
      <c r="B276" s="26">
        <v>1.448</v>
      </c>
      <c r="C276" s="12">
        <v>15.64</v>
      </c>
      <c r="D276" s="12">
        <f t="shared" si="5"/>
        <v>25.706867458563533</v>
      </c>
    </row>
    <row r="277" spans="1:4" x14ac:dyDescent="0.2">
      <c r="A277" s="13">
        <v>34213</v>
      </c>
      <c r="B277" s="26">
        <v>1.45</v>
      </c>
      <c r="C277" s="12">
        <v>15.32</v>
      </c>
      <c r="D277" s="12">
        <f t="shared" si="5"/>
        <v>25.146163475862068</v>
      </c>
    </row>
    <row r="278" spans="1:4" x14ac:dyDescent="0.2">
      <c r="A278" s="13">
        <v>34243</v>
      </c>
      <c r="B278" s="26">
        <v>1.456</v>
      </c>
      <c r="C278" s="12">
        <v>15.59</v>
      </c>
      <c r="D278" s="12">
        <f t="shared" si="5"/>
        <v>25.483889409340659</v>
      </c>
    </row>
    <row r="279" spans="1:4" x14ac:dyDescent="0.2">
      <c r="A279" s="13">
        <v>34274</v>
      </c>
      <c r="B279" s="26">
        <v>1.46</v>
      </c>
      <c r="C279" s="12">
        <v>14.05</v>
      </c>
      <c r="D279" s="12">
        <f t="shared" si="5"/>
        <v>22.903636369863015</v>
      </c>
    </row>
    <row r="280" spans="1:4" x14ac:dyDescent="0.2">
      <c r="A280" s="13">
        <v>34304</v>
      </c>
      <c r="B280" s="26">
        <v>1.4630000000000001</v>
      </c>
      <c r="C280" s="12">
        <v>12.56</v>
      </c>
      <c r="D280" s="12">
        <f t="shared" si="5"/>
        <v>20.432724757347913</v>
      </c>
    </row>
    <row r="281" spans="1:4" x14ac:dyDescent="0.2">
      <c r="A281" s="13">
        <v>34335</v>
      </c>
      <c r="B281" s="26">
        <v>1.4630000000000001</v>
      </c>
      <c r="C281" s="12">
        <v>12.93</v>
      </c>
      <c r="D281" s="12">
        <f t="shared" si="5"/>
        <v>21.034644196855773</v>
      </c>
    </row>
    <row r="282" spans="1:4" x14ac:dyDescent="0.2">
      <c r="A282" s="13">
        <v>34366</v>
      </c>
      <c r="B282" s="26">
        <v>1.4670000000000001</v>
      </c>
      <c r="C282" s="12">
        <v>12.9</v>
      </c>
      <c r="D282" s="12">
        <f t="shared" si="5"/>
        <v>20.928618813905928</v>
      </c>
    </row>
    <row r="283" spans="1:4" x14ac:dyDescent="0.2">
      <c r="A283" s="13">
        <v>34394</v>
      </c>
      <c r="B283" s="26">
        <v>1.4710000000000001</v>
      </c>
      <c r="C283" s="12">
        <v>13.18</v>
      </c>
      <c r="D283" s="12">
        <f t="shared" si="5"/>
        <v>21.324738246091091</v>
      </c>
    </row>
    <row r="284" spans="1:4" x14ac:dyDescent="0.2">
      <c r="A284" s="13">
        <v>34425</v>
      </c>
      <c r="B284" s="26">
        <v>1.472</v>
      </c>
      <c r="C284" s="12">
        <v>14.54</v>
      </c>
      <c r="D284" s="12">
        <f t="shared" si="5"/>
        <v>23.509184701086955</v>
      </c>
    </row>
    <row r="285" spans="1:4" x14ac:dyDescent="0.2">
      <c r="A285" s="13">
        <v>34455</v>
      </c>
      <c r="B285" s="26">
        <v>1.4750000000000001</v>
      </c>
      <c r="C285" s="12">
        <v>15.74</v>
      </c>
      <c r="D285" s="12">
        <f t="shared" si="5"/>
        <v>25.397658494915252</v>
      </c>
    </row>
    <row r="286" spans="1:4" x14ac:dyDescent="0.2">
      <c r="A286" s="13">
        <v>34486</v>
      </c>
      <c r="B286" s="26">
        <v>1.4790000000000001</v>
      </c>
      <c r="C286" s="12">
        <v>17.04</v>
      </c>
      <c r="D286" s="12">
        <f t="shared" si="5"/>
        <v>27.420943123732247</v>
      </c>
    </row>
    <row r="287" spans="1:4" x14ac:dyDescent="0.2">
      <c r="A287" s="13">
        <v>34516</v>
      </c>
      <c r="B287" s="26">
        <v>1.484</v>
      </c>
      <c r="C287" s="12">
        <v>17.52</v>
      </c>
      <c r="D287" s="12">
        <f t="shared" si="5"/>
        <v>28.09837293800539</v>
      </c>
    </row>
    <row r="288" spans="1:4" x14ac:dyDescent="0.2">
      <c r="A288" s="13">
        <v>34547</v>
      </c>
      <c r="B288" s="26">
        <v>1.49</v>
      </c>
      <c r="C288" s="12">
        <v>16.66</v>
      </c>
      <c r="D288" s="12">
        <f t="shared" si="5"/>
        <v>26.611521154362414</v>
      </c>
    </row>
    <row r="289" spans="1:4" x14ac:dyDescent="0.2">
      <c r="A289" s="13">
        <v>34578</v>
      </c>
      <c r="B289" s="26">
        <v>1.4930000000000001</v>
      </c>
      <c r="C289" s="12">
        <v>15.91</v>
      </c>
      <c r="D289" s="12">
        <f t="shared" si="5"/>
        <v>25.362458151373072</v>
      </c>
    </row>
    <row r="290" spans="1:4" x14ac:dyDescent="0.2">
      <c r="A290" s="13">
        <v>34608</v>
      </c>
      <c r="B290" s="26">
        <v>1.494</v>
      </c>
      <c r="C290" s="12">
        <v>16.27</v>
      </c>
      <c r="D290" s="12">
        <f t="shared" si="5"/>
        <v>25.918981218206152</v>
      </c>
    </row>
    <row r="291" spans="1:4" x14ac:dyDescent="0.2">
      <c r="A291" s="13">
        <v>34639</v>
      </c>
      <c r="B291" s="26">
        <v>1.498</v>
      </c>
      <c r="C291" s="12">
        <v>16.46</v>
      </c>
      <c r="D291" s="12">
        <f t="shared" si="5"/>
        <v>26.151643604806409</v>
      </c>
    </row>
    <row r="292" spans="1:4" x14ac:dyDescent="0.2">
      <c r="A292" s="13">
        <v>34669</v>
      </c>
      <c r="B292" s="26">
        <v>1.5009999999999999</v>
      </c>
      <c r="C292" s="12">
        <v>15.78</v>
      </c>
      <c r="D292" s="12">
        <f t="shared" si="5"/>
        <v>25.02115067288474</v>
      </c>
    </row>
    <row r="293" spans="1:4" x14ac:dyDescent="0.2">
      <c r="A293" s="13">
        <v>34700</v>
      </c>
      <c r="B293" s="26">
        <v>1.5049999999999999</v>
      </c>
      <c r="C293" s="12">
        <v>16.559999999999999</v>
      </c>
      <c r="D293" s="12">
        <f t="shared" si="5"/>
        <v>26.188149049833886</v>
      </c>
    </row>
    <row r="294" spans="1:4" x14ac:dyDescent="0.2">
      <c r="A294" s="13">
        <v>34731</v>
      </c>
      <c r="B294" s="26">
        <v>1.5089999999999999</v>
      </c>
      <c r="C294" s="12">
        <v>17.21</v>
      </c>
      <c r="D294" s="12">
        <f t="shared" si="5"/>
        <v>27.14392221338635</v>
      </c>
    </row>
    <row r="295" spans="1:4" x14ac:dyDescent="0.2">
      <c r="A295" s="13">
        <v>34759</v>
      </c>
      <c r="B295" s="26">
        <v>1.512</v>
      </c>
      <c r="C295" s="12">
        <v>17.21</v>
      </c>
      <c r="D295" s="12">
        <f t="shared" si="5"/>
        <v>27.090065224867725</v>
      </c>
    </row>
    <row r="296" spans="1:4" x14ac:dyDescent="0.2">
      <c r="A296" s="13">
        <v>34790</v>
      </c>
      <c r="B296" s="26">
        <v>1.518</v>
      </c>
      <c r="C296" s="12">
        <v>18.7</v>
      </c>
      <c r="D296" s="12">
        <f t="shared" si="5"/>
        <v>29.319111594202898</v>
      </c>
    </row>
    <row r="297" spans="1:4" x14ac:dyDescent="0.2">
      <c r="A297" s="13">
        <v>34820</v>
      </c>
      <c r="B297" s="26">
        <v>1.5209999999999999</v>
      </c>
      <c r="C297" s="12">
        <v>18.559999999999999</v>
      </c>
      <c r="D297" s="12">
        <f t="shared" si="5"/>
        <v>29.042214543063771</v>
      </c>
    </row>
    <row r="298" spans="1:4" x14ac:dyDescent="0.2">
      <c r="A298" s="13">
        <v>34851</v>
      </c>
      <c r="B298" s="26">
        <v>1.524</v>
      </c>
      <c r="C298" s="12">
        <v>17.43</v>
      </c>
      <c r="D298" s="12">
        <f t="shared" si="5"/>
        <v>27.220330354330706</v>
      </c>
    </row>
    <row r="299" spans="1:4" x14ac:dyDescent="0.2">
      <c r="A299" s="13">
        <v>34881</v>
      </c>
      <c r="B299" s="26">
        <v>1.526</v>
      </c>
      <c r="C299" s="12">
        <v>16.5</v>
      </c>
      <c r="D299" s="12">
        <f t="shared" si="5"/>
        <v>25.734182830930536</v>
      </c>
    </row>
    <row r="300" spans="1:4" x14ac:dyDescent="0.2">
      <c r="A300" s="13">
        <v>34912</v>
      </c>
      <c r="B300" s="26">
        <v>1.5289999999999999</v>
      </c>
      <c r="C300" s="12">
        <v>16.54</v>
      </c>
      <c r="D300" s="12">
        <f t="shared" si="5"/>
        <v>25.745954139960759</v>
      </c>
    </row>
    <row r="301" spans="1:4" x14ac:dyDescent="0.2">
      <c r="A301" s="13">
        <v>34943</v>
      </c>
      <c r="B301" s="26">
        <v>1.5309999999999999</v>
      </c>
      <c r="C301" s="12">
        <v>16.71</v>
      </c>
      <c r="D301" s="12">
        <f t="shared" si="5"/>
        <v>25.97659544088831</v>
      </c>
    </row>
    <row r="302" spans="1:4" x14ac:dyDescent="0.2">
      <c r="A302" s="13">
        <v>34973</v>
      </c>
      <c r="B302" s="26">
        <v>1.5349999999999999</v>
      </c>
      <c r="C302" s="12">
        <v>16.29</v>
      </c>
      <c r="D302" s="12">
        <f t="shared" si="5"/>
        <v>25.257692755700326</v>
      </c>
    </row>
    <row r="303" spans="1:4" x14ac:dyDescent="0.2">
      <c r="A303" s="13">
        <v>35004</v>
      </c>
      <c r="B303" s="26">
        <v>1.5369999999999999</v>
      </c>
      <c r="C303" s="12">
        <v>16.52</v>
      </c>
      <c r="D303" s="12">
        <f t="shared" si="5"/>
        <v>25.580978165256994</v>
      </c>
    </row>
    <row r="304" spans="1:4" x14ac:dyDescent="0.2">
      <c r="A304" s="13">
        <v>35034</v>
      </c>
      <c r="B304" s="26">
        <v>1.5389999999999999</v>
      </c>
      <c r="C304" s="12">
        <v>17.53</v>
      </c>
      <c r="D304" s="12">
        <f t="shared" si="5"/>
        <v>27.109672293697209</v>
      </c>
    </row>
    <row r="305" spans="1:4" x14ac:dyDescent="0.2">
      <c r="A305" s="13">
        <v>35065</v>
      </c>
      <c r="B305" s="26">
        <v>1.5469999999999999</v>
      </c>
      <c r="C305" s="12">
        <v>17.48</v>
      </c>
      <c r="D305" s="12">
        <f t="shared" si="5"/>
        <v>26.892556276664511</v>
      </c>
    </row>
    <row r="306" spans="1:4" x14ac:dyDescent="0.2">
      <c r="A306" s="13">
        <v>35096</v>
      </c>
      <c r="B306" s="26">
        <v>1.55</v>
      </c>
      <c r="C306" s="12">
        <v>17.77</v>
      </c>
      <c r="D306" s="12">
        <f t="shared" si="5"/>
        <v>27.285800606451609</v>
      </c>
    </row>
    <row r="307" spans="1:4" x14ac:dyDescent="0.2">
      <c r="A307" s="13">
        <v>35125</v>
      </c>
      <c r="B307" s="26">
        <v>1.5549999999999999</v>
      </c>
      <c r="C307" s="12">
        <v>19.899999999999999</v>
      </c>
      <c r="D307" s="12">
        <f t="shared" si="5"/>
        <v>30.458159356913182</v>
      </c>
    </row>
    <row r="308" spans="1:4" x14ac:dyDescent="0.2">
      <c r="A308" s="13">
        <v>35156</v>
      </c>
      <c r="B308" s="26">
        <v>1.5609999999999999</v>
      </c>
      <c r="C308" s="12">
        <v>21.33</v>
      </c>
      <c r="D308" s="12">
        <f t="shared" si="5"/>
        <v>32.521376848174242</v>
      </c>
    </row>
    <row r="309" spans="1:4" x14ac:dyDescent="0.2">
      <c r="A309" s="13">
        <v>35186</v>
      </c>
      <c r="B309" s="26">
        <v>1.5640000000000001</v>
      </c>
      <c r="C309" s="12">
        <v>20.12</v>
      </c>
      <c r="D309" s="12">
        <f t="shared" si="5"/>
        <v>30.61767432225064</v>
      </c>
    </row>
    <row r="310" spans="1:4" x14ac:dyDescent="0.2">
      <c r="A310" s="13">
        <v>35217</v>
      </c>
      <c r="B310" s="26">
        <v>1.5669999999999999</v>
      </c>
      <c r="C310" s="12">
        <v>19.32</v>
      </c>
      <c r="D310" s="12">
        <f t="shared" si="5"/>
        <v>29.343985347798338</v>
      </c>
    </row>
    <row r="311" spans="1:4" x14ac:dyDescent="0.2">
      <c r="A311" s="13">
        <v>35247</v>
      </c>
      <c r="B311" s="26">
        <v>1.57</v>
      </c>
      <c r="C311" s="12">
        <v>19.600000000000001</v>
      </c>
      <c r="D311" s="12">
        <f t="shared" si="5"/>
        <v>29.712376560509551</v>
      </c>
    </row>
    <row r="312" spans="1:4" x14ac:dyDescent="0.2">
      <c r="A312" s="13">
        <v>35278</v>
      </c>
      <c r="B312" s="26">
        <v>1.5720000000000001</v>
      </c>
      <c r="C312" s="12">
        <v>20.53</v>
      </c>
      <c r="D312" s="12">
        <f t="shared" si="5"/>
        <v>31.082602837150127</v>
      </c>
    </row>
    <row r="313" spans="1:4" x14ac:dyDescent="0.2">
      <c r="A313" s="13">
        <v>35309</v>
      </c>
      <c r="B313" s="26">
        <v>1.577</v>
      </c>
      <c r="C313" s="12">
        <v>22.04</v>
      </c>
      <c r="D313" s="12">
        <f t="shared" si="5"/>
        <v>33.262958072289152</v>
      </c>
    </row>
    <row r="314" spans="1:4" x14ac:dyDescent="0.2">
      <c r="A314" s="13">
        <v>35339</v>
      </c>
      <c r="B314" s="26">
        <v>1.5820000000000001</v>
      </c>
      <c r="C314" s="12">
        <v>23.22</v>
      </c>
      <c r="D314" s="12">
        <f t="shared" si="5"/>
        <v>34.933066270543613</v>
      </c>
    </row>
    <row r="315" spans="1:4" x14ac:dyDescent="0.2">
      <c r="A315" s="13">
        <v>35370</v>
      </c>
      <c r="B315" s="26">
        <v>1.587</v>
      </c>
      <c r="C315" s="12">
        <v>22.66</v>
      </c>
      <c r="D315" s="12">
        <f t="shared" si="5"/>
        <v>33.983174870825458</v>
      </c>
    </row>
    <row r="316" spans="1:4" x14ac:dyDescent="0.2">
      <c r="A316" s="13">
        <v>35400</v>
      </c>
      <c r="B316" s="26">
        <v>1.591</v>
      </c>
      <c r="C316" s="12">
        <v>23.22</v>
      </c>
      <c r="D316" s="12">
        <f t="shared" si="5"/>
        <v>34.735456216216214</v>
      </c>
    </row>
    <row r="317" spans="1:4" x14ac:dyDescent="0.2">
      <c r="A317" s="13">
        <v>35431</v>
      </c>
      <c r="B317" s="26">
        <v>1.5940000000000001</v>
      </c>
      <c r="C317" s="12">
        <v>23.02</v>
      </c>
      <c r="D317" s="12">
        <f t="shared" si="5"/>
        <v>34.371459498117936</v>
      </c>
    </row>
    <row r="318" spans="1:4" x14ac:dyDescent="0.2">
      <c r="A318" s="13">
        <v>35462</v>
      </c>
      <c r="B318" s="26">
        <v>1.597</v>
      </c>
      <c r="C318" s="12">
        <v>20.88</v>
      </c>
      <c r="D318" s="12">
        <f t="shared" si="5"/>
        <v>31.117632661239821</v>
      </c>
    </row>
    <row r="319" spans="1:4" x14ac:dyDescent="0.2">
      <c r="A319" s="13">
        <v>35490</v>
      </c>
      <c r="B319" s="26">
        <v>1.5980000000000001</v>
      </c>
      <c r="C319" s="12">
        <v>19.16</v>
      </c>
      <c r="D319" s="12">
        <f t="shared" si="5"/>
        <v>28.536433992490608</v>
      </c>
    </row>
    <row r="320" spans="1:4" x14ac:dyDescent="0.2">
      <c r="A320" s="13">
        <v>35521</v>
      </c>
      <c r="B320" s="26">
        <v>1.599</v>
      </c>
      <c r="C320" s="12">
        <v>17.829999999999998</v>
      </c>
      <c r="D320" s="12">
        <f t="shared" si="5"/>
        <v>26.538957010631641</v>
      </c>
    </row>
    <row r="321" spans="1:4" x14ac:dyDescent="0.2">
      <c r="A321" s="13">
        <v>35551</v>
      </c>
      <c r="B321" s="26">
        <v>1.599</v>
      </c>
      <c r="C321" s="12">
        <v>18.55</v>
      </c>
      <c r="D321" s="12">
        <f t="shared" si="5"/>
        <v>27.61063671044403</v>
      </c>
    </row>
    <row r="322" spans="1:4" x14ac:dyDescent="0.2">
      <c r="A322" s="13">
        <v>35582</v>
      </c>
      <c r="B322" s="26">
        <v>1.6020000000000001</v>
      </c>
      <c r="C322" s="12">
        <v>17.350000000000001</v>
      </c>
      <c r="D322" s="12">
        <f t="shared" si="5"/>
        <v>25.776143383270909</v>
      </c>
    </row>
    <row r="323" spans="1:4" x14ac:dyDescent="0.2">
      <c r="A323" s="13">
        <v>35612</v>
      </c>
      <c r="B323" s="26">
        <v>1.6040000000000001</v>
      </c>
      <c r="C323" s="12">
        <v>17.489999999999998</v>
      </c>
      <c r="D323" s="12">
        <f t="shared" si="5"/>
        <v>25.951736147132166</v>
      </c>
    </row>
    <row r="324" spans="1:4" x14ac:dyDescent="0.2">
      <c r="A324" s="13">
        <v>35643</v>
      </c>
      <c r="B324" s="26">
        <v>1.6080000000000001</v>
      </c>
      <c r="C324" s="12">
        <v>17.96</v>
      </c>
      <c r="D324" s="12">
        <f t="shared" si="5"/>
        <v>26.582832786069648</v>
      </c>
    </row>
    <row r="325" spans="1:4" x14ac:dyDescent="0.2">
      <c r="A325" s="13">
        <v>35674</v>
      </c>
      <c r="B325" s="26">
        <v>1.6120000000000001</v>
      </c>
      <c r="C325" s="12">
        <v>17.850000000000001</v>
      </c>
      <c r="D325" s="12">
        <f t="shared" si="5"/>
        <v>26.354461972704716</v>
      </c>
    </row>
    <row r="326" spans="1:4" x14ac:dyDescent="0.2">
      <c r="A326" s="13">
        <v>35704</v>
      </c>
      <c r="B326" s="26">
        <v>1.615</v>
      </c>
      <c r="C326" s="12">
        <v>18.73</v>
      </c>
      <c r="D326" s="12">
        <f t="shared" si="5"/>
        <v>27.60236040866873</v>
      </c>
    </row>
    <row r="327" spans="1:4" x14ac:dyDescent="0.2">
      <c r="A327" s="13">
        <v>35735</v>
      </c>
      <c r="B327" s="26">
        <v>1.617</v>
      </c>
      <c r="C327" s="12">
        <v>17.88</v>
      </c>
      <c r="D327" s="12">
        <f t="shared" si="5"/>
        <v>26.317126382189237</v>
      </c>
    </row>
    <row r="328" spans="1:4" x14ac:dyDescent="0.2">
      <c r="A328" s="13">
        <v>35765</v>
      </c>
      <c r="B328" s="26">
        <v>1.6180000000000001</v>
      </c>
      <c r="C328" s="12">
        <v>15.95</v>
      </c>
      <c r="D328" s="12">
        <f t="shared" si="5"/>
        <v>23.461897960444993</v>
      </c>
    </row>
    <row r="329" spans="1:4" x14ac:dyDescent="0.2">
      <c r="A329" s="13">
        <v>35796</v>
      </c>
      <c r="B329" s="26">
        <v>1.62</v>
      </c>
      <c r="C329" s="12">
        <v>14.33</v>
      </c>
      <c r="D329" s="12">
        <f t="shared" si="5"/>
        <v>21.052910654320986</v>
      </c>
    </row>
    <row r="330" spans="1:4" x14ac:dyDescent="0.2">
      <c r="A330" s="13">
        <v>35827</v>
      </c>
      <c r="B330" s="26">
        <v>1.62</v>
      </c>
      <c r="C330" s="12">
        <v>13.32</v>
      </c>
      <c r="D330" s="12">
        <f t="shared" si="5"/>
        <v>19.569069777777774</v>
      </c>
    </row>
    <row r="331" spans="1:4" x14ac:dyDescent="0.2">
      <c r="A331" s="13">
        <v>35855</v>
      </c>
      <c r="B331" s="26">
        <v>1.62</v>
      </c>
      <c r="C331" s="12">
        <v>12.34</v>
      </c>
      <c r="D331" s="12">
        <f t="shared" si="5"/>
        <v>18.129303382716046</v>
      </c>
    </row>
    <row r="332" spans="1:4" x14ac:dyDescent="0.2">
      <c r="A332" s="13">
        <v>35886</v>
      </c>
      <c r="B332" s="26">
        <v>1.6220000000000001</v>
      </c>
      <c r="C332" s="12">
        <v>12.81</v>
      </c>
      <c r="D332" s="12">
        <f t="shared" si="5"/>
        <v>18.796597916152894</v>
      </c>
    </row>
    <row r="333" spans="1:4" x14ac:dyDescent="0.2">
      <c r="A333" s="13">
        <v>35916</v>
      </c>
      <c r="B333" s="26">
        <v>1.6259999999999999</v>
      </c>
      <c r="C333" s="12">
        <v>12.61</v>
      </c>
      <c r="D333" s="12">
        <f t="shared" ref="D333:D396" si="6">C333*$B$557/B333</f>
        <v>18.457612189421894</v>
      </c>
    </row>
    <row r="334" spans="1:4" x14ac:dyDescent="0.2">
      <c r="A334" s="13">
        <v>35947</v>
      </c>
      <c r="B334" s="26">
        <v>1.6279999999999999</v>
      </c>
      <c r="C334" s="12">
        <v>11.61</v>
      </c>
      <c r="D334" s="12">
        <f t="shared" si="6"/>
        <v>16.973007014742013</v>
      </c>
    </row>
    <row r="335" spans="1:4" x14ac:dyDescent="0.2">
      <c r="A335" s="13">
        <v>35977</v>
      </c>
      <c r="B335" s="26">
        <v>1.6319999999999999</v>
      </c>
      <c r="C335" s="12">
        <v>11.55</v>
      </c>
      <c r="D335" s="12">
        <f t="shared" si="6"/>
        <v>16.843905698529412</v>
      </c>
    </row>
    <row r="336" spans="1:4" x14ac:dyDescent="0.2">
      <c r="A336" s="13">
        <v>36008</v>
      </c>
      <c r="B336" s="26">
        <v>1.6339999999999999</v>
      </c>
      <c r="C336" s="12">
        <v>11.34</v>
      </c>
      <c r="D336" s="12">
        <f t="shared" si="6"/>
        <v>16.517410942472459</v>
      </c>
    </row>
    <row r="337" spans="1:4" x14ac:dyDescent="0.2">
      <c r="A337" s="13">
        <v>36039</v>
      </c>
      <c r="B337" s="26">
        <v>1.635</v>
      </c>
      <c r="C337" s="12">
        <v>12.77</v>
      </c>
      <c r="D337" s="12">
        <f t="shared" si="6"/>
        <v>18.588918006116206</v>
      </c>
    </row>
    <row r="338" spans="1:4" x14ac:dyDescent="0.2">
      <c r="A338" s="13">
        <v>36069</v>
      </c>
      <c r="B338" s="26">
        <v>1.639</v>
      </c>
      <c r="C338" s="12">
        <v>12.11</v>
      </c>
      <c r="D338" s="12">
        <f t="shared" si="6"/>
        <v>17.585153398413663</v>
      </c>
    </row>
    <row r="339" spans="1:4" x14ac:dyDescent="0.2">
      <c r="A339" s="13">
        <v>36100</v>
      </c>
      <c r="B339" s="26">
        <v>1.641</v>
      </c>
      <c r="C339" s="12">
        <v>10.99</v>
      </c>
      <c r="D339" s="12">
        <f t="shared" si="6"/>
        <v>15.93933076173065</v>
      </c>
    </row>
    <row r="340" spans="1:4" x14ac:dyDescent="0.2">
      <c r="A340" s="13">
        <v>36130</v>
      </c>
      <c r="B340" s="26">
        <v>1.6439999999999999</v>
      </c>
      <c r="C340" s="12">
        <v>9.39</v>
      </c>
      <c r="D340" s="12">
        <f t="shared" si="6"/>
        <v>13.593921277372264</v>
      </c>
    </row>
    <row r="341" spans="1:4" x14ac:dyDescent="0.2">
      <c r="A341" s="13">
        <v>36161</v>
      </c>
      <c r="B341" s="26">
        <v>1.647</v>
      </c>
      <c r="C341" s="12">
        <v>10.16</v>
      </c>
      <c r="D341" s="12">
        <f t="shared" si="6"/>
        <v>14.681860060716454</v>
      </c>
    </row>
    <row r="342" spans="1:4" x14ac:dyDescent="0.2">
      <c r="A342" s="13">
        <v>36192</v>
      </c>
      <c r="B342" s="26">
        <v>1.647</v>
      </c>
      <c r="C342" s="12">
        <v>10.33</v>
      </c>
      <c r="D342" s="12">
        <f t="shared" si="6"/>
        <v>14.927521105039466</v>
      </c>
    </row>
    <row r="343" spans="1:4" x14ac:dyDescent="0.2">
      <c r="A343" s="13">
        <v>36220</v>
      </c>
      <c r="B343" s="26">
        <v>1.6479999999999999</v>
      </c>
      <c r="C343" s="12">
        <v>12.1</v>
      </c>
      <c r="D343" s="12">
        <f t="shared" si="6"/>
        <v>17.474676092233008</v>
      </c>
    </row>
    <row r="344" spans="1:4" x14ac:dyDescent="0.2">
      <c r="A344" s="13">
        <v>36251</v>
      </c>
      <c r="B344" s="26">
        <v>1.659</v>
      </c>
      <c r="C344" s="12">
        <v>14.82</v>
      </c>
      <c r="D344" s="12">
        <f t="shared" si="6"/>
        <v>21.260956021699815</v>
      </c>
    </row>
    <row r="345" spans="1:4" x14ac:dyDescent="0.2">
      <c r="A345" s="13">
        <v>36281</v>
      </c>
      <c r="B345" s="26">
        <v>1.66</v>
      </c>
      <c r="C345" s="12">
        <v>15.57</v>
      </c>
      <c r="D345" s="12">
        <f t="shared" si="6"/>
        <v>22.323459361445785</v>
      </c>
    </row>
    <row r="346" spans="1:4" x14ac:dyDescent="0.2">
      <c r="A346" s="13">
        <v>36312</v>
      </c>
      <c r="B346" s="26">
        <v>1.66</v>
      </c>
      <c r="C346" s="12">
        <v>15.91</v>
      </c>
      <c r="D346" s="12">
        <f t="shared" si="6"/>
        <v>22.810933746987953</v>
      </c>
    </row>
    <row r="347" spans="1:4" x14ac:dyDescent="0.2">
      <c r="A347" s="13">
        <v>36342</v>
      </c>
      <c r="B347" s="26">
        <v>1.667</v>
      </c>
      <c r="C347" s="12">
        <v>18.05</v>
      </c>
      <c r="D347" s="12">
        <f t="shared" si="6"/>
        <v>25.770484163167364</v>
      </c>
    </row>
    <row r="348" spans="1:4" x14ac:dyDescent="0.2">
      <c r="A348" s="13">
        <v>36373</v>
      </c>
      <c r="B348" s="26">
        <v>1.671</v>
      </c>
      <c r="C348" s="12">
        <v>19.559999999999999</v>
      </c>
      <c r="D348" s="12">
        <f t="shared" si="6"/>
        <v>27.859503482944341</v>
      </c>
    </row>
    <row r="349" spans="1:4" x14ac:dyDescent="0.2">
      <c r="A349" s="13">
        <v>36404</v>
      </c>
      <c r="B349" s="26">
        <v>1.6779999999999999</v>
      </c>
      <c r="C349" s="12">
        <v>21.64</v>
      </c>
      <c r="D349" s="12">
        <f t="shared" si="6"/>
        <v>30.693489916567341</v>
      </c>
    </row>
    <row r="350" spans="1:4" x14ac:dyDescent="0.2">
      <c r="A350" s="13">
        <v>36434</v>
      </c>
      <c r="B350" s="26">
        <v>1.681</v>
      </c>
      <c r="C350" s="12">
        <v>21.62</v>
      </c>
      <c r="D350" s="12">
        <f t="shared" si="6"/>
        <v>30.610395978584176</v>
      </c>
    </row>
    <row r="351" spans="1:4" x14ac:dyDescent="0.2">
      <c r="A351" s="13">
        <v>36465</v>
      </c>
      <c r="B351" s="26">
        <v>1.6839999999999999</v>
      </c>
      <c r="C351" s="12">
        <v>23.14</v>
      </c>
      <c r="D351" s="12">
        <f t="shared" si="6"/>
        <v>32.70410277909739</v>
      </c>
    </row>
    <row r="352" spans="1:4" x14ac:dyDescent="0.2">
      <c r="A352" s="13">
        <v>36495</v>
      </c>
      <c r="B352" s="26">
        <v>1.6879999999999999</v>
      </c>
      <c r="C352" s="12">
        <v>24.35</v>
      </c>
      <c r="D352" s="12">
        <f t="shared" si="6"/>
        <v>34.332663329383891</v>
      </c>
    </row>
    <row r="353" spans="1:4" x14ac:dyDescent="0.2">
      <c r="A353" s="13">
        <v>36526</v>
      </c>
      <c r="B353" s="26">
        <v>1.6930000000000001</v>
      </c>
      <c r="C353" s="12">
        <v>25.29</v>
      </c>
      <c r="D353" s="12">
        <f t="shared" si="6"/>
        <v>35.552720838747781</v>
      </c>
    </row>
    <row r="354" spans="1:4" x14ac:dyDescent="0.2">
      <c r="A354" s="13">
        <v>36557</v>
      </c>
      <c r="B354" s="26">
        <v>1.7</v>
      </c>
      <c r="C354" s="12">
        <v>27.39</v>
      </c>
      <c r="D354" s="12">
        <f t="shared" si="6"/>
        <v>38.346354458823534</v>
      </c>
    </row>
    <row r="355" spans="1:4" x14ac:dyDescent="0.2">
      <c r="A355" s="13">
        <v>36586</v>
      </c>
      <c r="B355" s="26">
        <v>1.71</v>
      </c>
      <c r="C355" s="12">
        <v>27.7</v>
      </c>
      <c r="D355" s="12">
        <f t="shared" si="6"/>
        <v>38.553572748538009</v>
      </c>
    </row>
    <row r="356" spans="1:4" x14ac:dyDescent="0.2">
      <c r="A356" s="13">
        <v>36617</v>
      </c>
      <c r="B356" s="26">
        <v>1.7090000000000001</v>
      </c>
      <c r="C356" s="12">
        <v>24.29</v>
      </c>
      <c r="D356" s="12">
        <f t="shared" si="6"/>
        <v>33.827229011117609</v>
      </c>
    </row>
    <row r="357" spans="1:4" x14ac:dyDescent="0.2">
      <c r="A357" s="13">
        <v>36647</v>
      </c>
      <c r="B357" s="26">
        <v>1.712</v>
      </c>
      <c r="C357" s="12">
        <v>26.35</v>
      </c>
      <c r="D357" s="12">
        <f t="shared" si="6"/>
        <v>36.631763843457939</v>
      </c>
    </row>
    <row r="358" spans="1:4" x14ac:dyDescent="0.2">
      <c r="A358" s="13">
        <v>36678</v>
      </c>
      <c r="B358" s="26">
        <v>1.722</v>
      </c>
      <c r="C358" s="12">
        <v>28.91</v>
      </c>
      <c r="D358" s="12">
        <f t="shared" si="6"/>
        <v>39.957279918699186</v>
      </c>
    </row>
    <row r="359" spans="1:4" x14ac:dyDescent="0.2">
      <c r="A359" s="13">
        <v>36708</v>
      </c>
      <c r="B359" s="26">
        <v>1.7270000000000001</v>
      </c>
      <c r="C359" s="12">
        <v>28</v>
      </c>
      <c r="D359" s="12">
        <f t="shared" si="6"/>
        <v>38.587502026635782</v>
      </c>
    </row>
    <row r="360" spans="1:4" x14ac:dyDescent="0.2">
      <c r="A360" s="13">
        <v>36739</v>
      </c>
      <c r="B360" s="26">
        <v>1.7270000000000001</v>
      </c>
      <c r="C360" s="12">
        <v>28.8</v>
      </c>
      <c r="D360" s="12">
        <f t="shared" si="6"/>
        <v>39.690002084539664</v>
      </c>
    </row>
    <row r="361" spans="1:4" x14ac:dyDescent="0.2">
      <c r="A361" s="13">
        <v>36770</v>
      </c>
      <c r="B361" s="26">
        <v>1.736</v>
      </c>
      <c r="C361" s="12">
        <v>30.56</v>
      </c>
      <c r="D361" s="12">
        <f t="shared" si="6"/>
        <v>41.897161474654375</v>
      </c>
    </row>
    <row r="362" spans="1:4" x14ac:dyDescent="0.2">
      <c r="A362" s="13">
        <v>36800</v>
      </c>
      <c r="B362" s="26">
        <v>1.7390000000000001</v>
      </c>
      <c r="C362" s="12">
        <v>29.71</v>
      </c>
      <c r="D362" s="12">
        <f t="shared" si="6"/>
        <v>40.661560448533635</v>
      </c>
    </row>
    <row r="363" spans="1:4" x14ac:dyDescent="0.2">
      <c r="A363" s="13">
        <v>36831</v>
      </c>
      <c r="B363" s="26">
        <v>1.742</v>
      </c>
      <c r="C363" s="12">
        <v>30</v>
      </c>
      <c r="D363" s="12">
        <f t="shared" si="6"/>
        <v>40.987749712973596</v>
      </c>
    </row>
    <row r="364" spans="1:4" x14ac:dyDescent="0.2">
      <c r="A364" s="13">
        <v>36861</v>
      </c>
      <c r="B364" s="26">
        <v>1.746</v>
      </c>
      <c r="C364" s="12">
        <v>25.19</v>
      </c>
      <c r="D364" s="12">
        <f t="shared" si="6"/>
        <v>34.337201706758307</v>
      </c>
    </row>
    <row r="365" spans="1:4" x14ac:dyDescent="0.2">
      <c r="A365" s="13">
        <v>36892</v>
      </c>
      <c r="B365" s="26">
        <v>1.756</v>
      </c>
      <c r="C365" s="12">
        <v>24.49</v>
      </c>
      <c r="D365" s="12">
        <f t="shared" si="6"/>
        <v>33.192903633257401</v>
      </c>
    </row>
    <row r="366" spans="1:4" x14ac:dyDescent="0.2">
      <c r="A366" s="13">
        <v>36923</v>
      </c>
      <c r="B366" s="26">
        <v>1.76</v>
      </c>
      <c r="C366" s="12">
        <v>24.97</v>
      </c>
      <c r="D366" s="12">
        <f t="shared" si="6"/>
        <v>33.766562125</v>
      </c>
    </row>
    <row r="367" spans="1:4" x14ac:dyDescent="0.2">
      <c r="A367" s="13">
        <v>36951</v>
      </c>
      <c r="B367" s="26">
        <v>1.7609999999999999</v>
      </c>
      <c r="C367" s="12">
        <v>23.01</v>
      </c>
      <c r="D367" s="12">
        <f t="shared" si="6"/>
        <v>31.098413526405455</v>
      </c>
    </row>
    <row r="368" spans="1:4" x14ac:dyDescent="0.2">
      <c r="A368" s="13">
        <v>36982</v>
      </c>
      <c r="B368" s="26">
        <v>1.764</v>
      </c>
      <c r="C368" s="12">
        <v>22.99</v>
      </c>
      <c r="D368" s="12">
        <f t="shared" si="6"/>
        <v>31.018540691609971</v>
      </c>
    </row>
    <row r="369" spans="1:4" x14ac:dyDescent="0.2">
      <c r="A369" s="13">
        <v>37012</v>
      </c>
      <c r="B369" s="26">
        <v>1.7729999999999999</v>
      </c>
      <c r="C369" s="12">
        <v>24.63</v>
      </c>
      <c r="D369" s="12">
        <f t="shared" si="6"/>
        <v>33.062572961082914</v>
      </c>
    </row>
    <row r="370" spans="1:4" x14ac:dyDescent="0.2">
      <c r="A370" s="13">
        <v>37043</v>
      </c>
      <c r="B370" s="26">
        <v>1.7769999999999999</v>
      </c>
      <c r="C370" s="12">
        <v>23.95</v>
      </c>
      <c r="D370" s="12">
        <f t="shared" si="6"/>
        <v>32.077392740573998</v>
      </c>
    </row>
    <row r="371" spans="1:4" x14ac:dyDescent="0.2">
      <c r="A371" s="13">
        <v>37073</v>
      </c>
      <c r="B371" s="26">
        <v>1.774</v>
      </c>
      <c r="C371" s="12">
        <v>22.76</v>
      </c>
      <c r="D371" s="12">
        <f t="shared" si="6"/>
        <v>30.535118782412628</v>
      </c>
    </row>
    <row r="372" spans="1:4" x14ac:dyDescent="0.2">
      <c r="A372" s="13">
        <v>37104</v>
      </c>
      <c r="B372" s="26">
        <v>1.774</v>
      </c>
      <c r="C372" s="12">
        <v>23.77</v>
      </c>
      <c r="D372" s="12">
        <f t="shared" si="6"/>
        <v>31.890148218714767</v>
      </c>
    </row>
    <row r="373" spans="1:4" x14ac:dyDescent="0.2">
      <c r="A373" s="13">
        <v>37135</v>
      </c>
      <c r="B373" s="26">
        <v>1.7809999999999999</v>
      </c>
      <c r="C373" s="12">
        <v>22.51</v>
      </c>
      <c r="D373" s="12">
        <f t="shared" si="6"/>
        <v>30.081019213924765</v>
      </c>
    </row>
    <row r="374" spans="1:4" x14ac:dyDescent="0.2">
      <c r="A374" s="13">
        <v>37165</v>
      </c>
      <c r="B374" s="26">
        <v>1.776</v>
      </c>
      <c r="C374" s="12">
        <v>18.760000000000002</v>
      </c>
      <c r="D374" s="12">
        <f t="shared" si="6"/>
        <v>25.140322477477479</v>
      </c>
    </row>
    <row r="375" spans="1:4" x14ac:dyDescent="0.2">
      <c r="A375" s="13">
        <v>37196</v>
      </c>
      <c r="B375" s="26">
        <v>1.7749999999999999</v>
      </c>
      <c r="C375" s="12">
        <v>16.059999999999999</v>
      </c>
      <c r="D375" s="12">
        <f t="shared" si="6"/>
        <v>21.534170884507041</v>
      </c>
    </row>
    <row r="376" spans="1:4" x14ac:dyDescent="0.2">
      <c r="A376" s="13">
        <v>37226</v>
      </c>
      <c r="B376" s="26">
        <v>1.774</v>
      </c>
      <c r="C376" s="12">
        <v>15.95</v>
      </c>
      <c r="D376" s="12">
        <f t="shared" si="6"/>
        <v>21.398732187147687</v>
      </c>
    </row>
    <row r="377" spans="1:4" x14ac:dyDescent="0.2">
      <c r="A377" s="13">
        <v>37257</v>
      </c>
      <c r="B377" s="26">
        <v>1.7769999999999999</v>
      </c>
      <c r="C377" s="12">
        <v>17.04</v>
      </c>
      <c r="D377" s="12">
        <f t="shared" si="6"/>
        <v>22.822495711873945</v>
      </c>
    </row>
    <row r="378" spans="1:4" x14ac:dyDescent="0.2">
      <c r="A378" s="13">
        <v>37288</v>
      </c>
      <c r="B378" s="26">
        <v>1.78</v>
      </c>
      <c r="C378" s="12">
        <v>18.239999999999998</v>
      </c>
      <c r="D378" s="12">
        <f t="shared" si="6"/>
        <v>24.388540044943817</v>
      </c>
    </row>
    <row r="379" spans="1:4" x14ac:dyDescent="0.2">
      <c r="A379" s="13">
        <v>37316</v>
      </c>
      <c r="B379" s="26">
        <v>1.7849999999999999</v>
      </c>
      <c r="C379" s="12">
        <v>22.29</v>
      </c>
      <c r="D379" s="12">
        <f t="shared" si="6"/>
        <v>29.720274722689073</v>
      </c>
    </row>
    <row r="380" spans="1:4" x14ac:dyDescent="0.2">
      <c r="A380" s="13">
        <v>37347</v>
      </c>
      <c r="B380" s="26">
        <v>1.7929999999999999</v>
      </c>
      <c r="C380" s="12">
        <v>23.98</v>
      </c>
      <c r="D380" s="12">
        <f t="shared" si="6"/>
        <v>31.830969079754599</v>
      </c>
    </row>
    <row r="381" spans="1:4" x14ac:dyDescent="0.2">
      <c r="A381" s="13">
        <v>37377</v>
      </c>
      <c r="B381" s="26">
        <v>1.7949999999999999</v>
      </c>
      <c r="C381" s="12">
        <v>24.44</v>
      </c>
      <c r="D381" s="12">
        <f t="shared" si="6"/>
        <v>32.405424891364902</v>
      </c>
    </row>
    <row r="382" spans="1:4" x14ac:dyDescent="0.2">
      <c r="A382" s="13">
        <v>37408</v>
      </c>
      <c r="B382" s="26">
        <v>1.796</v>
      </c>
      <c r="C382" s="12">
        <v>23.45</v>
      </c>
      <c r="D382" s="12">
        <f t="shared" si="6"/>
        <v>31.075454287305121</v>
      </c>
    </row>
    <row r="383" spans="1:4" x14ac:dyDescent="0.2">
      <c r="A383" s="13">
        <v>37438</v>
      </c>
      <c r="B383" s="26">
        <v>1.8</v>
      </c>
      <c r="C383" s="12">
        <v>24.99</v>
      </c>
      <c r="D383" s="12">
        <f t="shared" si="6"/>
        <v>33.042638766666663</v>
      </c>
    </row>
    <row r="384" spans="1:4" x14ac:dyDescent="0.2">
      <c r="A384" s="13">
        <v>37469</v>
      </c>
      <c r="B384" s="26">
        <v>1.8049999999999999</v>
      </c>
      <c r="C384" s="12">
        <v>25.68</v>
      </c>
      <c r="D384" s="12">
        <f t="shared" si="6"/>
        <v>33.860922415512462</v>
      </c>
    </row>
    <row r="385" spans="1:4" x14ac:dyDescent="0.2">
      <c r="A385" s="13">
        <v>37500</v>
      </c>
      <c r="B385" s="26">
        <v>1.8080000000000001</v>
      </c>
      <c r="C385" s="12">
        <v>27.14</v>
      </c>
      <c r="D385" s="12">
        <f t="shared" si="6"/>
        <v>35.726657676991152</v>
      </c>
    </row>
    <row r="386" spans="1:4" x14ac:dyDescent="0.2">
      <c r="A386" s="13">
        <v>37530</v>
      </c>
      <c r="B386" s="26">
        <v>1.8120000000000001</v>
      </c>
      <c r="C386" s="12">
        <v>25.99</v>
      </c>
      <c r="D386" s="12">
        <f t="shared" si="6"/>
        <v>34.137291269315668</v>
      </c>
    </row>
    <row r="387" spans="1:4" x14ac:dyDescent="0.2">
      <c r="A387" s="13">
        <v>37561</v>
      </c>
      <c r="B387" s="26">
        <v>1.8149999999999999</v>
      </c>
      <c r="C387" s="12">
        <v>23.68</v>
      </c>
      <c r="D387" s="12">
        <f t="shared" si="6"/>
        <v>31.051747085399448</v>
      </c>
    </row>
    <row r="388" spans="1:4" x14ac:dyDescent="0.2">
      <c r="A388" s="13">
        <v>37591</v>
      </c>
      <c r="B388" s="26">
        <v>1.8180000000000001</v>
      </c>
      <c r="C388" s="12">
        <v>26.68</v>
      </c>
      <c r="D388" s="12">
        <f t="shared" si="6"/>
        <v>34.927935621562156</v>
      </c>
    </row>
    <row r="389" spans="1:4" x14ac:dyDescent="0.2">
      <c r="A389" s="13">
        <v>37622</v>
      </c>
      <c r="B389" s="26">
        <v>1.8260000000000001</v>
      </c>
      <c r="C389" s="12">
        <v>30.3</v>
      </c>
      <c r="D389" s="12">
        <f t="shared" si="6"/>
        <v>39.493245673603496</v>
      </c>
    </row>
    <row r="390" spans="1:4" x14ac:dyDescent="0.2">
      <c r="A390" s="13">
        <v>37653</v>
      </c>
      <c r="B390" s="26">
        <v>1.8360000000000001</v>
      </c>
      <c r="C390" s="12">
        <v>32.229999999999997</v>
      </c>
      <c r="D390" s="12">
        <f t="shared" si="6"/>
        <v>41.7800158278867</v>
      </c>
    </row>
    <row r="391" spans="1:4" x14ac:dyDescent="0.2">
      <c r="A391" s="13">
        <v>37681</v>
      </c>
      <c r="B391" s="26">
        <v>1.839</v>
      </c>
      <c r="C391" s="12">
        <v>29.23</v>
      </c>
      <c r="D391" s="12">
        <f t="shared" si="6"/>
        <v>37.82927844480696</v>
      </c>
    </row>
    <row r="392" spans="1:4" x14ac:dyDescent="0.2">
      <c r="A392" s="13">
        <v>37712</v>
      </c>
      <c r="B392" s="26">
        <v>1.8320000000000001</v>
      </c>
      <c r="C392" s="12">
        <v>24.48</v>
      </c>
      <c r="D392" s="12">
        <f t="shared" si="6"/>
        <v>31.802914061135368</v>
      </c>
    </row>
    <row r="393" spans="1:4" x14ac:dyDescent="0.2">
      <c r="A393" s="13">
        <v>37742</v>
      </c>
      <c r="B393" s="26">
        <v>1.829</v>
      </c>
      <c r="C393" s="12">
        <v>25.15</v>
      </c>
      <c r="D393" s="12">
        <f t="shared" si="6"/>
        <v>32.726929086932749</v>
      </c>
    </row>
    <row r="394" spans="1:4" x14ac:dyDescent="0.2">
      <c r="A394" s="13">
        <v>37773</v>
      </c>
      <c r="B394" s="26">
        <v>1.831</v>
      </c>
      <c r="C394" s="12">
        <v>27.22</v>
      </c>
      <c r="D394" s="12">
        <f t="shared" si="6"/>
        <v>35.381867198252316</v>
      </c>
    </row>
    <row r="395" spans="1:4" x14ac:dyDescent="0.2">
      <c r="A395" s="13">
        <v>37803</v>
      </c>
      <c r="B395" s="26">
        <v>1.837</v>
      </c>
      <c r="C395" s="12">
        <v>27.95</v>
      </c>
      <c r="D395" s="12">
        <f t="shared" si="6"/>
        <v>36.212093032117579</v>
      </c>
    </row>
    <row r="396" spans="1:4" x14ac:dyDescent="0.2">
      <c r="A396" s="13">
        <v>37834</v>
      </c>
      <c r="B396" s="26">
        <v>1.845</v>
      </c>
      <c r="C396" s="12">
        <v>28.5</v>
      </c>
      <c r="D396" s="12">
        <f t="shared" si="6"/>
        <v>36.764567479674795</v>
      </c>
    </row>
    <row r="397" spans="1:4" x14ac:dyDescent="0.2">
      <c r="A397" s="13">
        <v>37865</v>
      </c>
      <c r="B397" s="26">
        <v>1.851</v>
      </c>
      <c r="C397" s="12">
        <v>25.66</v>
      </c>
      <c r="D397" s="12">
        <f t="shared" ref="D397:D460" si="7">C397*$B$557/B397</f>
        <v>32.993713949216641</v>
      </c>
    </row>
    <row r="398" spans="1:4" x14ac:dyDescent="0.2">
      <c r="A398" s="13">
        <v>37895</v>
      </c>
      <c r="B398" s="26">
        <v>1.849</v>
      </c>
      <c r="C398" s="12">
        <v>27.32</v>
      </c>
      <c r="D398" s="12">
        <f t="shared" si="7"/>
        <v>35.166144424012977</v>
      </c>
    </row>
    <row r="399" spans="1:4" x14ac:dyDescent="0.2">
      <c r="A399" s="13">
        <v>37926</v>
      </c>
      <c r="B399" s="26">
        <v>1.85</v>
      </c>
      <c r="C399" s="12">
        <v>27.47</v>
      </c>
      <c r="D399" s="12">
        <f t="shared" si="7"/>
        <v>35.340110454054049</v>
      </c>
    </row>
    <row r="400" spans="1:4" x14ac:dyDescent="0.2">
      <c r="A400" s="13">
        <v>37956</v>
      </c>
      <c r="B400" s="26">
        <v>1.855</v>
      </c>
      <c r="C400" s="12">
        <v>28.63</v>
      </c>
      <c r="D400" s="12">
        <f t="shared" si="7"/>
        <v>36.733169735849053</v>
      </c>
    </row>
    <row r="401" spans="1:4" x14ac:dyDescent="0.2">
      <c r="A401" s="13">
        <v>37987</v>
      </c>
      <c r="B401" s="26">
        <v>1.863</v>
      </c>
      <c r="C401" s="12">
        <v>30.11</v>
      </c>
      <c r="D401" s="12">
        <f t="shared" si="7"/>
        <v>38.466163403113256</v>
      </c>
    </row>
    <row r="402" spans="1:4" x14ac:dyDescent="0.2">
      <c r="A402" s="13">
        <v>38018</v>
      </c>
      <c r="B402" s="26">
        <v>1.867</v>
      </c>
      <c r="C402" s="12">
        <v>30.69</v>
      </c>
      <c r="D402" s="12">
        <f t="shared" si="7"/>
        <v>39.123125431173001</v>
      </c>
    </row>
    <row r="403" spans="1:4" x14ac:dyDescent="0.2">
      <c r="A403" s="13">
        <v>38047</v>
      </c>
      <c r="B403" s="26">
        <v>1.871</v>
      </c>
      <c r="C403" s="12">
        <v>32.159999999999997</v>
      </c>
      <c r="D403" s="12">
        <f t="shared" si="7"/>
        <v>40.909410753607688</v>
      </c>
    </row>
    <row r="404" spans="1:4" x14ac:dyDescent="0.2">
      <c r="A404" s="13">
        <v>38078</v>
      </c>
      <c r="B404" s="26">
        <v>1.8740000000000001</v>
      </c>
      <c r="C404" s="12">
        <v>32.340000000000003</v>
      </c>
      <c r="D404" s="12">
        <f t="shared" si="7"/>
        <v>41.072524802561368</v>
      </c>
    </row>
    <row r="405" spans="1:4" x14ac:dyDescent="0.2">
      <c r="A405" s="13">
        <v>38108</v>
      </c>
      <c r="B405" s="26">
        <v>1.8819999999999999</v>
      </c>
      <c r="C405" s="12">
        <v>35.68</v>
      </c>
      <c r="D405" s="12">
        <f t="shared" si="7"/>
        <v>45.121777343251857</v>
      </c>
    </row>
    <row r="406" spans="1:4" x14ac:dyDescent="0.2">
      <c r="A406" s="13">
        <v>38139</v>
      </c>
      <c r="B406" s="26">
        <v>1.889</v>
      </c>
      <c r="C406" s="12">
        <v>33.450000000000003</v>
      </c>
      <c r="D406" s="12">
        <f t="shared" si="7"/>
        <v>42.144910481736368</v>
      </c>
    </row>
    <row r="407" spans="1:4" x14ac:dyDescent="0.2">
      <c r="A407" s="13">
        <v>38169</v>
      </c>
      <c r="B407" s="26">
        <v>1.891</v>
      </c>
      <c r="C407" s="12">
        <v>35.89</v>
      </c>
      <c r="D407" s="12">
        <f t="shared" si="7"/>
        <v>45.171332406134319</v>
      </c>
    </row>
    <row r="408" spans="1:4" x14ac:dyDescent="0.2">
      <c r="A408" s="13">
        <v>38200</v>
      </c>
      <c r="B408" s="26">
        <v>1.8919999999999999</v>
      </c>
      <c r="C408" s="12">
        <v>39.46</v>
      </c>
      <c r="D408" s="12">
        <f t="shared" si="7"/>
        <v>49.638302389006341</v>
      </c>
    </row>
    <row r="409" spans="1:4" x14ac:dyDescent="0.2">
      <c r="A409" s="13">
        <v>38231</v>
      </c>
      <c r="B409" s="26">
        <v>1.8979999999999999</v>
      </c>
      <c r="C409" s="12">
        <v>40.42</v>
      </c>
      <c r="D409" s="12">
        <f t="shared" si="7"/>
        <v>50.685189272918862</v>
      </c>
    </row>
    <row r="410" spans="1:4" x14ac:dyDescent="0.2">
      <c r="A410" s="13">
        <v>38261</v>
      </c>
      <c r="B410" s="26">
        <v>1.9079999999999999</v>
      </c>
      <c r="C410" s="12">
        <v>45.36</v>
      </c>
      <c r="D410" s="12">
        <f t="shared" si="7"/>
        <v>56.581655094339617</v>
      </c>
    </row>
    <row r="411" spans="1:4" x14ac:dyDescent="0.2">
      <c r="A411" s="13">
        <v>38292</v>
      </c>
      <c r="B411" s="26">
        <v>1.917</v>
      </c>
      <c r="C411" s="12">
        <v>39.89</v>
      </c>
      <c r="D411" s="12">
        <f t="shared" si="7"/>
        <v>49.524818768909753</v>
      </c>
    </row>
    <row r="412" spans="1:4" x14ac:dyDescent="0.2">
      <c r="A412" s="13">
        <v>38322</v>
      </c>
      <c r="B412" s="26">
        <v>1.917</v>
      </c>
      <c r="C412" s="12">
        <v>34.07</v>
      </c>
      <c r="D412" s="12">
        <f t="shared" si="7"/>
        <v>42.299086875326026</v>
      </c>
    </row>
    <row r="413" spans="1:4" x14ac:dyDescent="0.2">
      <c r="A413" s="13">
        <v>38353</v>
      </c>
      <c r="B413" s="26">
        <v>1.9159999999999999</v>
      </c>
      <c r="C413" s="12">
        <v>37.56</v>
      </c>
      <c r="D413" s="12">
        <f t="shared" si="7"/>
        <v>46.656381169102296</v>
      </c>
    </row>
    <row r="414" spans="1:4" x14ac:dyDescent="0.2">
      <c r="A414" s="13">
        <v>38384</v>
      </c>
      <c r="B414" s="26">
        <v>1.9239999999999999</v>
      </c>
      <c r="C414" s="12">
        <v>39.72</v>
      </c>
      <c r="D414" s="12">
        <f t="shared" si="7"/>
        <v>49.134341912681911</v>
      </c>
    </row>
    <row r="415" spans="1:4" x14ac:dyDescent="0.2">
      <c r="A415" s="13">
        <v>38412</v>
      </c>
      <c r="B415" s="26">
        <v>1.931</v>
      </c>
      <c r="C415" s="12">
        <v>45.73</v>
      </c>
      <c r="D415" s="12">
        <f t="shared" si="7"/>
        <v>56.36375249093733</v>
      </c>
    </row>
    <row r="416" spans="1:4" x14ac:dyDescent="0.2">
      <c r="A416" s="13">
        <v>38443</v>
      </c>
      <c r="B416" s="26">
        <v>1.9370000000000001</v>
      </c>
      <c r="C416" s="12">
        <v>45.25</v>
      </c>
      <c r="D416" s="12">
        <f t="shared" si="7"/>
        <v>55.599378162106348</v>
      </c>
    </row>
    <row r="417" spans="1:4" x14ac:dyDescent="0.2">
      <c r="A417" s="13">
        <v>38473</v>
      </c>
      <c r="B417" s="26">
        <v>1.9359999999999999</v>
      </c>
      <c r="C417" s="12">
        <v>43.19</v>
      </c>
      <c r="D417" s="12">
        <f t="shared" si="7"/>
        <v>53.095635423553709</v>
      </c>
    </row>
    <row r="418" spans="1:4" x14ac:dyDescent="0.2">
      <c r="A418" s="13">
        <v>38504</v>
      </c>
      <c r="B418" s="26">
        <v>1.9370000000000001</v>
      </c>
      <c r="C418" s="12">
        <v>49.28</v>
      </c>
      <c r="D418" s="12">
        <f t="shared" si="7"/>
        <v>60.551101786267417</v>
      </c>
    </row>
    <row r="419" spans="1:4" x14ac:dyDescent="0.2">
      <c r="A419" s="13">
        <v>38534</v>
      </c>
      <c r="B419" s="26">
        <v>1.9490000000000001</v>
      </c>
      <c r="C419" s="12">
        <v>52.79</v>
      </c>
      <c r="D419" s="12">
        <f t="shared" si="7"/>
        <v>64.464526105695228</v>
      </c>
    </row>
    <row r="420" spans="1:4" x14ac:dyDescent="0.2">
      <c r="A420" s="13">
        <v>38565</v>
      </c>
      <c r="B420" s="26">
        <v>1.9610000000000001</v>
      </c>
      <c r="C420" s="12">
        <v>58.67</v>
      </c>
      <c r="D420" s="12">
        <f t="shared" si="7"/>
        <v>71.206471565527792</v>
      </c>
    </row>
    <row r="421" spans="1:4" x14ac:dyDescent="0.2">
      <c r="A421" s="13">
        <v>38596</v>
      </c>
      <c r="B421" s="26">
        <v>1.988</v>
      </c>
      <c r="C421" s="12">
        <v>58.79</v>
      </c>
      <c r="D421" s="12">
        <f t="shared" si="7"/>
        <v>70.38304495975855</v>
      </c>
    </row>
    <row r="422" spans="1:4" x14ac:dyDescent="0.2">
      <c r="A422" s="13">
        <v>38626</v>
      </c>
      <c r="B422" s="26">
        <v>1.9910000000000001</v>
      </c>
      <c r="C422" s="12">
        <v>55.31</v>
      </c>
      <c r="D422" s="12">
        <f t="shared" si="7"/>
        <v>66.117035067805119</v>
      </c>
    </row>
    <row r="423" spans="1:4" x14ac:dyDescent="0.2">
      <c r="A423" s="13">
        <v>38657</v>
      </c>
      <c r="B423" s="26">
        <v>1.9810000000000001</v>
      </c>
      <c r="C423" s="12">
        <v>49.97</v>
      </c>
      <c r="D423" s="12">
        <f t="shared" si="7"/>
        <v>60.035183917213516</v>
      </c>
    </row>
    <row r="424" spans="1:4" x14ac:dyDescent="0.2">
      <c r="A424" s="13">
        <v>38687</v>
      </c>
      <c r="B424" s="26">
        <v>1.9810000000000001</v>
      </c>
      <c r="C424" s="12">
        <v>50.85</v>
      </c>
      <c r="D424" s="12">
        <f t="shared" si="7"/>
        <v>61.092437506309942</v>
      </c>
    </row>
    <row r="425" spans="1:4" x14ac:dyDescent="0.2">
      <c r="A425" s="13">
        <v>38718</v>
      </c>
      <c r="B425" s="26">
        <v>1.9930000000000001</v>
      </c>
      <c r="C425" s="12">
        <v>55.85</v>
      </c>
      <c r="D425" s="12">
        <f t="shared" si="7"/>
        <v>66.695548770697428</v>
      </c>
    </row>
    <row r="426" spans="1:4" x14ac:dyDescent="0.2">
      <c r="A426" s="13">
        <v>38749</v>
      </c>
      <c r="B426" s="26">
        <v>1.994</v>
      </c>
      <c r="C426" s="12">
        <v>52.8</v>
      </c>
      <c r="D426" s="12">
        <f t="shared" si="7"/>
        <v>63.021645737211628</v>
      </c>
    </row>
    <row r="427" spans="1:4" x14ac:dyDescent="0.2">
      <c r="A427" s="13">
        <v>38777</v>
      </c>
      <c r="B427" s="26">
        <v>1.9970000000000001</v>
      </c>
      <c r="C427" s="12">
        <v>55.31</v>
      </c>
      <c r="D427" s="12">
        <f t="shared" si="7"/>
        <v>65.918385988983474</v>
      </c>
    </row>
    <row r="428" spans="1:4" x14ac:dyDescent="0.2">
      <c r="A428" s="13">
        <v>38808</v>
      </c>
      <c r="B428" s="26">
        <v>2.0070000000000001</v>
      </c>
      <c r="C428" s="12">
        <v>62.41</v>
      </c>
      <c r="D428" s="12">
        <f t="shared" si="7"/>
        <v>74.009553074240145</v>
      </c>
    </row>
    <row r="429" spans="1:4" x14ac:dyDescent="0.2">
      <c r="A429" s="13">
        <v>38838</v>
      </c>
      <c r="B429" s="26">
        <v>2.0129999999999999</v>
      </c>
      <c r="C429" s="12">
        <v>64.39</v>
      </c>
      <c r="D429" s="12">
        <f t="shared" si="7"/>
        <v>76.129963527074011</v>
      </c>
    </row>
    <row r="430" spans="1:4" x14ac:dyDescent="0.2">
      <c r="A430" s="13">
        <v>38869</v>
      </c>
      <c r="B430" s="26">
        <v>2.0179999999999998</v>
      </c>
      <c r="C430" s="12">
        <v>63.79</v>
      </c>
      <c r="D430" s="12">
        <f t="shared" si="7"/>
        <v>75.233698404360766</v>
      </c>
    </row>
    <row r="431" spans="1:4" x14ac:dyDescent="0.2">
      <c r="A431" s="13">
        <v>38899</v>
      </c>
      <c r="B431" s="26">
        <v>2.0289999999999999</v>
      </c>
      <c r="C431" s="12">
        <v>67.989999999999995</v>
      </c>
      <c r="D431" s="12">
        <f t="shared" si="7"/>
        <v>79.752437545588947</v>
      </c>
    </row>
    <row r="432" spans="1:4" x14ac:dyDescent="0.2">
      <c r="A432" s="13">
        <v>38930</v>
      </c>
      <c r="B432" s="26">
        <v>2.0379999999999998</v>
      </c>
      <c r="C432" s="12">
        <v>66.45</v>
      </c>
      <c r="D432" s="12">
        <f t="shared" si="7"/>
        <v>77.601796810598628</v>
      </c>
    </row>
    <row r="433" spans="1:4" x14ac:dyDescent="0.2">
      <c r="A433" s="13">
        <v>38961</v>
      </c>
      <c r="B433" s="26">
        <v>2.028</v>
      </c>
      <c r="C433" s="12">
        <v>57.29</v>
      </c>
      <c r="D433" s="12">
        <f t="shared" si="7"/>
        <v>67.234447919132151</v>
      </c>
    </row>
    <row r="434" spans="1:4" x14ac:dyDescent="0.2">
      <c r="A434" s="13">
        <v>38991</v>
      </c>
      <c r="B434" s="26">
        <v>2.0190000000000001</v>
      </c>
      <c r="C434" s="12">
        <v>52.7</v>
      </c>
      <c r="D434" s="12">
        <f t="shared" si="7"/>
        <v>62.123407330361559</v>
      </c>
    </row>
    <row r="435" spans="1:4" x14ac:dyDescent="0.2">
      <c r="A435" s="13">
        <v>39022</v>
      </c>
      <c r="B435" s="26">
        <v>2.02</v>
      </c>
      <c r="C435" s="12">
        <v>52.7</v>
      </c>
      <c r="D435" s="12">
        <f t="shared" si="7"/>
        <v>62.092653168316829</v>
      </c>
    </row>
    <row r="436" spans="1:4" x14ac:dyDescent="0.2">
      <c r="A436" s="13">
        <v>39052</v>
      </c>
      <c r="B436" s="26">
        <v>2.0310000000000001</v>
      </c>
      <c r="C436" s="12">
        <v>54.97</v>
      </c>
      <c r="D436" s="12">
        <f t="shared" si="7"/>
        <v>64.416449699655331</v>
      </c>
    </row>
    <row r="437" spans="1:4" x14ac:dyDescent="0.2">
      <c r="A437" s="13">
        <v>39083</v>
      </c>
      <c r="B437" s="26">
        <v>2.03437</v>
      </c>
      <c r="C437" s="12">
        <v>49.57</v>
      </c>
      <c r="D437" s="12">
        <f t="shared" si="7"/>
        <v>57.992248479873375</v>
      </c>
    </row>
    <row r="438" spans="1:4" x14ac:dyDescent="0.2">
      <c r="A438" s="13">
        <v>39114</v>
      </c>
      <c r="B438" s="26">
        <v>2.0422600000000002</v>
      </c>
      <c r="C438" s="12">
        <v>53.77</v>
      </c>
      <c r="D438" s="12">
        <f t="shared" si="7"/>
        <v>62.662825957517647</v>
      </c>
    </row>
    <row r="439" spans="1:4" x14ac:dyDescent="0.2">
      <c r="A439" s="13">
        <v>39142</v>
      </c>
      <c r="B439" s="26">
        <v>2.05288</v>
      </c>
      <c r="C439" s="12">
        <v>56.31</v>
      </c>
      <c r="D439" s="12">
        <f t="shared" si="7"/>
        <v>65.283425636179416</v>
      </c>
    </row>
    <row r="440" spans="1:4" x14ac:dyDescent="0.2">
      <c r="A440" s="13">
        <v>39173</v>
      </c>
      <c r="B440" s="26">
        <v>2.05904</v>
      </c>
      <c r="C440" s="12">
        <v>60.45</v>
      </c>
      <c r="D440" s="12">
        <f t="shared" si="7"/>
        <v>69.873499252078645</v>
      </c>
    </row>
    <row r="441" spans="1:4" x14ac:dyDescent="0.2">
      <c r="A441" s="13">
        <v>39203</v>
      </c>
      <c r="B441" s="26">
        <v>2.0675500000000002</v>
      </c>
      <c r="C441" s="12">
        <v>61.55</v>
      </c>
      <c r="D441" s="12">
        <f t="shared" si="7"/>
        <v>70.852145824768428</v>
      </c>
    </row>
    <row r="442" spans="1:4" x14ac:dyDescent="0.2">
      <c r="A442" s="13">
        <v>39234</v>
      </c>
      <c r="B442" s="26">
        <v>2.0723400000000001</v>
      </c>
      <c r="C442" s="12">
        <v>65.239999999999995</v>
      </c>
      <c r="D442" s="12">
        <f t="shared" si="7"/>
        <v>74.926235694914908</v>
      </c>
    </row>
    <row r="443" spans="1:4" x14ac:dyDescent="0.2">
      <c r="A443" s="13">
        <v>39264</v>
      </c>
      <c r="B443" s="26">
        <v>2.0760299999999998</v>
      </c>
      <c r="C443" s="12">
        <v>70.75</v>
      </c>
      <c r="D443" s="12">
        <f t="shared" si="7"/>
        <v>81.109885936137729</v>
      </c>
    </row>
    <row r="444" spans="1:4" x14ac:dyDescent="0.2">
      <c r="A444" s="13">
        <v>39295</v>
      </c>
      <c r="B444" s="26">
        <v>2.07667</v>
      </c>
      <c r="C444" s="12">
        <v>68.28</v>
      </c>
      <c r="D444" s="12">
        <f t="shared" si="7"/>
        <v>78.254080889115741</v>
      </c>
    </row>
    <row r="445" spans="1:4" x14ac:dyDescent="0.2">
      <c r="A445" s="13">
        <v>39326</v>
      </c>
      <c r="B445" s="26">
        <v>2.0854699999999999</v>
      </c>
      <c r="C445" s="12">
        <v>72.34</v>
      </c>
      <c r="D445" s="12">
        <f t="shared" si="7"/>
        <v>82.557309134152007</v>
      </c>
    </row>
    <row r="446" spans="1:4" x14ac:dyDescent="0.2">
      <c r="A446" s="13">
        <v>39356</v>
      </c>
      <c r="B446" s="26">
        <v>2.0918999999999999</v>
      </c>
      <c r="C446" s="12">
        <v>78.61</v>
      </c>
      <c r="D446" s="12">
        <f t="shared" si="7"/>
        <v>89.437128648596968</v>
      </c>
    </row>
    <row r="447" spans="1:4" x14ac:dyDescent="0.2">
      <c r="A447" s="13">
        <v>39387</v>
      </c>
      <c r="B447" s="26">
        <v>2.1083400000000001</v>
      </c>
      <c r="C447" s="12">
        <v>85.53</v>
      </c>
      <c r="D447" s="12">
        <f t="shared" si="7"/>
        <v>96.551448846011553</v>
      </c>
    </row>
    <row r="448" spans="1:4" x14ac:dyDescent="0.2">
      <c r="A448" s="13">
        <v>39417</v>
      </c>
      <c r="B448" s="26">
        <v>2.1144500000000002</v>
      </c>
      <c r="C448" s="12">
        <v>83.21</v>
      </c>
      <c r="D448" s="12">
        <f t="shared" si="7"/>
        <v>93.661061089172108</v>
      </c>
    </row>
    <row r="449" spans="1:4" x14ac:dyDescent="0.2">
      <c r="A449" s="13">
        <v>39448</v>
      </c>
      <c r="B449" s="26">
        <v>2.12174</v>
      </c>
      <c r="C449" s="12">
        <v>84.82</v>
      </c>
      <c r="D449" s="12">
        <f t="shared" si="7"/>
        <v>95.145242131458133</v>
      </c>
    </row>
    <row r="450" spans="1:4" x14ac:dyDescent="0.2">
      <c r="A450" s="13">
        <v>39479</v>
      </c>
      <c r="B450" s="26">
        <v>2.1268699999999998</v>
      </c>
      <c r="C450" s="12">
        <v>87.41</v>
      </c>
      <c r="D450" s="12">
        <f t="shared" si="7"/>
        <v>97.814028605415473</v>
      </c>
    </row>
    <row r="451" spans="1:4" x14ac:dyDescent="0.2">
      <c r="A451" s="13">
        <v>39508</v>
      </c>
      <c r="B451" s="26">
        <v>2.1344799999999999</v>
      </c>
      <c r="C451" s="12">
        <v>96.96</v>
      </c>
      <c r="D451" s="12">
        <f t="shared" si="7"/>
        <v>108.11388868483189</v>
      </c>
    </row>
    <row r="452" spans="1:4" x14ac:dyDescent="0.2">
      <c r="A452" s="13">
        <v>39539</v>
      </c>
      <c r="B452" s="26">
        <v>2.1394199999999999</v>
      </c>
      <c r="C452" s="12">
        <v>104.72</v>
      </c>
      <c r="D452" s="12">
        <f t="shared" si="7"/>
        <v>116.49694956577017</v>
      </c>
    </row>
    <row r="453" spans="1:4" x14ac:dyDescent="0.2">
      <c r="A453" s="13">
        <v>39569</v>
      </c>
      <c r="B453" s="26">
        <v>2.1520800000000002</v>
      </c>
      <c r="C453" s="12">
        <v>116.55</v>
      </c>
      <c r="D453" s="12">
        <f t="shared" si="7"/>
        <v>128.89463407494142</v>
      </c>
    </row>
    <row r="454" spans="1:4" x14ac:dyDescent="0.2">
      <c r="A454" s="13">
        <v>39600</v>
      </c>
      <c r="B454" s="26">
        <v>2.1746300000000001</v>
      </c>
      <c r="C454" s="12">
        <v>126.22</v>
      </c>
      <c r="D454" s="12">
        <f t="shared" si="7"/>
        <v>138.14137432114887</v>
      </c>
    </row>
    <row r="455" spans="1:4" x14ac:dyDescent="0.2">
      <c r="A455" s="13">
        <v>39630</v>
      </c>
      <c r="B455" s="26">
        <v>2.1901600000000001</v>
      </c>
      <c r="C455" s="12">
        <v>127.77</v>
      </c>
      <c r="D455" s="12">
        <f t="shared" si="7"/>
        <v>138.84620801220001</v>
      </c>
    </row>
    <row r="456" spans="1:4" x14ac:dyDescent="0.2">
      <c r="A456" s="13">
        <v>39661</v>
      </c>
      <c r="B456" s="26">
        <v>2.1869000000000001</v>
      </c>
      <c r="C456" s="12">
        <v>111.19</v>
      </c>
      <c r="D456" s="12">
        <f t="shared" si="7"/>
        <v>121.00902930175134</v>
      </c>
    </row>
    <row r="457" spans="1:4" x14ac:dyDescent="0.2">
      <c r="A457" s="13">
        <v>39692</v>
      </c>
      <c r="B457" s="26">
        <v>2.1887699999999999</v>
      </c>
      <c r="C457" s="12">
        <v>96.38</v>
      </c>
      <c r="D457" s="12">
        <f t="shared" si="7"/>
        <v>104.8015645134025</v>
      </c>
    </row>
    <row r="458" spans="1:4" x14ac:dyDescent="0.2">
      <c r="A458" s="13">
        <v>39722</v>
      </c>
      <c r="B458" s="26">
        <v>2.16995</v>
      </c>
      <c r="C458" s="12">
        <v>70.84</v>
      </c>
      <c r="D458" s="12">
        <f t="shared" si="7"/>
        <v>77.697992340837345</v>
      </c>
    </row>
    <row r="459" spans="1:4" x14ac:dyDescent="0.2">
      <c r="A459" s="13">
        <v>39753</v>
      </c>
      <c r="B459" s="26">
        <v>2.1315300000000001</v>
      </c>
      <c r="C459" s="12">
        <v>49.1</v>
      </c>
      <c r="D459" s="12">
        <f t="shared" si="7"/>
        <v>54.824037287769812</v>
      </c>
    </row>
    <row r="460" spans="1:4" x14ac:dyDescent="0.2">
      <c r="A460" s="13">
        <v>39783</v>
      </c>
      <c r="B460" s="26">
        <v>2.1139800000000002</v>
      </c>
      <c r="C460" s="12">
        <v>35.590000000000003</v>
      </c>
      <c r="D460" s="12">
        <f t="shared" si="7"/>
        <v>40.068961380902365</v>
      </c>
    </row>
    <row r="461" spans="1:4" x14ac:dyDescent="0.2">
      <c r="A461" s="13">
        <v>39814</v>
      </c>
      <c r="B461" s="26">
        <v>2.1193300000000002</v>
      </c>
      <c r="C461" s="12">
        <v>36.840000000000003</v>
      </c>
      <c r="D461" s="12">
        <f t="shared" ref="D461:D496" si="8">C461*$B$557/B461</f>
        <v>41.371570486899159</v>
      </c>
    </row>
    <row r="462" spans="1:4" x14ac:dyDescent="0.2">
      <c r="A462" s="13">
        <v>39845</v>
      </c>
      <c r="B462" s="26">
        <v>2.1270500000000001</v>
      </c>
      <c r="C462" s="12">
        <v>38.56</v>
      </c>
      <c r="D462" s="12">
        <f t="shared" si="8"/>
        <v>43.145976032533319</v>
      </c>
    </row>
    <row r="463" spans="1:4" x14ac:dyDescent="0.2">
      <c r="A463" s="13">
        <v>39873</v>
      </c>
      <c r="B463" s="26">
        <v>2.1249500000000001</v>
      </c>
      <c r="C463" s="12">
        <v>45.96</v>
      </c>
      <c r="D463" s="12">
        <f t="shared" si="8"/>
        <v>51.476887042048048</v>
      </c>
    </row>
    <row r="464" spans="1:4" x14ac:dyDescent="0.2">
      <c r="A464" s="13">
        <v>39904</v>
      </c>
      <c r="B464" s="26">
        <v>2.1270899999999999</v>
      </c>
      <c r="C464" s="12">
        <v>49.58</v>
      </c>
      <c r="D464" s="12">
        <f t="shared" si="8"/>
        <v>55.475551462326465</v>
      </c>
    </row>
    <row r="465" spans="1:4" x14ac:dyDescent="0.2">
      <c r="A465" s="13">
        <v>39934</v>
      </c>
      <c r="B465" s="26">
        <v>2.13022</v>
      </c>
      <c r="C465" s="12">
        <v>56.77</v>
      </c>
      <c r="D465" s="12">
        <f t="shared" si="8"/>
        <v>63.4271807325065</v>
      </c>
    </row>
    <row r="466" spans="1:4" x14ac:dyDescent="0.2">
      <c r="A466" s="13">
        <v>39965</v>
      </c>
      <c r="B466" s="26">
        <v>2.1478999999999999</v>
      </c>
      <c r="C466" s="12">
        <v>66.37</v>
      </c>
      <c r="D466" s="12">
        <f t="shared" si="8"/>
        <v>73.542557912379536</v>
      </c>
    </row>
    <row r="467" spans="1:4" x14ac:dyDescent="0.2">
      <c r="A467" s="13">
        <v>39995</v>
      </c>
      <c r="B467" s="26">
        <v>2.1472600000000002</v>
      </c>
      <c r="C467" s="12">
        <v>63.46</v>
      </c>
      <c r="D467" s="12">
        <f t="shared" si="8"/>
        <v>70.339034918919921</v>
      </c>
    </row>
    <row r="468" spans="1:4" x14ac:dyDescent="0.2">
      <c r="A468" s="13">
        <v>40026</v>
      </c>
      <c r="B468" s="26">
        <v>2.1544500000000002</v>
      </c>
      <c r="C468" s="12">
        <v>68.09</v>
      </c>
      <c r="D468" s="12">
        <f t="shared" si="8"/>
        <v>75.219057290723839</v>
      </c>
    </row>
    <row r="469" spans="1:4" x14ac:dyDescent="0.2">
      <c r="A469" s="13">
        <v>40057</v>
      </c>
      <c r="B469" s="26">
        <v>2.1586099999999999</v>
      </c>
      <c r="C469" s="12">
        <v>67.650000000000006</v>
      </c>
      <c r="D469" s="12">
        <f t="shared" si="8"/>
        <v>74.588966186573771</v>
      </c>
    </row>
    <row r="470" spans="1:4" x14ac:dyDescent="0.2">
      <c r="A470" s="13">
        <v>40087</v>
      </c>
      <c r="B470" s="26">
        <v>2.1650900000000002</v>
      </c>
      <c r="C470" s="12">
        <v>72.06</v>
      </c>
      <c r="D470" s="12">
        <f t="shared" si="8"/>
        <v>79.213513211921892</v>
      </c>
    </row>
    <row r="471" spans="1:4" x14ac:dyDescent="0.2">
      <c r="A471" s="13">
        <v>40118</v>
      </c>
      <c r="B471" s="26">
        <v>2.1723400000000002</v>
      </c>
      <c r="C471" s="12">
        <v>74.400000000000006</v>
      </c>
      <c r="D471" s="12">
        <f t="shared" si="8"/>
        <v>81.512855630334101</v>
      </c>
    </row>
    <row r="472" spans="1:4" x14ac:dyDescent="0.2">
      <c r="A472" s="13">
        <v>40148</v>
      </c>
      <c r="B472" s="26">
        <v>2.17347</v>
      </c>
      <c r="C472" s="12">
        <v>72.67</v>
      </c>
      <c r="D472" s="12">
        <f t="shared" si="8"/>
        <v>79.576069023266939</v>
      </c>
    </row>
    <row r="473" spans="1:4" x14ac:dyDescent="0.2">
      <c r="A473" s="13">
        <v>40179</v>
      </c>
      <c r="B473" s="26">
        <v>2.1748799999999999</v>
      </c>
      <c r="C473" s="12">
        <v>75.069999999999993</v>
      </c>
      <c r="D473" s="12">
        <f t="shared" si="8"/>
        <v>82.150855008092392</v>
      </c>
    </row>
    <row r="474" spans="1:4" x14ac:dyDescent="0.2">
      <c r="A474" s="13">
        <v>40210</v>
      </c>
      <c r="B474" s="26">
        <v>2.1728100000000001</v>
      </c>
      <c r="C474" s="12">
        <v>73.73</v>
      </c>
      <c r="D474" s="12">
        <f t="shared" si="8"/>
        <v>80.761328445653319</v>
      </c>
    </row>
    <row r="475" spans="1:4" x14ac:dyDescent="0.2">
      <c r="A475" s="13">
        <v>40238</v>
      </c>
      <c r="B475" s="26">
        <v>2.17353</v>
      </c>
      <c r="C475" s="12">
        <v>76.77</v>
      </c>
      <c r="D475" s="12">
        <f t="shared" si="8"/>
        <v>84.063384880816002</v>
      </c>
    </row>
    <row r="476" spans="1:4" x14ac:dyDescent="0.2">
      <c r="A476" s="13">
        <v>40269</v>
      </c>
      <c r="B476" s="26">
        <v>2.1740300000000001</v>
      </c>
      <c r="C476" s="12">
        <v>80.03</v>
      </c>
      <c r="D476" s="12">
        <f t="shared" si="8"/>
        <v>87.612940327410371</v>
      </c>
    </row>
    <row r="477" spans="1:4" x14ac:dyDescent="0.2">
      <c r="A477" s="13">
        <v>40299</v>
      </c>
      <c r="B477" s="26">
        <v>2.1728999999999998</v>
      </c>
      <c r="C477" s="12">
        <v>71.150000000000006</v>
      </c>
      <c r="D477" s="12">
        <f t="shared" si="8"/>
        <v>77.932056376271348</v>
      </c>
    </row>
    <row r="478" spans="1:4" x14ac:dyDescent="0.2">
      <c r="A478" s="13">
        <v>40330</v>
      </c>
      <c r="B478" s="26">
        <v>2.1719900000000001</v>
      </c>
      <c r="C478" s="12">
        <v>71.91</v>
      </c>
      <c r="D478" s="12">
        <f t="shared" si="8"/>
        <v>78.797499997697955</v>
      </c>
    </row>
    <row r="479" spans="1:4" x14ac:dyDescent="0.2">
      <c r="A479" s="13">
        <v>40360</v>
      </c>
      <c r="B479" s="26">
        <v>2.17605</v>
      </c>
      <c r="C479" s="12">
        <v>73.27</v>
      </c>
      <c r="D479" s="12">
        <f t="shared" si="8"/>
        <v>80.137961875876002</v>
      </c>
    </row>
    <row r="480" spans="1:4" x14ac:dyDescent="0.2">
      <c r="A480" s="13">
        <v>40391</v>
      </c>
      <c r="B480" s="26">
        <v>2.17923</v>
      </c>
      <c r="C480" s="12">
        <v>73.52</v>
      </c>
      <c r="D480" s="12">
        <f t="shared" si="8"/>
        <v>80.294056818233955</v>
      </c>
    </row>
    <row r="481" spans="1:4" x14ac:dyDescent="0.2">
      <c r="A481" s="13">
        <v>40422</v>
      </c>
      <c r="B481" s="26">
        <v>2.18275</v>
      </c>
      <c r="C481" s="12">
        <v>73.150000000000006</v>
      </c>
      <c r="D481" s="12">
        <f t="shared" si="8"/>
        <v>79.761131279349442</v>
      </c>
    </row>
    <row r="482" spans="1:4" x14ac:dyDescent="0.2">
      <c r="A482" s="13">
        <v>40452</v>
      </c>
      <c r="B482" s="26">
        <v>2.19035</v>
      </c>
      <c r="C482" s="12">
        <v>76.900000000000006</v>
      </c>
      <c r="D482" s="12">
        <f t="shared" si="8"/>
        <v>83.559107813819708</v>
      </c>
    </row>
    <row r="483" spans="1:4" x14ac:dyDescent="0.2">
      <c r="A483" s="13">
        <v>40483</v>
      </c>
      <c r="B483" s="26">
        <v>2.1959</v>
      </c>
      <c r="C483" s="12">
        <v>79.92</v>
      </c>
      <c r="D483" s="12">
        <f t="shared" si="8"/>
        <v>86.621138594653672</v>
      </c>
    </row>
    <row r="484" spans="1:4" x14ac:dyDescent="0.2">
      <c r="A484" s="13">
        <v>40513</v>
      </c>
      <c r="B484" s="26">
        <v>2.20472</v>
      </c>
      <c r="C484" s="12">
        <v>85.59</v>
      </c>
      <c r="D484" s="12">
        <f t="shared" si="8"/>
        <v>92.395443856816286</v>
      </c>
    </row>
    <row r="485" spans="1:4" x14ac:dyDescent="0.2">
      <c r="A485" s="13">
        <v>40544</v>
      </c>
      <c r="B485" s="26">
        <v>2.2114799999999999</v>
      </c>
      <c r="C485" s="12">
        <v>87.61</v>
      </c>
      <c r="D485" s="12">
        <f t="shared" si="8"/>
        <v>94.286960506086416</v>
      </c>
    </row>
    <row r="486" spans="1:4" x14ac:dyDescent="0.2">
      <c r="A486" s="13">
        <v>40575</v>
      </c>
      <c r="B486" s="26">
        <v>2.2190400000000001</v>
      </c>
      <c r="C486" s="12">
        <v>91.42</v>
      </c>
      <c r="D486" s="12">
        <f t="shared" si="8"/>
        <v>98.052135716345802</v>
      </c>
    </row>
    <row r="487" spans="1:4" x14ac:dyDescent="0.2">
      <c r="A487" s="13">
        <v>40603</v>
      </c>
      <c r="B487" s="26">
        <v>2.2304400000000002</v>
      </c>
      <c r="C487" s="12">
        <v>102.43</v>
      </c>
      <c r="D487" s="12">
        <f t="shared" si="8"/>
        <v>109.29935504205447</v>
      </c>
    </row>
    <row r="488" spans="1:4" x14ac:dyDescent="0.2">
      <c r="A488" s="13">
        <v>40634</v>
      </c>
      <c r="B488" s="26">
        <v>2.2406000000000001</v>
      </c>
      <c r="C488" s="12">
        <v>113.02</v>
      </c>
      <c r="D488" s="12">
        <f t="shared" si="8"/>
        <v>120.05270304382752</v>
      </c>
    </row>
    <row r="489" spans="1:4" x14ac:dyDescent="0.2">
      <c r="A489" s="13">
        <v>40664</v>
      </c>
      <c r="B489" s="26">
        <v>2.2486899999999999</v>
      </c>
      <c r="C489" s="12">
        <v>107.98</v>
      </c>
      <c r="D489" s="12">
        <f t="shared" si="8"/>
        <v>114.28644035416175</v>
      </c>
    </row>
    <row r="490" spans="1:4" x14ac:dyDescent="0.2">
      <c r="A490" s="13">
        <v>40695</v>
      </c>
      <c r="B490" s="26">
        <v>2.2484099999999998</v>
      </c>
      <c r="C490" s="12">
        <v>105.38</v>
      </c>
      <c r="D490" s="12">
        <f t="shared" si="8"/>
        <v>111.54848019711707</v>
      </c>
    </row>
    <row r="491" spans="1:4" x14ac:dyDescent="0.2">
      <c r="A491" s="13">
        <v>40725</v>
      </c>
      <c r="B491" s="26">
        <v>2.2541899999999999</v>
      </c>
      <c r="C491" s="12">
        <v>105.94</v>
      </c>
      <c r="D491" s="12">
        <f t="shared" si="8"/>
        <v>111.85371715782608</v>
      </c>
    </row>
    <row r="492" spans="1:4" x14ac:dyDescent="0.2">
      <c r="A492" s="13">
        <v>40756</v>
      </c>
      <c r="B492" s="26">
        <v>2.2608199999999998</v>
      </c>
      <c r="C492" s="12">
        <v>99</v>
      </c>
      <c r="D492" s="12">
        <f t="shared" si="8"/>
        <v>104.21978662609142</v>
      </c>
    </row>
    <row r="493" spans="1:4" x14ac:dyDescent="0.2">
      <c r="A493" s="13">
        <v>40787</v>
      </c>
      <c r="B493" s="26">
        <v>2.2667600000000001</v>
      </c>
      <c r="C493" s="12">
        <v>101.05</v>
      </c>
      <c r="D493" s="12">
        <f t="shared" si="8"/>
        <v>106.09911199244735</v>
      </c>
    </row>
    <row r="494" spans="1:4" x14ac:dyDescent="0.2">
      <c r="A494" s="13">
        <v>40817</v>
      </c>
      <c r="B494" s="26">
        <v>2.2681100000000001</v>
      </c>
      <c r="C494" s="12">
        <v>101.99</v>
      </c>
      <c r="D494" s="12">
        <f t="shared" si="8"/>
        <v>107.02234185290835</v>
      </c>
    </row>
    <row r="495" spans="1:4" x14ac:dyDescent="0.2">
      <c r="A495" s="13">
        <v>40848</v>
      </c>
      <c r="B495" s="26">
        <v>2.2715700000000001</v>
      </c>
      <c r="C495" s="12">
        <v>107.67</v>
      </c>
      <c r="D495" s="12">
        <f t="shared" si="8"/>
        <v>112.81050935696456</v>
      </c>
    </row>
    <row r="496" spans="1:4" x14ac:dyDescent="0.2">
      <c r="A496" s="13">
        <v>40878</v>
      </c>
      <c r="B496" s="26">
        <v>2.2714500000000002</v>
      </c>
      <c r="C496" s="12">
        <v>106.52</v>
      </c>
      <c r="D496" s="12">
        <f t="shared" si="8"/>
        <v>111.61150077703667</v>
      </c>
    </row>
    <row r="497" spans="1:4" x14ac:dyDescent="0.2">
      <c r="A497" s="13">
        <v>40909</v>
      </c>
      <c r="B497" s="26">
        <v>2.27759</v>
      </c>
      <c r="C497" s="12">
        <v>105.25</v>
      </c>
      <c r="D497" s="12">
        <f t="shared" ref="D497:D544" si="9">C497*$B$557/B497</f>
        <v>109.98349812740659</v>
      </c>
    </row>
    <row r="498" spans="1:4" x14ac:dyDescent="0.2">
      <c r="A498" s="13">
        <v>40940</v>
      </c>
      <c r="B498" s="26">
        <v>2.2828499999999998</v>
      </c>
      <c r="C498" s="12">
        <v>108.08</v>
      </c>
      <c r="D498" s="12">
        <f t="shared" si="9"/>
        <v>112.68054307554154</v>
      </c>
    </row>
    <row r="499" spans="1:4" x14ac:dyDescent="0.2">
      <c r="A499" s="13">
        <v>40969</v>
      </c>
      <c r="B499" s="26">
        <v>2.2886600000000001</v>
      </c>
      <c r="C499" s="12">
        <v>111</v>
      </c>
      <c r="D499" s="12">
        <f t="shared" si="9"/>
        <v>115.43105660080569</v>
      </c>
    </row>
    <row r="500" spans="1:4" x14ac:dyDescent="0.2">
      <c r="A500" s="13">
        <v>41000</v>
      </c>
      <c r="B500" s="26">
        <v>2.2917200000000002</v>
      </c>
      <c r="C500" s="12">
        <v>108.54</v>
      </c>
      <c r="D500" s="12">
        <f t="shared" si="9"/>
        <v>112.72214226868901</v>
      </c>
    </row>
    <row r="501" spans="1:4" x14ac:dyDescent="0.2">
      <c r="A501" s="13">
        <v>41030</v>
      </c>
      <c r="B501" s="26">
        <v>2.2878500000000002</v>
      </c>
      <c r="C501" s="12">
        <v>103.26</v>
      </c>
      <c r="D501" s="12">
        <f t="shared" si="9"/>
        <v>107.42009822322267</v>
      </c>
    </row>
    <row r="502" spans="1:4" x14ac:dyDescent="0.2">
      <c r="A502" s="13">
        <v>41061</v>
      </c>
      <c r="B502" s="26">
        <v>2.28626</v>
      </c>
      <c r="C502" s="12">
        <v>92.18</v>
      </c>
      <c r="D502" s="12">
        <f t="shared" si="9"/>
        <v>95.960401686597336</v>
      </c>
    </row>
    <row r="503" spans="1:4" x14ac:dyDescent="0.2">
      <c r="A503" s="13">
        <v>41091</v>
      </c>
      <c r="B503" s="26">
        <v>2.2858399999999999</v>
      </c>
      <c r="C503" s="12">
        <v>92.99</v>
      </c>
      <c r="D503" s="12">
        <f t="shared" si="9"/>
        <v>96.82140735134567</v>
      </c>
    </row>
    <row r="504" spans="1:4" x14ac:dyDescent="0.2">
      <c r="A504" s="13">
        <v>41122</v>
      </c>
      <c r="B504" s="26">
        <v>2.2991100000000002</v>
      </c>
      <c r="C504" s="12">
        <v>97.04</v>
      </c>
      <c r="D504" s="12">
        <f t="shared" si="9"/>
        <v>100.45510431427812</v>
      </c>
    </row>
    <row r="505" spans="1:4" x14ac:dyDescent="0.2">
      <c r="A505" s="13">
        <v>41153</v>
      </c>
      <c r="B505" s="26">
        <v>2.3110400000000002</v>
      </c>
      <c r="C505" s="12">
        <v>101.82</v>
      </c>
      <c r="D505" s="12">
        <f t="shared" si="9"/>
        <v>104.85921491622817</v>
      </c>
    </row>
    <row r="506" spans="1:4" x14ac:dyDescent="0.2">
      <c r="A506" s="13">
        <v>41183</v>
      </c>
      <c r="B506" s="26">
        <v>2.3174100000000002</v>
      </c>
      <c r="C506" s="12">
        <v>100.92</v>
      </c>
      <c r="D506" s="12">
        <f t="shared" si="9"/>
        <v>103.64666599350136</v>
      </c>
    </row>
    <row r="507" spans="1:4" x14ac:dyDescent="0.2">
      <c r="A507" s="13">
        <v>41214</v>
      </c>
      <c r="B507" s="26">
        <v>2.31202</v>
      </c>
      <c r="C507" s="12">
        <v>98.07</v>
      </c>
      <c r="D507" s="12">
        <f t="shared" si="9"/>
        <v>100.95447164816913</v>
      </c>
    </row>
    <row r="508" spans="1:4" x14ac:dyDescent="0.2">
      <c r="A508" s="13">
        <v>41244</v>
      </c>
      <c r="B508" s="26">
        <v>2.3116500000000002</v>
      </c>
      <c r="C508" s="12">
        <v>93.7</v>
      </c>
      <c r="D508" s="12">
        <f t="shared" si="9"/>
        <v>96.471378193065547</v>
      </c>
    </row>
    <row r="509" spans="1:4" x14ac:dyDescent="0.2">
      <c r="A509" s="13">
        <v>41275</v>
      </c>
      <c r="B509" s="26">
        <v>2.3144399999999998</v>
      </c>
      <c r="C509" s="12">
        <v>97.91</v>
      </c>
      <c r="D509" s="12">
        <f t="shared" si="9"/>
        <v>100.6843789512798</v>
      </c>
    </row>
    <row r="510" spans="1:4" x14ac:dyDescent="0.2">
      <c r="A510" s="13">
        <v>41306</v>
      </c>
      <c r="B510" s="26">
        <v>2.32803</v>
      </c>
      <c r="C510" s="12">
        <v>99.23</v>
      </c>
      <c r="D510" s="12">
        <f t="shared" si="9"/>
        <v>101.44610810857249</v>
      </c>
    </row>
    <row r="511" spans="1:4" x14ac:dyDescent="0.2">
      <c r="A511" s="13">
        <v>41334</v>
      </c>
      <c r="B511" s="26">
        <v>2.3224499999999999</v>
      </c>
      <c r="C511" s="12">
        <v>99.11</v>
      </c>
      <c r="D511" s="12">
        <f t="shared" si="9"/>
        <v>101.56687137290361</v>
      </c>
    </row>
    <row r="512" spans="1:4" x14ac:dyDescent="0.2">
      <c r="A512" s="13">
        <v>41365</v>
      </c>
      <c r="B512" s="26">
        <v>2.3167200000000001</v>
      </c>
      <c r="C512" s="12">
        <v>96.45</v>
      </c>
      <c r="D512" s="12">
        <f t="shared" si="9"/>
        <v>99.085397415311292</v>
      </c>
    </row>
    <row r="513" spans="1:4" x14ac:dyDescent="0.2">
      <c r="A513" s="13">
        <v>41395</v>
      </c>
      <c r="B513" s="26">
        <v>2.3199000000000001</v>
      </c>
      <c r="C513" s="12">
        <v>98.5</v>
      </c>
      <c r="D513" s="12">
        <f t="shared" si="9"/>
        <v>101.05270356480882</v>
      </c>
    </row>
    <row r="514" spans="1:4" x14ac:dyDescent="0.2">
      <c r="A514" s="13">
        <v>41426</v>
      </c>
      <c r="B514" s="26">
        <v>2.3258299999999998</v>
      </c>
      <c r="C514" s="12">
        <v>97.17</v>
      </c>
      <c r="D514" s="12">
        <f t="shared" si="9"/>
        <v>99.434067726360055</v>
      </c>
    </row>
    <row r="515" spans="1:4" x14ac:dyDescent="0.2">
      <c r="A515" s="13">
        <v>41456</v>
      </c>
      <c r="B515" s="26">
        <v>2.3298000000000001</v>
      </c>
      <c r="C515" s="12">
        <v>101.56</v>
      </c>
      <c r="D515" s="12">
        <f t="shared" si="9"/>
        <v>103.7492635934415</v>
      </c>
    </row>
    <row r="516" spans="1:4" x14ac:dyDescent="0.2">
      <c r="A516" s="13">
        <v>41487</v>
      </c>
      <c r="B516" s="26">
        <v>2.33413</v>
      </c>
      <c r="C516" s="12">
        <v>104.16</v>
      </c>
      <c r="D516" s="12">
        <f t="shared" si="9"/>
        <v>106.20791966171549</v>
      </c>
    </row>
    <row r="517" spans="1:4" x14ac:dyDescent="0.2">
      <c r="A517" s="13">
        <v>41518</v>
      </c>
      <c r="B517" s="26">
        <v>2.3377300000000001</v>
      </c>
      <c r="C517" s="12">
        <v>103.49</v>
      </c>
      <c r="D517" s="12">
        <f t="shared" si="9"/>
        <v>105.36224319318312</v>
      </c>
    </row>
    <row r="518" spans="1:4" x14ac:dyDescent="0.2">
      <c r="A518" s="13">
        <v>41548</v>
      </c>
      <c r="B518" s="26">
        <v>2.3390300000000002</v>
      </c>
      <c r="C518" s="12">
        <v>97.84</v>
      </c>
      <c r="D518" s="12">
        <f t="shared" si="9"/>
        <v>99.55466688328066</v>
      </c>
    </row>
    <row r="519" spans="1:4" x14ac:dyDescent="0.2">
      <c r="A519" s="13">
        <v>41579</v>
      </c>
      <c r="B519" s="26">
        <v>2.3403800000000001</v>
      </c>
      <c r="C519" s="12">
        <v>90.36</v>
      </c>
      <c r="D519" s="12">
        <f t="shared" si="9"/>
        <v>91.89054252728188</v>
      </c>
    </row>
    <row r="520" spans="1:4" x14ac:dyDescent="0.2">
      <c r="A520" s="13">
        <v>41609</v>
      </c>
      <c r="B520" s="26">
        <v>2.3469699999999998</v>
      </c>
      <c r="C520" s="12">
        <v>90.57</v>
      </c>
      <c r="D520" s="12">
        <f t="shared" si="9"/>
        <v>91.845482703230118</v>
      </c>
    </row>
    <row r="521" spans="1:4" x14ac:dyDescent="0.2">
      <c r="A521" s="13">
        <v>41640</v>
      </c>
      <c r="B521" s="26">
        <v>2.35128</v>
      </c>
      <c r="C521" s="12">
        <v>89.71</v>
      </c>
      <c r="D521" s="12">
        <f t="shared" si="9"/>
        <v>90.806613257459759</v>
      </c>
    </row>
    <row r="522" spans="1:4" x14ac:dyDescent="0.2">
      <c r="A522" s="13">
        <v>41671</v>
      </c>
      <c r="B522" s="26">
        <v>2.3535599999999999</v>
      </c>
      <c r="C522" s="12">
        <v>96.1</v>
      </c>
      <c r="D522" s="12">
        <f t="shared" si="9"/>
        <v>97.180490066112611</v>
      </c>
    </row>
    <row r="523" spans="1:4" x14ac:dyDescent="0.2">
      <c r="A523" s="13">
        <v>41699</v>
      </c>
      <c r="B523" s="26">
        <v>2.3578999999999999</v>
      </c>
      <c r="C523" s="12">
        <v>97.13</v>
      </c>
      <c r="D523" s="12">
        <f t="shared" si="9"/>
        <v>98.04128116544382</v>
      </c>
    </row>
    <row r="524" spans="1:4" x14ac:dyDescent="0.2">
      <c r="A524" s="13">
        <v>41730</v>
      </c>
      <c r="B524" s="26">
        <v>2.3624000000000001</v>
      </c>
      <c r="C524" s="12">
        <v>97.33</v>
      </c>
      <c r="D524" s="12">
        <f t="shared" si="9"/>
        <v>98.056019835760225</v>
      </c>
    </row>
    <row r="525" spans="1:4" x14ac:dyDescent="0.2">
      <c r="A525" s="13">
        <v>41760</v>
      </c>
      <c r="B525" s="26">
        <v>2.3694999999999999</v>
      </c>
      <c r="C525" s="12">
        <v>98.46</v>
      </c>
      <c r="D525" s="12">
        <f t="shared" si="9"/>
        <v>98.897221405359772</v>
      </c>
    </row>
    <row r="526" spans="1:4" x14ac:dyDescent="0.2">
      <c r="A526" s="13">
        <v>41791</v>
      </c>
      <c r="B526" s="26">
        <v>2.3734799999999998</v>
      </c>
      <c r="C526" s="12">
        <v>100.26</v>
      </c>
      <c r="D526" s="12">
        <f t="shared" si="9"/>
        <v>100.53634566964963</v>
      </c>
    </row>
    <row r="527" spans="1:4" x14ac:dyDescent="0.2">
      <c r="A527" s="13">
        <v>41821</v>
      </c>
      <c r="B527" s="26">
        <v>2.3759600000000001</v>
      </c>
      <c r="C527" s="12">
        <v>98.75</v>
      </c>
      <c r="D527" s="12">
        <f t="shared" si="9"/>
        <v>98.918825443189263</v>
      </c>
    </row>
    <row r="528" spans="1:4" x14ac:dyDescent="0.2">
      <c r="A528" s="13">
        <v>41852</v>
      </c>
      <c r="B528" s="26">
        <v>2.3740899999999998</v>
      </c>
      <c r="C528" s="12">
        <v>93.23</v>
      </c>
      <c r="D528" s="12">
        <f t="shared" si="9"/>
        <v>93.462948354948637</v>
      </c>
    </row>
    <row r="529" spans="1:5" x14ac:dyDescent="0.2">
      <c r="A529" s="13">
        <v>41883</v>
      </c>
      <c r="B529" s="26">
        <v>2.3762599999999998</v>
      </c>
      <c r="C529" s="12">
        <v>89.38</v>
      </c>
      <c r="D529" s="12">
        <f t="shared" si="9"/>
        <v>89.521502849014837</v>
      </c>
    </row>
    <row r="530" spans="1:5" x14ac:dyDescent="0.2">
      <c r="A530" s="13">
        <v>41913</v>
      </c>
      <c r="B530" s="26">
        <v>2.3775300000000001</v>
      </c>
      <c r="C530" s="12">
        <v>82.75</v>
      </c>
      <c r="D530" s="12">
        <f t="shared" si="9"/>
        <v>82.83673413164081</v>
      </c>
    </row>
    <row r="531" spans="1:5" x14ac:dyDescent="0.2">
      <c r="A531" s="13">
        <v>41944</v>
      </c>
      <c r="B531" s="26">
        <v>2.3706700000000001</v>
      </c>
      <c r="C531" s="12">
        <v>74.34</v>
      </c>
      <c r="D531" s="12">
        <f t="shared" si="9"/>
        <v>74.633262107336733</v>
      </c>
      <c r="E531" s="10" t="s">
        <v>182</v>
      </c>
    </row>
    <row r="532" spans="1:5" x14ac:dyDescent="0.2">
      <c r="A532" s="19">
        <v>41974</v>
      </c>
      <c r="B532" s="26">
        <v>2.3628399999999998</v>
      </c>
      <c r="C532" s="12">
        <v>57.36</v>
      </c>
      <c r="D532" s="12">
        <f t="shared" si="9"/>
        <v>57.777108022549129</v>
      </c>
      <c r="E532" s="10" t="s">
        <v>183</v>
      </c>
    </row>
    <row r="533" spans="1:5" x14ac:dyDescent="0.2">
      <c r="A533" s="13">
        <v>42005</v>
      </c>
      <c r="B533" s="26">
        <v>2.3467699999999998</v>
      </c>
      <c r="C533" s="12">
        <v>44.74</v>
      </c>
      <c r="D533" s="12">
        <f t="shared" si="9"/>
        <v>45.37393280125449</v>
      </c>
      <c r="E533">
        <f t="shared" ref="E533:E556" si="10">IF($A533&gt;DATE(YEAR($C$1),MONTH($C$1)-2,1),1,0)</f>
        <v>0</v>
      </c>
    </row>
    <row r="534" spans="1:5" x14ac:dyDescent="0.2">
      <c r="A534" s="13">
        <v>42036</v>
      </c>
      <c r="B534" s="26">
        <v>2.3518599999999998</v>
      </c>
      <c r="C534" s="12">
        <v>47.2</v>
      </c>
      <c r="D534" s="12">
        <f t="shared" si="9"/>
        <v>47.76518942454058</v>
      </c>
      <c r="E534">
        <f t="shared" si="10"/>
        <v>0</v>
      </c>
    </row>
    <row r="535" spans="1:5" x14ac:dyDescent="0.2">
      <c r="A535" s="13">
        <v>42064</v>
      </c>
      <c r="B535" s="26">
        <v>2.3574000000000002</v>
      </c>
      <c r="C535" s="12">
        <v>47.27</v>
      </c>
      <c r="D535" s="12">
        <f t="shared" si="9"/>
        <v>47.723610732162548</v>
      </c>
      <c r="E535">
        <f t="shared" si="10"/>
        <v>0</v>
      </c>
    </row>
    <row r="536" spans="1:5" x14ac:dyDescent="0.2">
      <c r="A536" s="13">
        <v>42095</v>
      </c>
      <c r="B536" s="26">
        <v>2.35982</v>
      </c>
      <c r="C536" s="12">
        <v>51.63</v>
      </c>
      <c r="D536" s="12">
        <f t="shared" si="9"/>
        <v>52.071995262350512</v>
      </c>
      <c r="E536">
        <f t="shared" si="10"/>
        <v>0</v>
      </c>
    </row>
    <row r="537" spans="1:5" x14ac:dyDescent="0.2">
      <c r="A537" s="13">
        <v>42125</v>
      </c>
      <c r="B537" s="26">
        <v>2.3703099999999999</v>
      </c>
      <c r="C537" s="12">
        <v>57.66</v>
      </c>
      <c r="D537" s="12">
        <f t="shared" si="9"/>
        <v>57.896253452080103</v>
      </c>
      <c r="E537">
        <f t="shared" si="10"/>
        <v>0</v>
      </c>
    </row>
    <row r="538" spans="1:5" x14ac:dyDescent="0.2">
      <c r="A538" s="13">
        <v>42156</v>
      </c>
      <c r="B538" s="26">
        <v>2.3778600000000001</v>
      </c>
      <c r="C538" s="12">
        <v>58.97</v>
      </c>
      <c r="D538" s="12">
        <f t="shared" si="9"/>
        <v>59.023616756243001</v>
      </c>
      <c r="E538">
        <f t="shared" si="10"/>
        <v>0</v>
      </c>
    </row>
    <row r="539" spans="1:5" x14ac:dyDescent="0.2">
      <c r="A539" s="13">
        <v>42186</v>
      </c>
      <c r="B539" s="26">
        <v>2.3809900000000002</v>
      </c>
      <c r="C539" s="12">
        <v>52.01</v>
      </c>
      <c r="D539" s="12">
        <f t="shared" si="9"/>
        <v>51.988855148488646</v>
      </c>
      <c r="E539">
        <f t="shared" si="10"/>
        <v>0</v>
      </c>
    </row>
    <row r="540" spans="1:5" x14ac:dyDescent="0.2">
      <c r="A540" s="13">
        <v>42217</v>
      </c>
      <c r="B540" s="26">
        <v>2.3793099999999998</v>
      </c>
      <c r="C540" s="12">
        <v>39.369999999999997</v>
      </c>
      <c r="D540" s="12">
        <f t="shared" si="9"/>
        <v>39.381781331562514</v>
      </c>
      <c r="E540">
        <f t="shared" si="10"/>
        <v>0</v>
      </c>
    </row>
    <row r="541" spans="1:5" x14ac:dyDescent="0.2">
      <c r="A541" s="13">
        <v>42248</v>
      </c>
      <c r="B541" s="26">
        <v>2.3819179258999998</v>
      </c>
      <c r="C541" s="12">
        <v>42</v>
      </c>
      <c r="D541" s="12">
        <f t="shared" si="9"/>
        <v>41.966569424187902</v>
      </c>
      <c r="E541">
        <f t="shared" si="10"/>
        <v>1</v>
      </c>
    </row>
    <row r="542" spans="1:5" x14ac:dyDescent="0.2">
      <c r="A542" s="13">
        <v>42278</v>
      </c>
      <c r="B542" s="26">
        <v>2.3800219999999999</v>
      </c>
      <c r="C542" s="12">
        <v>41.5</v>
      </c>
      <c r="D542" s="12">
        <f t="shared" si="9"/>
        <v>41.5</v>
      </c>
      <c r="E542">
        <f t="shared" si="10"/>
        <v>1</v>
      </c>
    </row>
    <row r="543" spans="1:5" x14ac:dyDescent="0.2">
      <c r="A543" s="13">
        <v>42309</v>
      </c>
      <c r="B543" s="26">
        <v>2.3821680000000001</v>
      </c>
      <c r="C543" s="12">
        <v>41.5</v>
      </c>
      <c r="D543" s="12">
        <f t="shared" si="9"/>
        <v>41.462614307639086</v>
      </c>
      <c r="E543">
        <f t="shared" si="10"/>
        <v>1</v>
      </c>
    </row>
    <row r="544" spans="1:5" x14ac:dyDescent="0.2">
      <c r="A544" s="19">
        <v>42339</v>
      </c>
      <c r="B544" s="26">
        <v>2.385551</v>
      </c>
      <c r="C544" s="12">
        <v>42.5</v>
      </c>
      <c r="D544" s="12">
        <f t="shared" si="9"/>
        <v>42.401497599506357</v>
      </c>
      <c r="E544">
        <f t="shared" si="10"/>
        <v>1</v>
      </c>
    </row>
    <row r="545" spans="1:5" x14ac:dyDescent="0.2">
      <c r="A545" s="13">
        <v>42370</v>
      </c>
      <c r="B545" s="26">
        <v>2.3917730000000001</v>
      </c>
      <c r="C545" s="12">
        <v>44.5</v>
      </c>
      <c r="D545" s="12">
        <f t="shared" ref="D545:D556" si="11">C545*$B$557/B545</f>
        <v>44.281367420737666</v>
      </c>
      <c r="E545">
        <f t="shared" si="10"/>
        <v>1</v>
      </c>
    </row>
    <row r="546" spans="1:5" x14ac:dyDescent="0.2">
      <c r="A546" s="13">
        <v>42401</v>
      </c>
      <c r="B546" s="26">
        <v>2.3964289999999999</v>
      </c>
      <c r="C546" s="12">
        <v>45.5</v>
      </c>
      <c r="D546" s="12">
        <f t="shared" si="11"/>
        <v>45.188487119793656</v>
      </c>
      <c r="E546">
        <f t="shared" si="10"/>
        <v>1</v>
      </c>
    </row>
    <row r="547" spans="1:5" x14ac:dyDescent="0.2">
      <c r="A547" s="13">
        <v>42430</v>
      </c>
      <c r="B547" s="26">
        <v>2.4011200000000001</v>
      </c>
      <c r="C547" s="12">
        <v>46.5</v>
      </c>
      <c r="D547" s="12">
        <f t="shared" si="11"/>
        <v>46.091416922103015</v>
      </c>
      <c r="E547">
        <f t="shared" si="10"/>
        <v>1</v>
      </c>
    </row>
    <row r="548" spans="1:5" x14ac:dyDescent="0.2">
      <c r="A548" s="13">
        <v>42461</v>
      </c>
      <c r="B548" s="26">
        <v>2.4061650000000001</v>
      </c>
      <c r="C548" s="12">
        <v>48.5</v>
      </c>
      <c r="D548" s="12">
        <f t="shared" si="11"/>
        <v>47.973047151795491</v>
      </c>
      <c r="E548">
        <f t="shared" si="10"/>
        <v>1</v>
      </c>
    </row>
    <row r="549" spans="1:5" x14ac:dyDescent="0.2">
      <c r="A549" s="13">
        <v>42491</v>
      </c>
      <c r="B549" s="26">
        <v>2.4106890000000001</v>
      </c>
      <c r="C549" s="12">
        <v>50.5</v>
      </c>
      <c r="D549" s="12">
        <f t="shared" si="11"/>
        <v>49.857576402431</v>
      </c>
      <c r="E549">
        <f t="shared" si="10"/>
        <v>1</v>
      </c>
    </row>
    <row r="550" spans="1:5" x14ac:dyDescent="0.2">
      <c r="A550" s="13">
        <v>42522</v>
      </c>
      <c r="B550" s="26">
        <v>2.415009</v>
      </c>
      <c r="C550" s="12">
        <v>53.5</v>
      </c>
      <c r="D550" s="12">
        <f t="shared" si="11"/>
        <v>52.724928561342836</v>
      </c>
      <c r="E550">
        <f t="shared" si="10"/>
        <v>1</v>
      </c>
    </row>
    <row r="551" spans="1:5" x14ac:dyDescent="0.2">
      <c r="A551" s="13">
        <v>42552</v>
      </c>
      <c r="B551" s="26">
        <v>2.4186019999999999</v>
      </c>
      <c r="C551" s="12">
        <v>53.5</v>
      </c>
      <c r="D551" s="12">
        <f t="shared" si="11"/>
        <v>52.646602045313784</v>
      </c>
      <c r="E551">
        <f t="shared" si="10"/>
        <v>1</v>
      </c>
    </row>
    <row r="552" spans="1:5" x14ac:dyDescent="0.2">
      <c r="A552" s="13">
        <v>42583</v>
      </c>
      <c r="B552" s="26">
        <v>2.4229090000000002</v>
      </c>
      <c r="C552" s="12">
        <v>52.5</v>
      </c>
      <c r="D552" s="12">
        <f t="shared" ref="D552" si="12">C552*$B$557/B552</f>
        <v>51.570717265898132</v>
      </c>
      <c r="E552">
        <f t="shared" si="10"/>
        <v>1</v>
      </c>
    </row>
    <row r="553" spans="1:5" x14ac:dyDescent="0.2">
      <c r="A553" s="13">
        <v>42614</v>
      </c>
      <c r="B553" s="26">
        <v>2.427406</v>
      </c>
      <c r="C553" s="12">
        <v>52.5</v>
      </c>
      <c r="D553" s="12">
        <f t="shared" si="11"/>
        <v>51.475177617588486</v>
      </c>
      <c r="E553">
        <f t="shared" si="10"/>
        <v>1</v>
      </c>
    </row>
    <row r="554" spans="1:5" x14ac:dyDescent="0.2">
      <c r="A554" s="13">
        <v>42644</v>
      </c>
      <c r="B554" s="26">
        <v>2.4320909999999998</v>
      </c>
      <c r="C554" s="12">
        <v>51.5</v>
      </c>
      <c r="D554" s="12">
        <f t="shared" si="11"/>
        <v>50.397428796866564</v>
      </c>
      <c r="E554">
        <f t="shared" si="10"/>
        <v>1</v>
      </c>
    </row>
    <row r="555" spans="1:5" x14ac:dyDescent="0.2">
      <c r="A555" s="13">
        <v>42675</v>
      </c>
      <c r="B555" s="26">
        <v>2.4369689999999999</v>
      </c>
      <c r="C555" s="12">
        <v>50.5</v>
      </c>
      <c r="D555" s="12">
        <f t="shared" si="11"/>
        <v>49.31991789801183</v>
      </c>
      <c r="E555">
        <f t="shared" si="10"/>
        <v>1</v>
      </c>
    </row>
    <row r="556" spans="1:5" x14ac:dyDescent="0.2">
      <c r="A556" s="19">
        <v>42705</v>
      </c>
      <c r="B556" s="26">
        <v>2.4420389999999998</v>
      </c>
      <c r="C556" s="12">
        <v>50.5</v>
      </c>
      <c r="D556" s="12">
        <f t="shared" si="11"/>
        <v>49.217523143569778</v>
      </c>
      <c r="E556">
        <f t="shared" si="10"/>
        <v>1</v>
      </c>
    </row>
    <row r="557" spans="1:5" x14ac:dyDescent="0.2">
      <c r="A557" s="15" t="str">
        <f>"Base CPI ("&amp;TEXT('Notes and Sources'!$G$7,"m/yyyy")&amp;")"</f>
        <v>Base CPI (10/2015)</v>
      </c>
      <c r="B557" s="28">
        <v>2.3800219999999999</v>
      </c>
      <c r="C557" s="16"/>
      <c r="D557" s="16"/>
      <c r="E557" s="20"/>
    </row>
    <row r="558" spans="1:5" x14ac:dyDescent="0.2">
      <c r="A558" s="42" t="str">
        <f>A1&amp;" "&amp;TEXT(C1,"Mmmm yyyy")</f>
        <v>EIA Short-Term Energy Outlook, October 2015</v>
      </c>
      <c r="B558" s="42"/>
      <c r="C558" s="42"/>
      <c r="D558" s="42"/>
      <c r="E558" s="42"/>
    </row>
    <row r="559" spans="1:5" x14ac:dyDescent="0.2">
      <c r="A559" s="37" t="s">
        <v>184</v>
      </c>
      <c r="B559" s="37"/>
      <c r="C559" s="37"/>
      <c r="D559" s="37"/>
      <c r="E559" s="37"/>
    </row>
    <row r="560" spans="1:5" x14ac:dyDescent="0.2">
      <c r="A560" s="37" t="str">
        <f>"Real Price ("&amp;TEXT($C$1,"mmm yyyy")&amp;" $)"</f>
        <v>Real Price (Oct 2015 $)</v>
      </c>
      <c r="B560" s="37"/>
      <c r="C560" s="37"/>
      <c r="D560" s="37"/>
      <c r="E560" s="37"/>
    </row>
    <row r="561" spans="1:5" x14ac:dyDescent="0.2">
      <c r="A561" s="38" t="s">
        <v>167</v>
      </c>
      <c r="B561" s="38"/>
      <c r="C561" s="38"/>
      <c r="D561" s="38"/>
      <c r="E561" s="38"/>
    </row>
  </sheetData>
  <mergeCells count="7">
    <mergeCell ref="A560:E560"/>
    <mergeCell ref="A561:E561"/>
    <mergeCell ref="C39:D39"/>
    <mergeCell ref="A1:B1"/>
    <mergeCell ref="C1:D1"/>
    <mergeCell ref="A558:E558"/>
    <mergeCell ref="A559:E559"/>
  </mergeCells>
  <phoneticPr fontId="3" type="noConversion"/>
  <conditionalFormatting sqref="B485:D494 B497:D506 B509:D515 B518:D518 B545:D556 B521:D530">
    <cfRule type="expression" dxfId="50" priority="3" stopIfTrue="1">
      <formula>$E485=1</formula>
    </cfRule>
  </conditionalFormatting>
  <conditionalFormatting sqref="B495:D496 B507:D508 B519:D520">
    <cfRule type="expression" dxfId="49" priority="4" stopIfTrue="1">
      <formula>#REF!=1</formula>
    </cfRule>
  </conditionalFormatting>
  <conditionalFormatting sqref="B516:D517">
    <cfRule type="expression" dxfId="48" priority="10" stopIfTrue="1">
      <formula>#REF!=1</formula>
    </cfRule>
  </conditionalFormatting>
  <conditionalFormatting sqref="B520:D520">
    <cfRule type="expression" dxfId="47" priority="11" stopIfTrue="1">
      <formula>#REF!=1</formula>
    </cfRule>
  </conditionalFormatting>
  <conditionalFormatting sqref="B533:D544">
    <cfRule type="expression" dxfId="46" priority="1" stopIfTrue="1">
      <formula>$E533=1</formula>
    </cfRule>
  </conditionalFormatting>
  <conditionalFormatting sqref="B531:D532">
    <cfRule type="expression" dxfId="45" priority="33" stopIfTrue="1">
      <formula>#REF!=1</formula>
    </cfRule>
  </conditionalFormatting>
  <hyperlinks>
    <hyperlink ref="A3" location="Contents!B4" display="Return to Contents"/>
    <hyperlink ref="A561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0" t="s">
        <v>168</v>
      </c>
      <c r="B1" s="40"/>
      <c r="C1" s="41">
        <f>'Notes and Sources'!$G$7</f>
        <v>42283</v>
      </c>
      <c r="D1" s="41"/>
    </row>
    <row r="2" spans="1:4" ht="15.75" x14ac:dyDescent="0.25">
      <c r="A2" s="11" t="s">
        <v>220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9" t="s">
        <v>171</v>
      </c>
      <c r="D39" s="39"/>
    </row>
    <row r="40" spans="1:4" x14ac:dyDescent="0.2">
      <c r="A40" s="1" t="s">
        <v>4</v>
      </c>
      <c r="B40" s="1" t="s">
        <v>18</v>
      </c>
      <c r="C40" s="1" t="s">
        <v>1</v>
      </c>
      <c r="D40" s="1" t="s">
        <v>2</v>
      </c>
    </row>
    <row r="41" spans="1:4" x14ac:dyDescent="0.2">
      <c r="A41" s="14">
        <v>1976</v>
      </c>
      <c r="B41" s="26">
        <v>0.56933333333000002</v>
      </c>
      <c r="C41" s="12">
        <v>0.61399999999999999</v>
      </c>
      <c r="D41" s="12">
        <f t="shared" ref="D41:D49" si="0">C41*$B$82/B41</f>
        <v>2.5667450374857532</v>
      </c>
    </row>
    <row r="42" spans="1:4" x14ac:dyDescent="0.2">
      <c r="A42" s="14">
        <v>1977</v>
      </c>
      <c r="B42" s="26">
        <v>0.60616666666999997</v>
      </c>
      <c r="C42" s="12">
        <v>0.65600000000000003</v>
      </c>
      <c r="D42" s="12">
        <f t="shared" ref="D42" si="1">C42*$B$82/B42</f>
        <v>2.5756850678989514</v>
      </c>
    </row>
    <row r="43" spans="1:4" x14ac:dyDescent="0.2">
      <c r="A43" s="14">
        <v>1978</v>
      </c>
      <c r="B43" s="26">
        <v>0.65241666666999998</v>
      </c>
      <c r="C43" s="12">
        <v>0.67</v>
      </c>
      <c r="D43" s="12">
        <f t="shared" si="0"/>
        <v>2.444166161693988</v>
      </c>
    </row>
    <row r="44" spans="1:4" x14ac:dyDescent="0.2">
      <c r="A44" s="14">
        <v>1979</v>
      </c>
      <c r="B44" s="26">
        <v>0.72583333333</v>
      </c>
      <c r="C44" s="12">
        <v>0.90300000000000002</v>
      </c>
      <c r="D44" s="12">
        <f t="shared" si="0"/>
        <v>2.9609550392788102</v>
      </c>
    </row>
    <row r="45" spans="1:4" x14ac:dyDescent="0.2">
      <c r="A45" s="14">
        <v>1980</v>
      </c>
      <c r="B45" s="26">
        <v>0.82383333332999997</v>
      </c>
      <c r="C45" s="12">
        <v>1.2457385523</v>
      </c>
      <c r="D45" s="12">
        <f t="shared" si="0"/>
        <v>3.5988895335636011</v>
      </c>
    </row>
    <row r="46" spans="1:4" x14ac:dyDescent="0.2">
      <c r="A46" s="14">
        <v>1981</v>
      </c>
      <c r="B46" s="26">
        <v>0.90933333332999999</v>
      </c>
      <c r="C46" s="12">
        <v>1.3782307223000001</v>
      </c>
      <c r="D46" s="12">
        <f t="shared" si="0"/>
        <v>3.6072794429933079</v>
      </c>
    </row>
    <row r="47" spans="1:4" x14ac:dyDescent="0.2">
      <c r="A47" s="14">
        <v>1982</v>
      </c>
      <c r="B47" s="26">
        <v>0.96533333333000004</v>
      </c>
      <c r="C47" s="12">
        <v>1.2577170941</v>
      </c>
      <c r="D47" s="12">
        <f t="shared" si="0"/>
        <v>3.10089194103357</v>
      </c>
    </row>
    <row r="48" spans="1:4" x14ac:dyDescent="0.2">
      <c r="A48" s="14">
        <v>1983</v>
      </c>
      <c r="B48" s="26">
        <v>0.99583333333000001</v>
      </c>
      <c r="C48" s="12">
        <v>1.2054593904999999</v>
      </c>
      <c r="D48" s="12">
        <f t="shared" si="0"/>
        <v>2.8810241367426213</v>
      </c>
    </row>
    <row r="49" spans="1:4" x14ac:dyDescent="0.2">
      <c r="A49" s="14">
        <v>1984</v>
      </c>
      <c r="B49" s="26">
        <v>1.0393333333000001</v>
      </c>
      <c r="C49" s="12">
        <v>1.1758037336</v>
      </c>
      <c r="D49" s="12">
        <f t="shared" si="0"/>
        <v>2.69253247633729</v>
      </c>
    </row>
    <row r="50" spans="1:4" x14ac:dyDescent="0.2">
      <c r="A50" s="14">
        <v>1985</v>
      </c>
      <c r="B50" s="26">
        <v>1.0760000000000001</v>
      </c>
      <c r="C50" s="12">
        <v>1.1665785282000001</v>
      </c>
      <c r="D50" s="12">
        <f t="shared" ref="D50:D81" si="2">C50*$B$82/B50</f>
        <v>2.5803741281074539</v>
      </c>
    </row>
    <row r="51" spans="1:4" x14ac:dyDescent="0.2">
      <c r="A51" s="14">
        <v>1986</v>
      </c>
      <c r="B51" s="26">
        <v>1.0969166667000001</v>
      </c>
      <c r="C51" s="12">
        <v>0.88521233901999996</v>
      </c>
      <c r="D51" s="12">
        <f t="shared" si="2"/>
        <v>1.9206790319608313</v>
      </c>
    </row>
    <row r="52" spans="1:4" x14ac:dyDescent="0.2">
      <c r="A52" s="14">
        <v>1987</v>
      </c>
      <c r="B52" s="26">
        <v>1.1361666667000001</v>
      </c>
      <c r="C52" s="12">
        <v>0.91233361376</v>
      </c>
      <c r="D52" s="12">
        <f t="shared" si="2"/>
        <v>1.9111404477259184</v>
      </c>
    </row>
    <row r="53" spans="1:4" x14ac:dyDescent="0.2">
      <c r="A53" s="14">
        <v>1988</v>
      </c>
      <c r="B53" s="26">
        <v>1.18275</v>
      </c>
      <c r="C53" s="12">
        <v>0.90918629563999998</v>
      </c>
      <c r="D53" s="12">
        <f t="shared" si="2"/>
        <v>1.8295357308997706</v>
      </c>
    </row>
    <row r="54" spans="1:4" x14ac:dyDescent="0.2">
      <c r="A54" s="14">
        <v>1989</v>
      </c>
      <c r="B54" s="26">
        <v>1.2394166666999999</v>
      </c>
      <c r="C54" s="12">
        <v>0.98674405130999998</v>
      </c>
      <c r="D54" s="12">
        <f t="shared" si="2"/>
        <v>1.8948208569276688</v>
      </c>
    </row>
    <row r="55" spans="1:4" x14ac:dyDescent="0.2">
      <c r="A55" s="14">
        <v>1990</v>
      </c>
      <c r="B55" s="26">
        <v>1.3065833333000001</v>
      </c>
      <c r="C55" s="12">
        <v>1.1276805091</v>
      </c>
      <c r="D55" s="12">
        <f t="shared" si="2"/>
        <v>2.0541394890217521</v>
      </c>
    </row>
    <row r="56" spans="1:4" x14ac:dyDescent="0.2">
      <c r="A56" s="14">
        <v>1991</v>
      </c>
      <c r="B56" s="26">
        <v>1.3616666666999999</v>
      </c>
      <c r="C56" s="12">
        <v>1.102138557</v>
      </c>
      <c r="D56" s="12">
        <f t="shared" si="2"/>
        <v>1.926399519689626</v>
      </c>
    </row>
    <row r="57" spans="1:4" x14ac:dyDescent="0.2">
      <c r="A57" s="14">
        <v>1992</v>
      </c>
      <c r="B57" s="26">
        <v>1.4030833332999999</v>
      </c>
      <c r="C57" s="12">
        <v>1.0868600999</v>
      </c>
      <c r="D57" s="12">
        <f t="shared" si="2"/>
        <v>1.843618897959721</v>
      </c>
    </row>
    <row r="58" spans="1:4" x14ac:dyDescent="0.2">
      <c r="A58" s="14">
        <v>1993</v>
      </c>
      <c r="B58" s="26">
        <v>1.44475</v>
      </c>
      <c r="C58" s="12">
        <v>1.0671866478000001</v>
      </c>
      <c r="D58" s="12">
        <f t="shared" si="2"/>
        <v>1.7580395915350417</v>
      </c>
    </row>
    <row r="59" spans="1:4" x14ac:dyDescent="0.2">
      <c r="A59" s="14">
        <v>1994</v>
      </c>
      <c r="B59" s="26">
        <v>1.4822500000000001</v>
      </c>
      <c r="C59" s="12">
        <v>1.0760134657</v>
      </c>
      <c r="D59" s="12">
        <f t="shared" si="2"/>
        <v>1.7277353487348592</v>
      </c>
    </row>
    <row r="60" spans="1:4" x14ac:dyDescent="0.2">
      <c r="A60" s="14">
        <v>1995</v>
      </c>
      <c r="B60" s="26">
        <v>1.5238333333</v>
      </c>
      <c r="C60" s="12">
        <v>1.1107076914</v>
      </c>
      <c r="D60" s="12">
        <f t="shared" si="2"/>
        <v>1.734775505518344</v>
      </c>
    </row>
    <row r="61" spans="1:4" x14ac:dyDescent="0.2">
      <c r="A61" s="14">
        <v>1996</v>
      </c>
      <c r="B61" s="26">
        <v>1.5685833333000001</v>
      </c>
      <c r="C61" s="12">
        <v>1.2008545742000001</v>
      </c>
      <c r="D61" s="12">
        <f t="shared" si="2"/>
        <v>1.8220646902984865</v>
      </c>
    </row>
    <row r="62" spans="1:4" x14ac:dyDescent="0.2">
      <c r="A62" s="14">
        <v>1997</v>
      </c>
      <c r="B62" s="26">
        <v>1.6052500000000001</v>
      </c>
      <c r="C62" s="12">
        <v>1.1989373022000001</v>
      </c>
      <c r="D62" s="12">
        <f t="shared" si="2"/>
        <v>1.7776029626890817</v>
      </c>
    </row>
    <row r="63" spans="1:4" x14ac:dyDescent="0.2">
      <c r="A63" s="14">
        <v>1998</v>
      </c>
      <c r="B63" s="26">
        <v>1.6300833333</v>
      </c>
      <c r="C63" s="12">
        <v>1.0294869316999999</v>
      </c>
      <c r="D63" s="12">
        <f t="shared" si="2"/>
        <v>1.5031142863096574</v>
      </c>
    </row>
    <row r="64" spans="1:4" x14ac:dyDescent="0.2">
      <c r="A64" s="14">
        <v>1999</v>
      </c>
      <c r="B64" s="26">
        <v>1.6658333332999999</v>
      </c>
      <c r="C64" s="12">
        <v>1.1393145654000001</v>
      </c>
      <c r="D64" s="12">
        <f t="shared" si="2"/>
        <v>1.6277701234377375</v>
      </c>
    </row>
    <row r="65" spans="1:5" x14ac:dyDescent="0.2">
      <c r="A65" s="14">
        <v>2000</v>
      </c>
      <c r="B65" s="26">
        <v>1.7219166667000001</v>
      </c>
      <c r="C65" s="12">
        <v>1.4875575560000001</v>
      </c>
      <c r="D65" s="12">
        <f t="shared" si="2"/>
        <v>2.0560923638257922</v>
      </c>
    </row>
    <row r="66" spans="1:5" x14ac:dyDescent="0.2">
      <c r="A66" s="14">
        <v>2001</v>
      </c>
      <c r="B66" s="26">
        <v>1.7704166667000001</v>
      </c>
      <c r="C66" s="12">
        <v>1.4252257169</v>
      </c>
      <c r="D66" s="12">
        <f t="shared" si="2"/>
        <v>1.9159718867256703</v>
      </c>
    </row>
    <row r="67" spans="1:5" x14ac:dyDescent="0.2">
      <c r="A67" s="14">
        <v>2002</v>
      </c>
      <c r="B67" s="26">
        <v>1.7986666667</v>
      </c>
      <c r="C67" s="12">
        <v>1.3440247088999999</v>
      </c>
      <c r="D67" s="12">
        <f t="shared" si="2"/>
        <v>1.7784331221273062</v>
      </c>
    </row>
    <row r="68" spans="1:5" x14ac:dyDescent="0.2">
      <c r="A68" s="14">
        <v>2003</v>
      </c>
      <c r="B68" s="26">
        <v>1.84</v>
      </c>
      <c r="C68" s="12">
        <v>1.5582411694</v>
      </c>
      <c r="D68" s="12">
        <f t="shared" si="2"/>
        <v>2.0155697089552862</v>
      </c>
    </row>
    <row r="69" spans="1:5" x14ac:dyDescent="0.2">
      <c r="A69" s="14">
        <v>2004</v>
      </c>
      <c r="B69" s="26">
        <v>1.8890833332999999</v>
      </c>
      <c r="C69" s="12">
        <v>1.8512263506</v>
      </c>
      <c r="D69" s="12">
        <f t="shared" si="2"/>
        <v>2.3323266706879657</v>
      </c>
    </row>
    <row r="70" spans="1:5" x14ac:dyDescent="0.2">
      <c r="A70" s="14">
        <v>2005</v>
      </c>
      <c r="B70" s="26">
        <v>1.9526666667000001</v>
      </c>
      <c r="C70" s="12">
        <v>2.2708162269000001</v>
      </c>
      <c r="D70" s="12">
        <f t="shared" si="2"/>
        <v>2.7678009104916685</v>
      </c>
    </row>
    <row r="71" spans="1:5" x14ac:dyDescent="0.2">
      <c r="A71" s="14">
        <v>2006</v>
      </c>
      <c r="B71" s="26">
        <v>2.0155833332999999</v>
      </c>
      <c r="C71" s="12">
        <v>2.5758821333999999</v>
      </c>
      <c r="D71" s="12">
        <f t="shared" si="2"/>
        <v>3.04162871641807</v>
      </c>
    </row>
    <row r="72" spans="1:5" x14ac:dyDescent="0.2">
      <c r="A72" s="14">
        <v>2007</v>
      </c>
      <c r="B72" s="26">
        <v>2.0734416667</v>
      </c>
      <c r="C72" s="12">
        <v>2.8058691349</v>
      </c>
      <c r="D72" s="12">
        <f t="shared" si="2"/>
        <v>3.220746634657647</v>
      </c>
    </row>
    <row r="73" spans="1:5" x14ac:dyDescent="0.2">
      <c r="A73" s="14">
        <v>2008</v>
      </c>
      <c r="B73" s="26">
        <v>2.1525425</v>
      </c>
      <c r="C73" s="12">
        <v>3.2565255576999999</v>
      </c>
      <c r="D73" s="12">
        <f t="shared" si="2"/>
        <v>3.6006733761996657</v>
      </c>
    </row>
    <row r="74" spans="1:5" x14ac:dyDescent="0.2">
      <c r="A74" s="14">
        <v>2009</v>
      </c>
      <c r="B74" s="26">
        <v>2.1456466666999998</v>
      </c>
      <c r="C74" s="12">
        <v>2.3493384908000001</v>
      </c>
      <c r="D74" s="12">
        <f t="shared" si="2"/>
        <v>2.6059636846687706</v>
      </c>
    </row>
    <row r="75" spans="1:5" x14ac:dyDescent="0.2">
      <c r="A75" s="14">
        <v>2010</v>
      </c>
      <c r="B75" s="26">
        <v>2.1807616667</v>
      </c>
      <c r="C75" s="12">
        <v>2.7814366518</v>
      </c>
      <c r="D75" s="12">
        <f t="shared" si="2"/>
        <v>3.0355817987702247</v>
      </c>
    </row>
    <row r="76" spans="1:5" x14ac:dyDescent="0.2">
      <c r="A76" s="14">
        <v>2011</v>
      </c>
      <c r="B76" s="26">
        <v>2.2492966666999998</v>
      </c>
      <c r="C76" s="12">
        <v>3.5262977835</v>
      </c>
      <c r="D76" s="12">
        <f t="shared" si="2"/>
        <v>3.7312402705839287</v>
      </c>
    </row>
    <row r="77" spans="1:5" x14ac:dyDescent="0.2">
      <c r="A77" s="14">
        <v>2012</v>
      </c>
      <c r="B77" s="26">
        <v>2.2959999999999998</v>
      </c>
      <c r="C77" s="12">
        <v>3.6269416268999999</v>
      </c>
      <c r="D77" s="12">
        <f t="shared" si="2"/>
        <v>3.7596693661749967</v>
      </c>
    </row>
    <row r="78" spans="1:5" x14ac:dyDescent="0.2">
      <c r="A78" s="14">
        <v>2013</v>
      </c>
      <c r="B78" s="26">
        <v>2.3296174999999999</v>
      </c>
      <c r="C78" s="12">
        <v>3.5055298664999999</v>
      </c>
      <c r="D78" s="12">
        <f t="shared" si="2"/>
        <v>3.5813768586160868</v>
      </c>
      <c r="E78" s="10" t="s">
        <v>182</v>
      </c>
    </row>
    <row r="79" spans="1:5" x14ac:dyDescent="0.2">
      <c r="A79" s="14">
        <v>2014</v>
      </c>
      <c r="B79" s="26">
        <v>2.3671224999999998</v>
      </c>
      <c r="C79" s="12">
        <v>3.3638242416000002</v>
      </c>
      <c r="D79" s="12">
        <f t="shared" si="2"/>
        <v>3.3821552112919022</v>
      </c>
      <c r="E79" s="10" t="s">
        <v>183</v>
      </c>
    </row>
    <row r="80" spans="1:5" x14ac:dyDescent="0.2">
      <c r="A80" s="14">
        <v>2015</v>
      </c>
      <c r="B80" s="27">
        <v>2.3711649105000001</v>
      </c>
      <c r="C80" s="21">
        <v>2.4183176837999998</v>
      </c>
      <c r="D80" s="21">
        <f t="shared" ref="D80" si="3">C80*$B$82/B80</f>
        <v>2.4273509045894945</v>
      </c>
      <c r="E80" s="14">
        <v>1</v>
      </c>
    </row>
    <row r="81" spans="1:5" x14ac:dyDescent="0.2">
      <c r="A81" s="14">
        <v>2016</v>
      </c>
      <c r="B81" s="27">
        <v>2.4167667499999999</v>
      </c>
      <c r="C81" s="21">
        <v>2.3764650980000002</v>
      </c>
      <c r="D81" s="21">
        <f t="shared" si="2"/>
        <v>2.3403330981246562</v>
      </c>
      <c r="E81" s="14">
        <v>1</v>
      </c>
    </row>
    <row r="82" spans="1:5" x14ac:dyDescent="0.2">
      <c r="A82" s="15" t="str">
        <f>"Base CPI ("&amp;TEXT('Notes and Sources'!$G$7,"m/yyyy")&amp;")"</f>
        <v>Base CPI (10/2015)</v>
      </c>
      <c r="B82" s="28">
        <v>2.3800219999999999</v>
      </c>
      <c r="C82" s="16"/>
      <c r="D82" s="16"/>
      <c r="E82" s="20"/>
    </row>
    <row r="83" spans="1:5" x14ac:dyDescent="0.2">
      <c r="A83" s="42" t="str">
        <f>A1&amp;" "&amp;TEXT(C1,"Mmmm yyyy")</f>
        <v>EIA Short-Term Energy Outlook, October 2015</v>
      </c>
      <c r="B83" s="42"/>
      <c r="C83" s="42"/>
      <c r="D83" s="42"/>
      <c r="E83" s="42"/>
    </row>
    <row r="84" spans="1:5" x14ac:dyDescent="0.2">
      <c r="A84" s="37" t="s">
        <v>184</v>
      </c>
      <c r="B84" s="37"/>
      <c r="C84" s="37"/>
      <c r="D84" s="37"/>
      <c r="E84" s="37"/>
    </row>
    <row r="85" spans="1:5" x14ac:dyDescent="0.2">
      <c r="A85" s="34" t="str">
        <f>"Real Price ("&amp;TEXT($C$1,"mmm yyyy")&amp;" $)"</f>
        <v>Real Price (Oct 2015 $)</v>
      </c>
      <c r="B85" s="34"/>
      <c r="C85" s="34"/>
      <c r="D85" s="34"/>
      <c r="E85" s="34"/>
    </row>
    <row r="86" spans="1:5" x14ac:dyDescent="0.2">
      <c r="A86" s="38" t="s">
        <v>167</v>
      </c>
      <c r="B86" s="38"/>
      <c r="C86" s="38"/>
      <c r="D86" s="38"/>
      <c r="E86" s="38"/>
    </row>
  </sheetData>
  <mergeCells count="6">
    <mergeCell ref="A86:E86"/>
    <mergeCell ref="C39:D39"/>
    <mergeCell ref="C1:D1"/>
    <mergeCell ref="A1:B1"/>
    <mergeCell ref="A83:E83"/>
    <mergeCell ref="A84:E84"/>
  </mergeCells>
  <phoneticPr fontId="3" type="noConversion"/>
  <hyperlinks>
    <hyperlink ref="A3" location="Contents!B4" display="Return to Contents"/>
    <hyperlink ref="A86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9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0" t="s">
        <v>168</v>
      </c>
      <c r="B1" s="40"/>
      <c r="C1" s="41">
        <f>'Notes and Sources'!$G$7</f>
        <v>42283</v>
      </c>
      <c r="D1" s="41"/>
    </row>
    <row r="2" spans="1:4" ht="15.75" x14ac:dyDescent="0.25">
      <c r="A2" s="11" t="s">
        <v>221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9" t="s">
        <v>171</v>
      </c>
      <c r="D39" s="39"/>
    </row>
    <row r="40" spans="1:4" x14ac:dyDescent="0.2">
      <c r="A40" s="1" t="s">
        <v>3</v>
      </c>
      <c r="B40" s="1" t="s">
        <v>18</v>
      </c>
      <c r="C40" s="1" t="s">
        <v>1</v>
      </c>
      <c r="D40" s="1" t="s">
        <v>2</v>
      </c>
    </row>
    <row r="41" spans="1:4" x14ac:dyDescent="0.2">
      <c r="A41" s="14" t="s">
        <v>23</v>
      </c>
      <c r="B41" s="26">
        <v>0.55900000000000005</v>
      </c>
      <c r="C41" s="12">
        <v>0.59950179100000001</v>
      </c>
      <c r="D41" s="12">
        <f>C41*$B$205/B41</f>
        <v>2.5524641352762107</v>
      </c>
    </row>
    <row r="42" spans="1:4" x14ac:dyDescent="0.2">
      <c r="A42" s="14" t="s">
        <v>24</v>
      </c>
      <c r="B42" s="26">
        <v>0.56399999999999995</v>
      </c>
      <c r="C42" s="12">
        <v>0.60284331520000001</v>
      </c>
      <c r="D42" s="12">
        <f t="shared" ref="D42:D109" si="0">C42*$B$205/B42</f>
        <v>2.543936795618678</v>
      </c>
    </row>
    <row r="43" spans="1:4" x14ac:dyDescent="0.2">
      <c r="A43" s="14" t="s">
        <v>25</v>
      </c>
      <c r="B43" s="26">
        <v>0.57299999999999995</v>
      </c>
      <c r="C43" s="12">
        <v>0.62689555320000001</v>
      </c>
      <c r="D43" s="12">
        <f t="shared" si="0"/>
        <v>2.6038834351102453</v>
      </c>
    </row>
    <row r="44" spans="1:4" x14ac:dyDescent="0.2">
      <c r="A44" s="14" t="s">
        <v>26</v>
      </c>
      <c r="B44" s="26">
        <v>0.58133333333000003</v>
      </c>
      <c r="C44" s="12">
        <v>0.62796344640000001</v>
      </c>
      <c r="D44" s="12">
        <f t="shared" si="0"/>
        <v>2.5709291587781946</v>
      </c>
    </row>
    <row r="45" spans="1:4" x14ac:dyDescent="0.2">
      <c r="A45" s="14" t="s">
        <v>27</v>
      </c>
      <c r="B45" s="26">
        <v>0.59199999999999997</v>
      </c>
      <c r="C45" s="12">
        <v>0.63577560619999995</v>
      </c>
      <c r="D45" s="12">
        <f t="shared" ref="D45:D48" si="1">C45*$B$205/B45</f>
        <v>2.5560133949650949</v>
      </c>
    </row>
    <row r="46" spans="1:4" x14ac:dyDescent="0.2">
      <c r="A46" s="14" t="s">
        <v>28</v>
      </c>
      <c r="B46" s="26">
        <v>0.60233333333000005</v>
      </c>
      <c r="C46" s="12">
        <v>0.65841168169999997</v>
      </c>
      <c r="D46" s="12">
        <f t="shared" si="1"/>
        <v>2.6016064540868884</v>
      </c>
    </row>
    <row r="47" spans="1:4" x14ac:dyDescent="0.2">
      <c r="A47" s="14" t="s">
        <v>29</v>
      </c>
      <c r="B47" s="26">
        <v>0.61066666667000002</v>
      </c>
      <c r="C47" s="12">
        <v>0.666684414</v>
      </c>
      <c r="D47" s="12">
        <f t="shared" si="1"/>
        <v>2.5983464613020413</v>
      </c>
    </row>
    <row r="48" spans="1:4" x14ac:dyDescent="0.2">
      <c r="A48" s="14" t="s">
        <v>30</v>
      </c>
      <c r="B48" s="26">
        <v>0.61966666667000003</v>
      </c>
      <c r="C48" s="12">
        <v>0.66468291499999999</v>
      </c>
      <c r="D48" s="12">
        <f t="shared" si="1"/>
        <v>2.5529208618326305</v>
      </c>
    </row>
    <row r="49" spans="1:4" x14ac:dyDescent="0.2">
      <c r="A49" s="14" t="s">
        <v>31</v>
      </c>
      <c r="B49" s="26">
        <v>0.63033333332999997</v>
      </c>
      <c r="C49" s="12">
        <v>0.64734181830000004</v>
      </c>
      <c r="D49" s="12">
        <f t="shared" si="0"/>
        <v>2.4442428911932579</v>
      </c>
    </row>
    <row r="50" spans="1:4" x14ac:dyDescent="0.2">
      <c r="A50" s="14" t="s">
        <v>32</v>
      </c>
      <c r="B50" s="26">
        <v>0.64466666667000005</v>
      </c>
      <c r="C50" s="12">
        <v>0.65585991740000005</v>
      </c>
      <c r="D50" s="12">
        <f t="shared" si="0"/>
        <v>2.4213459653393663</v>
      </c>
    </row>
    <row r="51" spans="1:4" x14ac:dyDescent="0.2">
      <c r="A51" s="14" t="s">
        <v>33</v>
      </c>
      <c r="B51" s="26">
        <v>0.65966666666999996</v>
      </c>
      <c r="C51" s="12">
        <v>0.68114944700000002</v>
      </c>
      <c r="D51" s="12">
        <f t="shared" si="0"/>
        <v>2.4575300694385684</v>
      </c>
    </row>
    <row r="52" spans="1:4" x14ac:dyDescent="0.2">
      <c r="A52" s="14" t="s">
        <v>34</v>
      </c>
      <c r="B52" s="26">
        <v>0.67500000000000004</v>
      </c>
      <c r="C52" s="12">
        <v>0.6967000216</v>
      </c>
      <c r="D52" s="12">
        <f t="shared" si="0"/>
        <v>2.4565353760125554</v>
      </c>
    </row>
    <row r="53" spans="1:4" x14ac:dyDescent="0.2">
      <c r="A53" s="14" t="s">
        <v>35</v>
      </c>
      <c r="B53" s="26">
        <v>0.69199999999999995</v>
      </c>
      <c r="C53" s="12">
        <v>0.73425977649999996</v>
      </c>
      <c r="D53" s="12">
        <f t="shared" si="0"/>
        <v>2.5253676615391374</v>
      </c>
    </row>
    <row r="54" spans="1:4" x14ac:dyDescent="0.2">
      <c r="A54" s="14" t="s">
        <v>36</v>
      </c>
      <c r="B54" s="26">
        <v>0.71399999999999997</v>
      </c>
      <c r="C54" s="12">
        <v>0.8491741303</v>
      </c>
      <c r="D54" s="12">
        <f t="shared" si="0"/>
        <v>2.8306065993625582</v>
      </c>
    </row>
    <row r="55" spans="1:4" x14ac:dyDescent="0.2">
      <c r="A55" s="14" t="s">
        <v>37</v>
      </c>
      <c r="B55" s="26">
        <v>0.73699999999999999</v>
      </c>
      <c r="C55" s="12">
        <v>0.98495482190000005</v>
      </c>
      <c r="D55" s="12">
        <f t="shared" si="0"/>
        <v>3.1807518929824719</v>
      </c>
    </row>
    <row r="56" spans="1:4" x14ac:dyDescent="0.2">
      <c r="A56" s="14" t="s">
        <v>38</v>
      </c>
      <c r="B56" s="26">
        <v>0.76033333332999997</v>
      </c>
      <c r="C56" s="12">
        <v>1.0444937969999999</v>
      </c>
      <c r="D56" s="12">
        <f t="shared" si="0"/>
        <v>3.2695110246397614</v>
      </c>
    </row>
    <row r="57" spans="1:4" x14ac:dyDescent="0.2">
      <c r="A57" s="14" t="s">
        <v>39</v>
      </c>
      <c r="B57" s="26">
        <v>0.79033333333</v>
      </c>
      <c r="C57" s="12">
        <v>1.1968262656999999</v>
      </c>
      <c r="D57" s="12">
        <f t="shared" si="0"/>
        <v>3.6041410913823606</v>
      </c>
    </row>
    <row r="58" spans="1:4" x14ac:dyDescent="0.2">
      <c r="A58" s="14" t="s">
        <v>40</v>
      </c>
      <c r="B58" s="26">
        <v>0.81699999999999995</v>
      </c>
      <c r="C58" s="12">
        <v>1.2663121463</v>
      </c>
      <c r="D58" s="12">
        <f t="shared" si="0"/>
        <v>3.6889238274923115</v>
      </c>
    </row>
    <row r="59" spans="1:4" x14ac:dyDescent="0.2">
      <c r="A59" s="14" t="s">
        <v>41</v>
      </c>
      <c r="B59" s="26">
        <v>0.83233333333000004</v>
      </c>
      <c r="C59" s="12">
        <v>1.2651703316</v>
      </c>
      <c r="D59" s="12">
        <f t="shared" si="0"/>
        <v>3.6177011088914948</v>
      </c>
    </row>
    <row r="60" spans="1:4" x14ac:dyDescent="0.2">
      <c r="A60" s="14" t="s">
        <v>42</v>
      </c>
      <c r="B60" s="26">
        <v>0.85566666667000002</v>
      </c>
      <c r="C60" s="12">
        <v>1.2527451889000001</v>
      </c>
      <c r="D60" s="12">
        <f t="shared" si="0"/>
        <v>3.484489026059066</v>
      </c>
    </row>
    <row r="61" spans="1:4" x14ac:dyDescent="0.2">
      <c r="A61" s="14" t="s">
        <v>43</v>
      </c>
      <c r="B61" s="26">
        <v>0.87933333332999997</v>
      </c>
      <c r="C61" s="12">
        <v>1.3646498016999999</v>
      </c>
      <c r="D61" s="12">
        <f t="shared" si="0"/>
        <v>3.6935897085147262</v>
      </c>
    </row>
    <row r="62" spans="1:4" x14ac:dyDescent="0.2">
      <c r="A62" s="14" t="s">
        <v>44</v>
      </c>
      <c r="B62" s="26">
        <v>0.89766666666999995</v>
      </c>
      <c r="C62" s="12">
        <v>1.4007799969000001</v>
      </c>
      <c r="D62" s="12">
        <f t="shared" si="0"/>
        <v>3.7139478757180306</v>
      </c>
    </row>
    <row r="63" spans="1:4" x14ac:dyDescent="0.2">
      <c r="A63" s="14" t="s">
        <v>45</v>
      </c>
      <c r="B63" s="26">
        <v>0.92266666666999997</v>
      </c>
      <c r="C63" s="12">
        <v>1.3780565559</v>
      </c>
      <c r="D63" s="12">
        <f t="shared" si="0"/>
        <v>3.5547018644592274</v>
      </c>
    </row>
    <row r="64" spans="1:4" x14ac:dyDescent="0.2">
      <c r="A64" s="14" t="s">
        <v>46</v>
      </c>
      <c r="B64" s="26">
        <v>0.93766666666999998</v>
      </c>
      <c r="C64" s="12">
        <v>1.3683017086</v>
      </c>
      <c r="D64" s="12">
        <f t="shared" si="0"/>
        <v>3.4730766111916234</v>
      </c>
    </row>
    <row r="65" spans="1:4" x14ac:dyDescent="0.2">
      <c r="A65" s="14" t="s">
        <v>47</v>
      </c>
      <c r="B65" s="26">
        <v>0.94599999999999995</v>
      </c>
      <c r="C65" s="12">
        <v>1.2826872036000001</v>
      </c>
      <c r="D65" s="12">
        <f t="shared" si="0"/>
        <v>3.2270864309582237</v>
      </c>
    </row>
    <row r="66" spans="1:4" x14ac:dyDescent="0.2">
      <c r="A66" s="14" t="s">
        <v>48</v>
      </c>
      <c r="B66" s="26">
        <v>0.95966666667</v>
      </c>
      <c r="C66" s="12">
        <v>1.2271940294999999</v>
      </c>
      <c r="D66" s="12">
        <f t="shared" si="0"/>
        <v>3.0435034266778436</v>
      </c>
    </row>
    <row r="67" spans="1:4" x14ac:dyDescent="0.2">
      <c r="A67" s="14" t="s">
        <v>49</v>
      </c>
      <c r="B67" s="26">
        <v>0.97633333333000005</v>
      </c>
      <c r="C67" s="12">
        <v>1.2854954635</v>
      </c>
      <c r="D67" s="12">
        <f t="shared" si="0"/>
        <v>3.1336710317930785</v>
      </c>
    </row>
    <row r="68" spans="1:4" x14ac:dyDescent="0.2">
      <c r="A68" s="14" t="s">
        <v>50</v>
      </c>
      <c r="B68" s="26">
        <v>0.97933333333000006</v>
      </c>
      <c r="C68" s="12">
        <v>1.2375507007</v>
      </c>
      <c r="D68" s="12">
        <f t="shared" si="0"/>
        <v>3.0075540099980667</v>
      </c>
    </row>
    <row r="69" spans="1:4" x14ac:dyDescent="0.2">
      <c r="A69" s="14" t="s">
        <v>51</v>
      </c>
      <c r="B69" s="26">
        <v>0.98</v>
      </c>
      <c r="C69" s="12">
        <v>1.1471895153</v>
      </c>
      <c r="D69" s="12">
        <f t="shared" si="0"/>
        <v>2.7860574332483026</v>
      </c>
    </row>
    <row r="70" spans="1:4" x14ac:dyDescent="0.2">
      <c r="A70" s="14" t="s">
        <v>52</v>
      </c>
      <c r="B70" s="26">
        <v>0.99133333332999996</v>
      </c>
      <c r="C70" s="12">
        <v>1.2214854500000001</v>
      </c>
      <c r="D70" s="12">
        <f t="shared" si="0"/>
        <v>2.9325779189875676</v>
      </c>
    </row>
    <row r="71" spans="1:4" x14ac:dyDescent="0.2">
      <c r="A71" s="14" t="s">
        <v>53</v>
      </c>
      <c r="B71" s="26">
        <v>1.0009999999999999</v>
      </c>
      <c r="C71" s="12">
        <v>1.2474156087999999</v>
      </c>
      <c r="D71" s="12">
        <f t="shared" si="0"/>
        <v>2.9659106814059877</v>
      </c>
    </row>
    <row r="72" spans="1:4" x14ac:dyDescent="0.2">
      <c r="A72" s="14" t="s">
        <v>54</v>
      </c>
      <c r="B72" s="26">
        <v>1.0109999999999999</v>
      </c>
      <c r="C72" s="12">
        <v>1.2006220433999999</v>
      </c>
      <c r="D72" s="12">
        <f t="shared" si="0"/>
        <v>2.8264162977022305</v>
      </c>
    </row>
    <row r="73" spans="1:4" x14ac:dyDescent="0.2">
      <c r="A73" s="14" t="s">
        <v>55</v>
      </c>
      <c r="B73" s="26">
        <v>1.0253333333000001</v>
      </c>
      <c r="C73" s="12">
        <v>1.1707279850000001</v>
      </c>
      <c r="D73" s="12">
        <f t="shared" si="0"/>
        <v>2.7175146557928351</v>
      </c>
    </row>
    <row r="74" spans="1:4" x14ac:dyDescent="0.2">
      <c r="A74" s="14" t="s">
        <v>56</v>
      </c>
      <c r="B74" s="26">
        <v>1.0349999999999999</v>
      </c>
      <c r="C74" s="12">
        <v>1.2010832806</v>
      </c>
      <c r="D74" s="12">
        <f t="shared" si="0"/>
        <v>2.7619368421837422</v>
      </c>
    </row>
    <row r="75" spans="1:4" x14ac:dyDescent="0.2">
      <c r="A75" s="14" t="s">
        <v>57</v>
      </c>
      <c r="B75" s="26">
        <v>1.044</v>
      </c>
      <c r="C75" s="12">
        <v>1.1688317168</v>
      </c>
      <c r="D75" s="12">
        <f t="shared" si="0"/>
        <v>2.6646026822622311</v>
      </c>
    </row>
    <row r="76" spans="1:4" x14ac:dyDescent="0.2">
      <c r="A76" s="14" t="s">
        <v>58</v>
      </c>
      <c r="B76" s="26">
        <v>1.0529999999999999</v>
      </c>
      <c r="C76" s="12">
        <v>1.1619418754999999</v>
      </c>
      <c r="D76" s="12">
        <f t="shared" si="0"/>
        <v>2.6262556756042366</v>
      </c>
    </row>
    <row r="77" spans="1:4" x14ac:dyDescent="0.2">
      <c r="A77" s="14" t="s">
        <v>59</v>
      </c>
      <c r="B77" s="26">
        <v>1.0626666667</v>
      </c>
      <c r="C77" s="12">
        <v>1.1053324133</v>
      </c>
      <c r="D77" s="12">
        <f t="shared" si="0"/>
        <v>2.4755791664534881</v>
      </c>
    </row>
    <row r="78" spans="1:4" x14ac:dyDescent="0.2">
      <c r="A78" s="14" t="s">
        <v>60</v>
      </c>
      <c r="B78" s="26">
        <v>1.0723333333</v>
      </c>
      <c r="C78" s="12">
        <v>1.1961445622</v>
      </c>
      <c r="D78" s="12">
        <f t="shared" si="0"/>
        <v>2.6548185016831169</v>
      </c>
    </row>
    <row r="79" spans="1:4" x14ac:dyDescent="0.2">
      <c r="A79" s="14" t="s">
        <v>61</v>
      </c>
      <c r="B79" s="26">
        <v>1.079</v>
      </c>
      <c r="C79" s="12">
        <v>1.1947198341</v>
      </c>
      <c r="D79" s="12">
        <f t="shared" si="0"/>
        <v>2.6352729277056071</v>
      </c>
    </row>
    <row r="80" spans="1:4" x14ac:dyDescent="0.2">
      <c r="A80" s="14" t="s">
        <v>62</v>
      </c>
      <c r="B80" s="26">
        <v>1.0900000000000001</v>
      </c>
      <c r="C80" s="12">
        <v>1.1651829764999999</v>
      </c>
      <c r="D80" s="12">
        <f t="shared" si="0"/>
        <v>2.5441845120142039</v>
      </c>
    </row>
    <row r="81" spans="1:4" x14ac:dyDescent="0.2">
      <c r="A81" s="14" t="s">
        <v>63</v>
      </c>
      <c r="B81" s="26">
        <v>1.0956666666999999</v>
      </c>
      <c r="C81" s="12">
        <v>1.053504145</v>
      </c>
      <c r="D81" s="12">
        <f t="shared" si="0"/>
        <v>2.2884359982795033</v>
      </c>
    </row>
    <row r="82" spans="1:4" x14ac:dyDescent="0.2">
      <c r="A82" s="14" t="s">
        <v>64</v>
      </c>
      <c r="B82" s="26">
        <v>1.0903333333</v>
      </c>
      <c r="C82" s="12">
        <v>0.89144064021000002</v>
      </c>
      <c r="D82" s="12">
        <f t="shared" si="0"/>
        <v>1.9458712951318375</v>
      </c>
    </row>
    <row r="83" spans="1:4" x14ac:dyDescent="0.2">
      <c r="A83" s="14" t="s">
        <v>65</v>
      </c>
      <c r="B83" s="26">
        <v>1.097</v>
      </c>
      <c r="C83" s="12">
        <v>0.82853970535999999</v>
      </c>
      <c r="D83" s="12">
        <f t="shared" si="0"/>
        <v>1.7975776906383936</v>
      </c>
    </row>
    <row r="84" spans="1:4" x14ac:dyDescent="0.2">
      <c r="A84" s="14" t="s">
        <v>66</v>
      </c>
      <c r="B84" s="26">
        <v>1.1046666667</v>
      </c>
      <c r="C84" s="12">
        <v>0.78263189772999997</v>
      </c>
      <c r="D84" s="12">
        <f t="shared" si="0"/>
        <v>1.6861929400509446</v>
      </c>
    </row>
    <row r="85" spans="1:4" x14ac:dyDescent="0.2">
      <c r="A85" s="14" t="s">
        <v>67</v>
      </c>
      <c r="B85" s="26">
        <v>1.1180000000000001</v>
      </c>
      <c r="C85" s="12">
        <v>0.85109575548000005</v>
      </c>
      <c r="D85" s="12">
        <f t="shared" si="0"/>
        <v>1.8118306101511812</v>
      </c>
    </row>
    <row r="86" spans="1:4" x14ac:dyDescent="0.2">
      <c r="A86" s="14" t="s">
        <v>68</v>
      </c>
      <c r="B86" s="26">
        <v>1.1306666667</v>
      </c>
      <c r="C86" s="12">
        <v>0.91375780877000001</v>
      </c>
      <c r="D86" s="12">
        <f t="shared" si="0"/>
        <v>1.9234348651063784</v>
      </c>
    </row>
    <row r="87" spans="1:4" x14ac:dyDescent="0.2">
      <c r="A87" s="14" t="s">
        <v>69</v>
      </c>
      <c r="B87" s="26">
        <v>1.1426666667000001</v>
      </c>
      <c r="C87" s="12">
        <v>0.94953738866000004</v>
      </c>
      <c r="D87" s="12">
        <f t="shared" si="0"/>
        <v>1.9777595170076649</v>
      </c>
    </row>
    <row r="88" spans="1:4" x14ac:dyDescent="0.2">
      <c r="A88" s="14" t="s">
        <v>70</v>
      </c>
      <c r="B88" s="26">
        <v>1.1533333333</v>
      </c>
      <c r="C88" s="12">
        <v>0.92895915818999997</v>
      </c>
      <c r="D88" s="12">
        <f t="shared" si="0"/>
        <v>1.9170028037493467</v>
      </c>
    </row>
    <row r="89" spans="1:4" x14ac:dyDescent="0.2">
      <c r="A89" s="14" t="s">
        <v>71</v>
      </c>
      <c r="B89" s="26">
        <v>1.1623333333000001</v>
      </c>
      <c r="C89" s="12">
        <v>0.87432974177</v>
      </c>
      <c r="D89" s="12">
        <f t="shared" si="0"/>
        <v>1.7902988420360728</v>
      </c>
    </row>
    <row r="90" spans="1:4" x14ac:dyDescent="0.2">
      <c r="A90" s="14" t="s">
        <v>72</v>
      </c>
      <c r="B90" s="26">
        <v>1.1756666667</v>
      </c>
      <c r="C90" s="12">
        <v>0.91617792561</v>
      </c>
      <c r="D90" s="12">
        <f t="shared" si="0"/>
        <v>1.8547124628332914</v>
      </c>
    </row>
    <row r="91" spans="1:4" x14ac:dyDescent="0.2">
      <c r="A91" s="14" t="s">
        <v>73</v>
      </c>
      <c r="B91" s="26">
        <v>1.19</v>
      </c>
      <c r="C91" s="12">
        <v>0.94047434060000001</v>
      </c>
      <c r="D91" s="12">
        <f t="shared" si="0"/>
        <v>1.8809660681205824</v>
      </c>
    </row>
    <row r="92" spans="1:4" x14ac:dyDescent="0.2">
      <c r="A92" s="14" t="s">
        <v>74</v>
      </c>
      <c r="B92" s="26">
        <v>1.2030000000000001</v>
      </c>
      <c r="C92" s="12">
        <v>0.90316806490000001</v>
      </c>
      <c r="D92" s="12">
        <f t="shared" si="0"/>
        <v>1.7868328047875539</v>
      </c>
    </row>
    <row r="93" spans="1:4" x14ac:dyDescent="0.2">
      <c r="A93" s="14" t="s">
        <v>75</v>
      </c>
      <c r="B93" s="26">
        <v>1.2166666666999999</v>
      </c>
      <c r="C93" s="12">
        <v>0.88651852856000002</v>
      </c>
      <c r="D93" s="12">
        <f t="shared" si="0"/>
        <v>1.7341920010870868</v>
      </c>
    </row>
    <row r="94" spans="1:4" x14ac:dyDescent="0.2">
      <c r="A94" s="14" t="s">
        <v>76</v>
      </c>
      <c r="B94" s="26">
        <v>1.2363333332999999</v>
      </c>
      <c r="C94" s="12">
        <v>1.0699977025</v>
      </c>
      <c r="D94" s="12">
        <f t="shared" si="0"/>
        <v>2.0598151026973164</v>
      </c>
    </row>
    <row r="95" spans="1:4" x14ac:dyDescent="0.2">
      <c r="A95" s="14" t="s">
        <v>77</v>
      </c>
      <c r="B95" s="26">
        <v>1.246</v>
      </c>
      <c r="C95" s="12">
        <v>1.0244178937999999</v>
      </c>
      <c r="D95" s="12">
        <f t="shared" si="0"/>
        <v>1.9567713679274985</v>
      </c>
    </row>
    <row r="96" spans="1:4" x14ac:dyDescent="0.2">
      <c r="A96" s="14" t="s">
        <v>78</v>
      </c>
      <c r="B96" s="26">
        <v>1.2586666666999999</v>
      </c>
      <c r="C96" s="12">
        <v>0.9600175541</v>
      </c>
      <c r="D96" s="12">
        <f t="shared" si="0"/>
        <v>1.8153042100770764</v>
      </c>
    </row>
    <row r="97" spans="1:4" x14ac:dyDescent="0.2">
      <c r="A97" s="14" t="s">
        <v>79</v>
      </c>
      <c r="B97" s="26">
        <v>1.2803333333</v>
      </c>
      <c r="C97" s="12">
        <v>0.99207094128999995</v>
      </c>
      <c r="D97" s="12">
        <f t="shared" si="0"/>
        <v>1.8441687054613749</v>
      </c>
    </row>
    <row r="98" spans="1:4" x14ac:dyDescent="0.2">
      <c r="A98" s="14" t="s">
        <v>80</v>
      </c>
      <c r="B98" s="26">
        <v>1.2929999999999999</v>
      </c>
      <c r="C98" s="12">
        <v>1.0344357207999999</v>
      </c>
      <c r="D98" s="12">
        <f t="shared" si="0"/>
        <v>1.9040833511909183</v>
      </c>
    </row>
    <row r="99" spans="1:4" x14ac:dyDescent="0.2">
      <c r="A99" s="14" t="s">
        <v>81</v>
      </c>
      <c r="B99" s="26">
        <v>1.3153333332999999</v>
      </c>
      <c r="C99" s="12">
        <v>1.1507226679</v>
      </c>
      <c r="D99" s="12">
        <f t="shared" si="0"/>
        <v>2.0821682201495939</v>
      </c>
    </row>
    <row r="100" spans="1:4" x14ac:dyDescent="0.2">
      <c r="A100" s="14" t="s">
        <v>82</v>
      </c>
      <c r="B100" s="26">
        <v>1.3376666666999999</v>
      </c>
      <c r="C100" s="12">
        <v>1.3292614466999999</v>
      </c>
      <c r="D100" s="12">
        <f t="shared" si="0"/>
        <v>2.3650671468868611</v>
      </c>
    </row>
    <row r="101" spans="1:4" x14ac:dyDescent="0.2">
      <c r="A101" s="14" t="s">
        <v>83</v>
      </c>
      <c r="B101" s="26">
        <v>1.3476666666999999</v>
      </c>
      <c r="C101" s="12">
        <v>1.1037909839</v>
      </c>
      <c r="D101" s="12">
        <f t="shared" si="0"/>
        <v>1.9493298231649774</v>
      </c>
    </row>
    <row r="102" spans="1:4" x14ac:dyDescent="0.2">
      <c r="A102" s="14" t="s">
        <v>84</v>
      </c>
      <c r="B102" s="26">
        <v>1.3556666666999999</v>
      </c>
      <c r="C102" s="12">
        <v>1.1107142346000001</v>
      </c>
      <c r="D102" s="12">
        <f t="shared" si="0"/>
        <v>1.9499810528616883</v>
      </c>
    </row>
    <row r="103" spans="1:4" x14ac:dyDescent="0.2">
      <c r="A103" s="14" t="s">
        <v>85</v>
      </c>
      <c r="B103" s="26">
        <v>1.3660000000000001</v>
      </c>
      <c r="C103" s="12">
        <v>1.1064183864999999</v>
      </c>
      <c r="D103" s="12">
        <f t="shared" si="0"/>
        <v>1.9277453155743065</v>
      </c>
    </row>
    <row r="104" spans="1:4" x14ac:dyDescent="0.2">
      <c r="A104" s="14" t="s">
        <v>86</v>
      </c>
      <c r="B104" s="26">
        <v>1.3773333333</v>
      </c>
      <c r="C104" s="12">
        <v>1.0875001046999999</v>
      </c>
      <c r="D104" s="12">
        <f t="shared" si="0"/>
        <v>1.8791922852741598</v>
      </c>
    </row>
    <row r="105" spans="1:4" x14ac:dyDescent="0.2">
      <c r="A105" s="14" t="s">
        <v>87</v>
      </c>
      <c r="B105" s="26">
        <v>1.3866666667000001</v>
      </c>
      <c r="C105" s="12">
        <v>1.0136519047999999</v>
      </c>
      <c r="D105" s="12">
        <f t="shared" si="0"/>
        <v>1.7397936300778212</v>
      </c>
    </row>
    <row r="106" spans="1:4" x14ac:dyDescent="0.2">
      <c r="A106" s="14" t="s">
        <v>88</v>
      </c>
      <c r="B106" s="26">
        <v>1.3973333333</v>
      </c>
      <c r="C106" s="12">
        <v>1.1017887556999999</v>
      </c>
      <c r="D106" s="12">
        <f t="shared" si="0"/>
        <v>1.8766327371048519</v>
      </c>
    </row>
    <row r="107" spans="1:4" x14ac:dyDescent="0.2">
      <c r="A107" s="14" t="s">
        <v>89</v>
      </c>
      <c r="B107" s="26">
        <v>1.4079999999999999</v>
      </c>
      <c r="C107" s="12">
        <v>1.1267783497999999</v>
      </c>
      <c r="D107" s="12">
        <f t="shared" si="0"/>
        <v>1.9046571460566017</v>
      </c>
    </row>
    <row r="108" spans="1:4" x14ac:dyDescent="0.2">
      <c r="A108" s="14" t="s">
        <v>90</v>
      </c>
      <c r="B108" s="26">
        <v>1.4203333332999999</v>
      </c>
      <c r="C108" s="12">
        <v>1.1006154752999999</v>
      </c>
      <c r="D108" s="12">
        <f t="shared" si="0"/>
        <v>1.8442776659112408</v>
      </c>
    </row>
    <row r="109" spans="1:4" x14ac:dyDescent="0.2">
      <c r="A109" s="14" t="s">
        <v>91</v>
      </c>
      <c r="B109" s="26">
        <v>1.4306666667000001</v>
      </c>
      <c r="C109" s="12">
        <v>1.0559438071</v>
      </c>
      <c r="D109" s="12">
        <f t="shared" si="0"/>
        <v>1.7566422355101594</v>
      </c>
    </row>
    <row r="110" spans="1:4" x14ac:dyDescent="0.2">
      <c r="A110" s="14" t="s">
        <v>92</v>
      </c>
      <c r="B110" s="26">
        <v>1.4410000000000001</v>
      </c>
      <c r="C110" s="12">
        <v>1.0920949548000001</v>
      </c>
      <c r="D110" s="12">
        <f t="shared" ref="D110:D173" si="2">C110*$B$205/B110</f>
        <v>1.8037543501131197</v>
      </c>
    </row>
    <row r="111" spans="1:4" x14ac:dyDescent="0.2">
      <c r="A111" s="14" t="s">
        <v>93</v>
      </c>
      <c r="B111" s="26">
        <v>1.4476666667</v>
      </c>
      <c r="C111" s="12">
        <v>1.0631922077</v>
      </c>
      <c r="D111" s="12">
        <f t="shared" si="2"/>
        <v>1.7479305856525247</v>
      </c>
    </row>
    <row r="112" spans="1:4" x14ac:dyDescent="0.2">
      <c r="A112" s="14" t="s">
        <v>94</v>
      </c>
      <c r="B112" s="26">
        <v>1.4596666667</v>
      </c>
      <c r="C112" s="12">
        <v>1.0568018811</v>
      </c>
      <c r="D112" s="12">
        <f t="shared" si="2"/>
        <v>1.7231411691723768</v>
      </c>
    </row>
    <row r="113" spans="1:4" x14ac:dyDescent="0.2">
      <c r="A113" s="14" t="s">
        <v>95</v>
      </c>
      <c r="B113" s="26">
        <v>1.4670000000000001</v>
      </c>
      <c r="C113" s="12">
        <v>1.0050264893</v>
      </c>
      <c r="D113" s="12">
        <f t="shared" si="2"/>
        <v>1.6305283947626208</v>
      </c>
    </row>
    <row r="114" spans="1:4" x14ac:dyDescent="0.2">
      <c r="A114" s="14" t="s">
        <v>96</v>
      </c>
      <c r="B114" s="26">
        <v>1.4753333333</v>
      </c>
      <c r="C114" s="12">
        <v>1.0512505940000001</v>
      </c>
      <c r="D114" s="12">
        <f t="shared" si="2"/>
        <v>1.6958876240101204</v>
      </c>
    </row>
    <row r="115" spans="1:4" x14ac:dyDescent="0.2">
      <c r="A115" s="14" t="s">
        <v>97</v>
      </c>
      <c r="B115" s="26">
        <v>1.4890000000000001</v>
      </c>
      <c r="C115" s="12">
        <v>1.1346452482</v>
      </c>
      <c r="D115" s="12">
        <f t="shared" si="2"/>
        <v>1.8136203176033983</v>
      </c>
    </row>
    <row r="116" spans="1:4" x14ac:dyDescent="0.2">
      <c r="A116" s="14" t="s">
        <v>98</v>
      </c>
      <c r="B116" s="26">
        <v>1.4976666667</v>
      </c>
      <c r="C116" s="12">
        <v>1.1062189558</v>
      </c>
      <c r="D116" s="12">
        <f t="shared" si="2"/>
        <v>1.7579515590223205</v>
      </c>
    </row>
    <row r="117" spans="1:4" x14ac:dyDescent="0.2">
      <c r="A117" s="14" t="s">
        <v>99</v>
      </c>
      <c r="B117" s="26">
        <v>1.5086666666999999</v>
      </c>
      <c r="C117" s="12">
        <v>1.0753894968</v>
      </c>
      <c r="D117" s="12">
        <f t="shared" si="2"/>
        <v>1.6964984495557089</v>
      </c>
    </row>
    <row r="118" spans="1:4" x14ac:dyDescent="0.2">
      <c r="A118" s="14" t="s">
        <v>100</v>
      </c>
      <c r="B118" s="26">
        <v>1.5209999999999999</v>
      </c>
      <c r="C118" s="12">
        <v>1.1614989737000001</v>
      </c>
      <c r="D118" s="12">
        <f t="shared" si="2"/>
        <v>1.8174839647491268</v>
      </c>
    </row>
    <row r="119" spans="1:4" x14ac:dyDescent="0.2">
      <c r="A119" s="14" t="s">
        <v>101</v>
      </c>
      <c r="B119" s="26">
        <v>1.5286666667</v>
      </c>
      <c r="C119" s="12">
        <v>1.1294671835000001</v>
      </c>
      <c r="D119" s="12">
        <f t="shared" si="2"/>
        <v>1.7584976526053777</v>
      </c>
    </row>
    <row r="120" spans="1:4" x14ac:dyDescent="0.2">
      <c r="A120" s="14" t="s">
        <v>102</v>
      </c>
      <c r="B120" s="26">
        <v>1.5369999999999999</v>
      </c>
      <c r="C120" s="12">
        <v>1.0736527393999999</v>
      </c>
      <c r="D120" s="12">
        <f t="shared" si="2"/>
        <v>1.6625355498583385</v>
      </c>
    </row>
    <row r="121" spans="1:4" x14ac:dyDescent="0.2">
      <c r="A121" s="14" t="s">
        <v>103</v>
      </c>
      <c r="B121" s="26">
        <v>1.5506666667</v>
      </c>
      <c r="C121" s="12">
        <v>1.1064068654000001</v>
      </c>
      <c r="D121" s="12">
        <f t="shared" si="2"/>
        <v>1.6981552110144673</v>
      </c>
    </row>
    <row r="122" spans="1:4" x14ac:dyDescent="0.2">
      <c r="A122" s="14" t="s">
        <v>104</v>
      </c>
      <c r="B122" s="26">
        <v>1.5640000000000001</v>
      </c>
      <c r="C122" s="12">
        <v>1.2556473664000001</v>
      </c>
      <c r="D122" s="12">
        <f t="shared" si="2"/>
        <v>1.9107853940371231</v>
      </c>
    </row>
    <row r="123" spans="1:4" x14ac:dyDescent="0.2">
      <c r="A123" s="14" t="s">
        <v>105</v>
      </c>
      <c r="B123" s="26">
        <v>1.573</v>
      </c>
      <c r="C123" s="12">
        <v>1.2122264388999999</v>
      </c>
      <c r="D123" s="12">
        <f t="shared" si="2"/>
        <v>1.8341548592267358</v>
      </c>
    </row>
    <row r="124" spans="1:4" x14ac:dyDescent="0.2">
      <c r="A124" s="14" t="s">
        <v>106</v>
      </c>
      <c r="B124" s="26">
        <v>1.5866666667</v>
      </c>
      <c r="C124" s="12">
        <v>1.2235170601000001</v>
      </c>
      <c r="D124" s="12">
        <f t="shared" si="2"/>
        <v>1.8352925548437893</v>
      </c>
    </row>
    <row r="125" spans="1:4" x14ac:dyDescent="0.2">
      <c r="A125" s="14" t="s">
        <v>107</v>
      </c>
      <c r="B125" s="26">
        <v>1.5963333333</v>
      </c>
      <c r="C125" s="12">
        <v>1.2232218449000001</v>
      </c>
      <c r="D125" s="12">
        <f t="shared" si="2"/>
        <v>1.8237387148486401</v>
      </c>
    </row>
    <row r="126" spans="1:4" x14ac:dyDescent="0.2">
      <c r="A126" s="14" t="s">
        <v>108</v>
      </c>
      <c r="B126" s="26">
        <v>1.6</v>
      </c>
      <c r="C126" s="12">
        <v>1.1989560212999999</v>
      </c>
      <c r="D126" s="12">
        <f t="shared" si="2"/>
        <v>1.7834635673290424</v>
      </c>
    </row>
    <row r="127" spans="1:4" x14ac:dyDescent="0.2">
      <c r="A127" s="14" t="s">
        <v>109</v>
      </c>
      <c r="B127" s="26">
        <v>1.6080000000000001</v>
      </c>
      <c r="C127" s="12">
        <v>1.2089205192000001</v>
      </c>
      <c r="D127" s="12">
        <f t="shared" si="2"/>
        <v>1.7893391989722776</v>
      </c>
    </row>
    <row r="128" spans="1:4" x14ac:dyDescent="0.2">
      <c r="A128" s="14" t="s">
        <v>110</v>
      </c>
      <c r="B128" s="26">
        <v>1.6166666667</v>
      </c>
      <c r="C128" s="12">
        <v>1.1663303518999999</v>
      </c>
      <c r="D128" s="12">
        <f t="shared" si="2"/>
        <v>1.7170465340613441</v>
      </c>
    </row>
    <row r="129" spans="1:4" x14ac:dyDescent="0.2">
      <c r="A129" s="14" t="s">
        <v>111</v>
      </c>
      <c r="B129" s="26">
        <v>1.62</v>
      </c>
      <c r="C129" s="12">
        <v>1.0501528408</v>
      </c>
      <c r="D129" s="12">
        <f t="shared" si="2"/>
        <v>1.5428313978188255</v>
      </c>
    </row>
    <row r="130" spans="1:4" x14ac:dyDescent="0.2">
      <c r="A130" s="14" t="s">
        <v>112</v>
      </c>
      <c r="B130" s="26">
        <v>1.6253333333</v>
      </c>
      <c r="C130" s="12">
        <v>1.0529146997000001</v>
      </c>
      <c r="D130" s="12">
        <f t="shared" si="2"/>
        <v>1.5418130534008123</v>
      </c>
    </row>
    <row r="131" spans="1:4" x14ac:dyDescent="0.2">
      <c r="A131" s="14" t="s">
        <v>113</v>
      </c>
      <c r="B131" s="26">
        <v>1.6336666666999999</v>
      </c>
      <c r="C131" s="12">
        <v>1.0307138166000001</v>
      </c>
      <c r="D131" s="12">
        <f t="shared" si="2"/>
        <v>1.5016047087300011</v>
      </c>
    </row>
    <row r="132" spans="1:4" x14ac:dyDescent="0.2">
      <c r="A132" s="14" t="s">
        <v>114</v>
      </c>
      <c r="B132" s="26">
        <v>1.6413333333</v>
      </c>
      <c r="C132" s="12">
        <v>0.98608821795000001</v>
      </c>
      <c r="D132" s="12">
        <f t="shared" si="2"/>
        <v>1.4298811856475169</v>
      </c>
    </row>
    <row r="133" spans="1:4" x14ac:dyDescent="0.2">
      <c r="A133" s="14" t="s">
        <v>115</v>
      </c>
      <c r="B133" s="26">
        <v>1.6473333333</v>
      </c>
      <c r="C133" s="12">
        <v>0.94832620162000003</v>
      </c>
      <c r="D133" s="12">
        <f t="shared" si="2"/>
        <v>1.3701156756845645</v>
      </c>
    </row>
    <row r="134" spans="1:4" x14ac:dyDescent="0.2">
      <c r="A134" s="14" t="s">
        <v>116</v>
      </c>
      <c r="B134" s="26">
        <v>1.6596666667</v>
      </c>
      <c r="C134" s="12">
        <v>1.1251623151000001</v>
      </c>
      <c r="D134" s="12">
        <f t="shared" si="2"/>
        <v>1.6135234365064159</v>
      </c>
    </row>
    <row r="135" spans="1:4" x14ac:dyDescent="0.2">
      <c r="A135" s="14" t="s">
        <v>117</v>
      </c>
      <c r="B135" s="26">
        <v>1.6719999999999999</v>
      </c>
      <c r="C135" s="12">
        <v>1.2095693675000001</v>
      </c>
      <c r="D135" s="12">
        <f t="shared" si="2"/>
        <v>1.7217713547703859</v>
      </c>
    </row>
    <row r="136" spans="1:4" x14ac:dyDescent="0.2">
      <c r="A136" s="14" t="s">
        <v>118</v>
      </c>
      <c r="B136" s="26">
        <v>1.6843333332999999</v>
      </c>
      <c r="C136" s="12">
        <v>1.2563606655999999</v>
      </c>
      <c r="D136" s="12">
        <f t="shared" si="2"/>
        <v>1.7752816292035341</v>
      </c>
    </row>
    <row r="137" spans="1:4" x14ac:dyDescent="0.2">
      <c r="A137" s="14" t="s">
        <v>119</v>
      </c>
      <c r="B137" s="26">
        <v>1.7010000000000001</v>
      </c>
      <c r="C137" s="12">
        <v>1.397304195</v>
      </c>
      <c r="D137" s="12">
        <f t="shared" si="2"/>
        <v>1.9550939005245678</v>
      </c>
    </row>
    <row r="138" spans="1:4" x14ac:dyDescent="0.2">
      <c r="A138" s="14" t="s">
        <v>120</v>
      </c>
      <c r="B138" s="26">
        <v>1.7143333332999999</v>
      </c>
      <c r="C138" s="12">
        <v>1.5291604408999999</v>
      </c>
      <c r="D138" s="12">
        <f t="shared" si="2"/>
        <v>2.1229450656868352</v>
      </c>
    </row>
    <row r="139" spans="1:4" x14ac:dyDescent="0.2">
      <c r="A139" s="14" t="s">
        <v>121</v>
      </c>
      <c r="B139" s="26">
        <v>1.73</v>
      </c>
      <c r="C139" s="12">
        <v>1.5208591724</v>
      </c>
      <c r="D139" s="12">
        <f t="shared" si="2"/>
        <v>2.0922995891409206</v>
      </c>
    </row>
    <row r="140" spans="1:4" x14ac:dyDescent="0.2">
      <c r="A140" s="14" t="s">
        <v>122</v>
      </c>
      <c r="B140" s="26">
        <v>1.7423333333</v>
      </c>
      <c r="C140" s="12">
        <v>1.4966101829</v>
      </c>
      <c r="D140" s="12">
        <f t="shared" si="2"/>
        <v>2.0443649287129344</v>
      </c>
    </row>
    <row r="141" spans="1:4" x14ac:dyDescent="0.2">
      <c r="A141" s="14" t="s">
        <v>123</v>
      </c>
      <c r="B141" s="26">
        <v>1.7589999999999999</v>
      </c>
      <c r="C141" s="12">
        <v>1.4345354224</v>
      </c>
      <c r="D141" s="12">
        <f t="shared" si="2"/>
        <v>1.9410039028375741</v>
      </c>
    </row>
    <row r="142" spans="1:4" x14ac:dyDescent="0.2">
      <c r="A142" s="14" t="s">
        <v>124</v>
      </c>
      <c r="B142" s="26">
        <v>1.7713333333000001</v>
      </c>
      <c r="C142" s="12">
        <v>1.6244266455</v>
      </c>
      <c r="D142" s="12">
        <f t="shared" si="2"/>
        <v>2.1826333197679459</v>
      </c>
    </row>
    <row r="143" spans="1:4" x14ac:dyDescent="0.2">
      <c r="A143" s="14" t="s">
        <v>125</v>
      </c>
      <c r="B143" s="26">
        <v>1.7763333333</v>
      </c>
      <c r="C143" s="12">
        <v>1.4524706239</v>
      </c>
      <c r="D143" s="12">
        <f t="shared" si="2"/>
        <v>1.9460942236633114</v>
      </c>
    </row>
    <row r="144" spans="1:4" x14ac:dyDescent="0.2">
      <c r="A144" s="14" t="s">
        <v>126</v>
      </c>
      <c r="B144" s="26">
        <v>1.7749999999999999</v>
      </c>
      <c r="C144" s="12">
        <v>1.1911174625000001</v>
      </c>
      <c r="D144" s="12">
        <f t="shared" si="2"/>
        <v>1.5971187410333381</v>
      </c>
    </row>
    <row r="145" spans="1:4" x14ac:dyDescent="0.2">
      <c r="A145" s="14" t="s">
        <v>127</v>
      </c>
      <c r="B145" s="26">
        <v>1.7806666667</v>
      </c>
      <c r="C145" s="12">
        <v>1.1591419517999999</v>
      </c>
      <c r="D145" s="12">
        <f t="shared" si="2"/>
        <v>1.5492980230374183</v>
      </c>
    </row>
    <row r="146" spans="1:4" x14ac:dyDescent="0.2">
      <c r="A146" s="14" t="s">
        <v>128</v>
      </c>
      <c r="B146" s="26">
        <v>1.7946666667</v>
      </c>
      <c r="C146" s="12">
        <v>1.3902539652000001</v>
      </c>
      <c r="D146" s="12">
        <f t="shared" si="2"/>
        <v>1.8437045074489846</v>
      </c>
    </row>
    <row r="147" spans="1:4" x14ac:dyDescent="0.2">
      <c r="A147" s="14" t="s">
        <v>129</v>
      </c>
      <c r="B147" s="26">
        <v>1.8043333333</v>
      </c>
      <c r="C147" s="12">
        <v>1.397380171</v>
      </c>
      <c r="D147" s="12">
        <f t="shared" si="2"/>
        <v>1.8432267962711266</v>
      </c>
    </row>
    <row r="148" spans="1:4" x14ac:dyDescent="0.2">
      <c r="A148" s="14" t="s">
        <v>130</v>
      </c>
      <c r="B148" s="26">
        <v>1.8149999999999999</v>
      </c>
      <c r="C148" s="12">
        <v>1.4165666726999999</v>
      </c>
      <c r="D148" s="12">
        <f t="shared" si="2"/>
        <v>1.8575536338803302</v>
      </c>
    </row>
    <row r="149" spans="1:4" x14ac:dyDescent="0.2">
      <c r="A149" s="14" t="s">
        <v>131</v>
      </c>
      <c r="B149" s="26">
        <v>1.8336666666999999</v>
      </c>
      <c r="C149" s="12">
        <v>1.5878977503</v>
      </c>
      <c r="D149" s="12">
        <f t="shared" si="2"/>
        <v>2.0610243116137825</v>
      </c>
    </row>
    <row r="150" spans="1:4" x14ac:dyDescent="0.2">
      <c r="A150" s="14" t="s">
        <v>132</v>
      </c>
      <c r="B150" s="26">
        <v>1.8306666667</v>
      </c>
      <c r="C150" s="12">
        <v>1.5254062409</v>
      </c>
      <c r="D150" s="12">
        <f t="shared" si="2"/>
        <v>1.9831575449088825</v>
      </c>
    </row>
    <row r="151" spans="1:4" x14ac:dyDescent="0.2">
      <c r="A151" s="14" t="s">
        <v>133</v>
      </c>
      <c r="B151" s="26">
        <v>1.8443333333</v>
      </c>
      <c r="C151" s="12">
        <v>1.6024577686000001</v>
      </c>
      <c r="D151" s="12">
        <f t="shared" si="2"/>
        <v>2.0678934086794718</v>
      </c>
    </row>
    <row r="152" spans="1:4" x14ac:dyDescent="0.2">
      <c r="A152" s="14" t="s">
        <v>134</v>
      </c>
      <c r="B152" s="26">
        <v>1.8513333332999999</v>
      </c>
      <c r="C152" s="12">
        <v>1.5183418524000001</v>
      </c>
      <c r="D152" s="12">
        <f t="shared" si="2"/>
        <v>1.9519375291489831</v>
      </c>
    </row>
    <row r="153" spans="1:4" x14ac:dyDescent="0.2">
      <c r="A153" s="14" t="s">
        <v>135</v>
      </c>
      <c r="B153" s="26">
        <v>1.867</v>
      </c>
      <c r="C153" s="12">
        <v>1.6528491571999999</v>
      </c>
      <c r="D153" s="12">
        <f t="shared" si="2"/>
        <v>2.1070259008127787</v>
      </c>
    </row>
    <row r="154" spans="1:4" x14ac:dyDescent="0.2">
      <c r="A154" s="14" t="s">
        <v>136</v>
      </c>
      <c r="B154" s="26">
        <v>1.8816666666999999</v>
      </c>
      <c r="C154" s="12">
        <v>1.9180244390000001</v>
      </c>
      <c r="D154" s="12">
        <f t="shared" si="2"/>
        <v>2.4260090493942199</v>
      </c>
    </row>
    <row r="155" spans="1:4" x14ac:dyDescent="0.2">
      <c r="A155" s="14" t="s">
        <v>137</v>
      </c>
      <c r="B155" s="26">
        <v>1.8936666666999999</v>
      </c>
      <c r="C155" s="12">
        <v>1.8867253343999999</v>
      </c>
      <c r="D155" s="12">
        <f t="shared" si="2"/>
        <v>2.3712979072788136</v>
      </c>
    </row>
    <row r="156" spans="1:4" x14ac:dyDescent="0.2">
      <c r="A156" s="14" t="s">
        <v>138</v>
      </c>
      <c r="B156" s="26">
        <v>1.9139999999999999</v>
      </c>
      <c r="C156" s="12">
        <v>1.9390850228000001</v>
      </c>
      <c r="D156" s="12">
        <f t="shared" si="2"/>
        <v>2.4112147409271167</v>
      </c>
    </row>
    <row r="157" spans="1:4" x14ac:dyDescent="0.2">
      <c r="A157" s="14" t="s">
        <v>139</v>
      </c>
      <c r="B157" s="26">
        <v>1.9236666667</v>
      </c>
      <c r="C157" s="12">
        <v>1.9419336623000001</v>
      </c>
      <c r="D157" s="12">
        <f t="shared" si="2"/>
        <v>2.4026225119049469</v>
      </c>
    </row>
    <row r="158" spans="1:4" x14ac:dyDescent="0.2">
      <c r="A158" s="14" t="s">
        <v>140</v>
      </c>
      <c r="B158" s="26">
        <v>1.9366666667000001</v>
      </c>
      <c r="C158" s="12">
        <v>2.1857177038</v>
      </c>
      <c r="D158" s="12">
        <f t="shared" si="2"/>
        <v>2.6860875494374938</v>
      </c>
    </row>
    <row r="159" spans="1:4" x14ac:dyDescent="0.2">
      <c r="A159" s="14" t="s">
        <v>141</v>
      </c>
      <c r="B159" s="26">
        <v>1.966</v>
      </c>
      <c r="C159" s="12">
        <v>2.5485714511999999</v>
      </c>
      <c r="D159" s="12">
        <f t="shared" si="2"/>
        <v>3.0852777835340417</v>
      </c>
    </row>
    <row r="160" spans="1:4" x14ac:dyDescent="0.2">
      <c r="A160" s="14" t="s">
        <v>142</v>
      </c>
      <c r="B160" s="26">
        <v>1.9843333332999999</v>
      </c>
      <c r="C160" s="12">
        <v>2.3852873174</v>
      </c>
      <c r="D160" s="12">
        <f t="shared" si="2"/>
        <v>2.8609287544910198</v>
      </c>
    </row>
    <row r="161" spans="1:4" x14ac:dyDescent="0.2">
      <c r="A161" s="14" t="s">
        <v>143</v>
      </c>
      <c r="B161" s="26">
        <v>1.9946666666999999</v>
      </c>
      <c r="C161" s="12">
        <v>2.3426500746999999</v>
      </c>
      <c r="D161" s="12">
        <f t="shared" si="2"/>
        <v>2.7952333134999003</v>
      </c>
    </row>
    <row r="162" spans="1:4" x14ac:dyDescent="0.2">
      <c r="A162" s="14" t="s">
        <v>144</v>
      </c>
      <c r="B162" s="26">
        <v>2.0126666666999999</v>
      </c>
      <c r="C162" s="12">
        <v>2.8459174085000001</v>
      </c>
      <c r="D162" s="12">
        <f t="shared" si="2"/>
        <v>3.3653590803084508</v>
      </c>
    </row>
    <row r="163" spans="1:4" x14ac:dyDescent="0.2">
      <c r="A163" s="14" t="s">
        <v>145</v>
      </c>
      <c r="B163" s="26">
        <v>2.0316666667000001</v>
      </c>
      <c r="C163" s="12">
        <v>2.8354547348999999</v>
      </c>
      <c r="D163" s="12">
        <f t="shared" si="2"/>
        <v>3.3216298518238454</v>
      </c>
    </row>
    <row r="164" spans="1:4" x14ac:dyDescent="0.2">
      <c r="A164" s="14" t="s">
        <v>146</v>
      </c>
      <c r="B164" s="26">
        <v>2.0233333333000001</v>
      </c>
      <c r="C164" s="12">
        <v>2.2627142695</v>
      </c>
      <c r="D164" s="12">
        <f t="shared" si="2"/>
        <v>2.6616028375021328</v>
      </c>
    </row>
    <row r="165" spans="1:4" x14ac:dyDescent="0.2">
      <c r="A165" s="14" t="s">
        <v>147</v>
      </c>
      <c r="B165" s="26">
        <v>2.0431699999999999</v>
      </c>
      <c r="C165" s="12">
        <v>2.3647192149</v>
      </c>
      <c r="D165" s="12">
        <f t="shared" si="2"/>
        <v>2.7545841781568483</v>
      </c>
    </row>
    <row r="166" spans="1:4" x14ac:dyDescent="0.2">
      <c r="A166" s="14" t="s">
        <v>148</v>
      </c>
      <c r="B166" s="26">
        <v>2.0663100000000001</v>
      </c>
      <c r="C166" s="12">
        <v>3.0185006506000001</v>
      </c>
      <c r="D166" s="12">
        <f t="shared" si="2"/>
        <v>3.47677645437631</v>
      </c>
    </row>
    <row r="167" spans="1:4" x14ac:dyDescent="0.2">
      <c r="A167" s="14" t="s">
        <v>149</v>
      </c>
      <c r="B167" s="26">
        <v>2.0793900000000001</v>
      </c>
      <c r="C167" s="12">
        <v>2.8524976587999999</v>
      </c>
      <c r="D167" s="12">
        <f t="shared" si="2"/>
        <v>3.2649032566726266</v>
      </c>
    </row>
    <row r="168" spans="1:4" x14ac:dyDescent="0.2">
      <c r="A168" s="14" t="s">
        <v>150</v>
      </c>
      <c r="B168" s="26">
        <v>2.1048966667000002</v>
      </c>
      <c r="C168" s="12">
        <v>2.9659070760000001</v>
      </c>
      <c r="D168" s="12">
        <f t="shared" si="2"/>
        <v>3.3535727442157341</v>
      </c>
    </row>
    <row r="169" spans="1:4" x14ac:dyDescent="0.2">
      <c r="A169" s="14" t="s">
        <v>151</v>
      </c>
      <c r="B169" s="26">
        <v>2.1276966666999999</v>
      </c>
      <c r="C169" s="12">
        <v>3.1076362711000001</v>
      </c>
      <c r="D169" s="12">
        <f t="shared" si="2"/>
        <v>3.4761734644663127</v>
      </c>
    </row>
    <row r="170" spans="1:4" x14ac:dyDescent="0.2">
      <c r="A170" s="14" t="s">
        <v>152</v>
      </c>
      <c r="B170" s="26">
        <v>2.1553766667000001</v>
      </c>
      <c r="C170" s="12">
        <v>3.7593931506999998</v>
      </c>
      <c r="D170" s="12">
        <f t="shared" si="2"/>
        <v>4.1512179952352986</v>
      </c>
    </row>
    <row r="171" spans="1:4" x14ac:dyDescent="0.2">
      <c r="A171" s="14" t="s">
        <v>153</v>
      </c>
      <c r="B171" s="26">
        <v>2.1886100000000002</v>
      </c>
      <c r="C171" s="12">
        <v>3.8526405985999999</v>
      </c>
      <c r="D171" s="12">
        <f t="shared" si="2"/>
        <v>4.1895858022951407</v>
      </c>
    </row>
    <row r="172" spans="1:4" x14ac:dyDescent="0.2">
      <c r="A172" s="14" t="s">
        <v>154</v>
      </c>
      <c r="B172" s="26">
        <v>2.1384866667</v>
      </c>
      <c r="C172" s="12">
        <v>2.2995724351</v>
      </c>
      <c r="D172" s="12">
        <f t="shared" si="2"/>
        <v>2.559301898560475</v>
      </c>
    </row>
    <row r="173" spans="1:4" x14ac:dyDescent="0.2">
      <c r="A173" s="14" t="s">
        <v>155</v>
      </c>
      <c r="B173" s="26">
        <v>2.1237766667</v>
      </c>
      <c r="C173" s="12">
        <v>1.8897934594000001</v>
      </c>
      <c r="D173" s="12">
        <f t="shared" si="2"/>
        <v>2.1178074320860074</v>
      </c>
    </row>
    <row r="174" spans="1:4" x14ac:dyDescent="0.2">
      <c r="A174" s="14" t="s">
        <v>156</v>
      </c>
      <c r="B174" s="26">
        <v>2.1350699999999998</v>
      </c>
      <c r="C174" s="12">
        <v>2.3161151992</v>
      </c>
      <c r="D174" s="12">
        <f t="shared" ref="D174:D204" si="3">C174*$B$205/B174</f>
        <v>2.5818381264456822</v>
      </c>
    </row>
    <row r="175" spans="1:4" x14ac:dyDescent="0.2">
      <c r="A175" s="14" t="s">
        <v>157</v>
      </c>
      <c r="B175" s="26">
        <v>2.1534399999999998</v>
      </c>
      <c r="C175" s="12">
        <v>2.5659703135999998</v>
      </c>
      <c r="D175" s="12">
        <f t="shared" si="3"/>
        <v>2.8359581867685648</v>
      </c>
    </row>
    <row r="176" spans="1:4" x14ac:dyDescent="0.2">
      <c r="A176" s="14" t="s">
        <v>158</v>
      </c>
      <c r="B176" s="26">
        <v>2.1703000000000001</v>
      </c>
      <c r="C176" s="12">
        <v>2.6026247264000002</v>
      </c>
      <c r="D176" s="12">
        <f t="shared" si="3"/>
        <v>2.8541234421858639</v>
      </c>
    </row>
    <row r="177" spans="1:4" x14ac:dyDescent="0.2">
      <c r="A177" s="14" t="s">
        <v>159</v>
      </c>
      <c r="B177" s="26">
        <v>2.17374</v>
      </c>
      <c r="C177" s="12">
        <v>2.7129046615000001</v>
      </c>
      <c r="D177" s="12">
        <f t="shared" si="3"/>
        <v>2.9703519180180487</v>
      </c>
    </row>
    <row r="178" spans="1:4" x14ac:dyDescent="0.2">
      <c r="A178" s="14" t="s">
        <v>160</v>
      </c>
      <c r="B178" s="26">
        <v>2.1729733332999999</v>
      </c>
      <c r="C178" s="12">
        <v>2.8051776704</v>
      </c>
      <c r="D178" s="12">
        <f t="shared" si="3"/>
        <v>3.0724650262143873</v>
      </c>
    </row>
    <row r="179" spans="1:4" x14ac:dyDescent="0.2">
      <c r="A179" s="14" t="s">
        <v>161</v>
      </c>
      <c r="B179" s="26">
        <v>2.1793433332999999</v>
      </c>
      <c r="C179" s="12">
        <v>2.7214542931999999</v>
      </c>
      <c r="D179" s="12">
        <f t="shared" si="3"/>
        <v>2.9720517143128062</v>
      </c>
    </row>
    <row r="180" spans="1:4" x14ac:dyDescent="0.2">
      <c r="A180" s="14" t="s">
        <v>162</v>
      </c>
      <c r="B180" s="26">
        <v>2.19699</v>
      </c>
      <c r="C180" s="12">
        <v>2.8841960353</v>
      </c>
      <c r="D180" s="12">
        <f t="shared" si="3"/>
        <v>3.1244794087942029</v>
      </c>
    </row>
    <row r="181" spans="1:4" x14ac:dyDescent="0.2">
      <c r="A181" s="14" t="s">
        <v>163</v>
      </c>
      <c r="B181" s="26">
        <v>2.2203200000000001</v>
      </c>
      <c r="C181" s="12">
        <v>3.2955667985999999</v>
      </c>
      <c r="D181" s="12">
        <f t="shared" si="3"/>
        <v>3.5326085803566909</v>
      </c>
    </row>
    <row r="182" spans="1:4" x14ac:dyDescent="0.2">
      <c r="A182" s="14" t="s">
        <v>164</v>
      </c>
      <c r="B182" s="26">
        <v>2.2458999999999998</v>
      </c>
      <c r="C182" s="12">
        <v>3.7953720333000001</v>
      </c>
      <c r="D182" s="12">
        <f t="shared" si="3"/>
        <v>4.0220263312875613</v>
      </c>
    </row>
    <row r="183" spans="1:4" x14ac:dyDescent="0.2">
      <c r="A183" s="14" t="s">
        <v>165</v>
      </c>
      <c r="B183" s="26">
        <v>2.2605900000000001</v>
      </c>
      <c r="C183" s="12">
        <v>3.6340926455</v>
      </c>
      <c r="D183" s="12">
        <f t="shared" si="3"/>
        <v>3.8260898466011972</v>
      </c>
    </row>
    <row r="184" spans="1:4" x14ac:dyDescent="0.2">
      <c r="A184" s="14" t="s">
        <v>166</v>
      </c>
      <c r="B184" s="26">
        <v>2.2703766666999998</v>
      </c>
      <c r="C184" s="12">
        <v>3.3654264443000002</v>
      </c>
      <c r="D184" s="12">
        <f t="shared" si="3"/>
        <v>3.5279559970363996</v>
      </c>
    </row>
    <row r="185" spans="1:4" x14ac:dyDescent="0.2">
      <c r="A185" s="14" t="s">
        <v>213</v>
      </c>
      <c r="B185" s="26">
        <v>2.2830333333000001</v>
      </c>
      <c r="C185" s="12">
        <v>3.6077270885999999</v>
      </c>
      <c r="D185" s="12">
        <f t="shared" ref="D185:D200" si="4">C185*$B$205/B185</f>
        <v>3.7609918854985245</v>
      </c>
    </row>
    <row r="186" spans="1:4" x14ac:dyDescent="0.2">
      <c r="A186" s="14" t="s">
        <v>214</v>
      </c>
      <c r="B186" s="26">
        <v>2.2886099999999998</v>
      </c>
      <c r="C186" s="12">
        <v>3.7222214030999998</v>
      </c>
      <c r="D186" s="12">
        <f t="shared" si="4"/>
        <v>3.8708949223541227</v>
      </c>
    </row>
    <row r="187" spans="1:4" x14ac:dyDescent="0.2">
      <c r="A187" s="14" t="s">
        <v>215</v>
      </c>
      <c r="B187" s="26">
        <v>2.2986633332999999</v>
      </c>
      <c r="C187" s="12">
        <v>3.6668312714</v>
      </c>
      <c r="D187" s="12">
        <f t="shared" si="4"/>
        <v>3.7966147411814073</v>
      </c>
    </row>
    <row r="188" spans="1:4" x14ac:dyDescent="0.2">
      <c r="A188" s="14" t="s">
        <v>216</v>
      </c>
      <c r="B188" s="26">
        <v>2.3136933332999998</v>
      </c>
      <c r="C188" s="12">
        <v>3.5059407294999998</v>
      </c>
      <c r="D188" s="12">
        <f t="shared" si="4"/>
        <v>3.6064485931697647</v>
      </c>
    </row>
    <row r="189" spans="1:4" x14ac:dyDescent="0.2">
      <c r="A189" s="14" t="s">
        <v>243</v>
      </c>
      <c r="B189" s="26">
        <v>2.3216399999999999</v>
      </c>
      <c r="C189" s="12">
        <v>3.5652553717000002</v>
      </c>
      <c r="D189" s="12">
        <f t="shared" si="4"/>
        <v>3.6549104168881383</v>
      </c>
    </row>
    <row r="190" spans="1:4" x14ac:dyDescent="0.2">
      <c r="A190" s="14" t="s">
        <v>244</v>
      </c>
      <c r="B190" s="26">
        <v>2.3208166666999999</v>
      </c>
      <c r="C190" s="12">
        <v>3.6040271439999998</v>
      </c>
      <c r="D190" s="12">
        <f t="shared" si="4"/>
        <v>3.6959678954365067</v>
      </c>
    </row>
    <row r="191" spans="1:4" x14ac:dyDescent="0.2">
      <c r="A191" s="14" t="s">
        <v>245</v>
      </c>
      <c r="B191" s="26">
        <v>2.3338866666999998</v>
      </c>
      <c r="C191" s="12">
        <v>3.5663142497</v>
      </c>
      <c r="D191" s="12">
        <f t="shared" si="4"/>
        <v>3.6368117159694702</v>
      </c>
    </row>
    <row r="192" spans="1:4" x14ac:dyDescent="0.2">
      <c r="A192" s="14" t="s">
        <v>246</v>
      </c>
      <c r="B192" s="26">
        <v>2.3421266667</v>
      </c>
      <c r="C192" s="12">
        <v>3.2882789825000001</v>
      </c>
      <c r="D192" s="12">
        <f t="shared" si="4"/>
        <v>3.3414829487059761</v>
      </c>
    </row>
    <row r="193" spans="1:5" x14ac:dyDescent="0.2">
      <c r="A193" s="14" t="s">
        <v>247</v>
      </c>
      <c r="B193" s="26">
        <v>2.3542466666999999</v>
      </c>
      <c r="C193" s="12">
        <v>3.4037443474</v>
      </c>
      <c r="D193" s="12">
        <f t="shared" si="4"/>
        <v>3.441010045282543</v>
      </c>
    </row>
    <row r="194" spans="1:5" x14ac:dyDescent="0.2">
      <c r="A194" s="14" t="s">
        <v>248</v>
      </c>
      <c r="B194" s="26">
        <v>2.3684599999999998</v>
      </c>
      <c r="C194" s="12">
        <v>3.6750536229000001</v>
      </c>
      <c r="D194" s="12">
        <f t="shared" si="4"/>
        <v>3.6929939596538275</v>
      </c>
    </row>
    <row r="195" spans="1:5" x14ac:dyDescent="0.2">
      <c r="A195" s="14" t="s">
        <v>249</v>
      </c>
      <c r="B195" s="26">
        <v>2.3754366667000002</v>
      </c>
      <c r="C195" s="12">
        <v>3.5037805546</v>
      </c>
      <c r="D195" s="12">
        <f t="shared" si="4"/>
        <v>3.5105439433605259</v>
      </c>
      <c r="E195" s="10" t="s">
        <v>182</v>
      </c>
    </row>
    <row r="196" spans="1:5" x14ac:dyDescent="0.2">
      <c r="A196" s="14" t="s">
        <v>250</v>
      </c>
      <c r="B196" s="26">
        <v>2.3703466667000002</v>
      </c>
      <c r="C196" s="12">
        <v>2.8769790371999999</v>
      </c>
      <c r="D196" s="12">
        <f t="shared" si="4"/>
        <v>2.8887223536832276</v>
      </c>
      <c r="E196" s="10" t="s">
        <v>183</v>
      </c>
    </row>
    <row r="197" spans="1:5" x14ac:dyDescent="0.2">
      <c r="A197" s="14" t="s">
        <v>251</v>
      </c>
      <c r="B197" s="26">
        <v>2.3520099999999999</v>
      </c>
      <c r="C197" s="12">
        <v>2.2695455934000002</v>
      </c>
      <c r="D197" s="12">
        <f t="shared" si="4"/>
        <v>2.2965754577127884</v>
      </c>
      <c r="E197">
        <f>MAX('Gasoline-M'!E509:E511)</f>
        <v>0</v>
      </c>
    </row>
    <row r="198" spans="1:5" x14ac:dyDescent="0.2">
      <c r="A198" s="14" t="s">
        <v>252</v>
      </c>
      <c r="B198" s="26">
        <v>2.3693300000000002</v>
      </c>
      <c r="C198" s="12">
        <v>2.6650176510999999</v>
      </c>
      <c r="D198" s="12">
        <f t="shared" si="4"/>
        <v>2.6770439913419928</v>
      </c>
      <c r="E198">
        <f>MAX('Gasoline-M'!E512:E514)</f>
        <v>0</v>
      </c>
    </row>
    <row r="199" spans="1:5" x14ac:dyDescent="0.2">
      <c r="A199" s="14" t="s">
        <v>253</v>
      </c>
      <c r="B199" s="26">
        <v>2.3807393085999999</v>
      </c>
      <c r="C199" s="12">
        <v>2.6039028245</v>
      </c>
      <c r="D199" s="12">
        <f t="shared" si="4"/>
        <v>2.6031182774969617</v>
      </c>
      <c r="E199">
        <f>MAX('Gasoline-M'!E515:E517)</f>
        <v>0</v>
      </c>
    </row>
    <row r="200" spans="1:5" x14ac:dyDescent="0.2">
      <c r="A200" s="14" t="s">
        <v>254</v>
      </c>
      <c r="B200" s="26">
        <v>2.3825803333</v>
      </c>
      <c r="C200" s="12">
        <v>2.1192455269999999</v>
      </c>
      <c r="D200" s="12">
        <f t="shared" si="4"/>
        <v>2.1169699536114246</v>
      </c>
      <c r="E200">
        <f>MAX('Gasoline-M'!E518:E520)</f>
        <v>1</v>
      </c>
    </row>
    <row r="201" spans="1:5" x14ac:dyDescent="0.2">
      <c r="A201" s="14" t="s">
        <v>259</v>
      </c>
      <c r="B201" s="26">
        <v>2.3964406667000002</v>
      </c>
      <c r="C201" s="12">
        <v>2.1682319082000001</v>
      </c>
      <c r="D201" s="12">
        <f t="shared" si="3"/>
        <v>2.1533767617639885</v>
      </c>
      <c r="E201">
        <f>MAX('Gasoline-M'!E521:E523)</f>
        <v>1</v>
      </c>
    </row>
    <row r="202" spans="1:5" x14ac:dyDescent="0.2">
      <c r="A202" s="14" t="s">
        <v>260</v>
      </c>
      <c r="B202" s="26">
        <v>2.4106209999999999</v>
      </c>
      <c r="C202" s="12">
        <v>2.5307149945999998</v>
      </c>
      <c r="D202" s="12">
        <f t="shared" si="3"/>
        <v>2.4985915923232564</v>
      </c>
      <c r="E202">
        <f>MAX('Gasoline-M'!E524:E526)</f>
        <v>1</v>
      </c>
    </row>
    <row r="203" spans="1:5" x14ac:dyDescent="0.2">
      <c r="A203" s="14" t="s">
        <v>261</v>
      </c>
      <c r="B203" s="26">
        <v>2.4229723333000002</v>
      </c>
      <c r="C203" s="12">
        <v>2.5196537216000001</v>
      </c>
      <c r="D203" s="12">
        <f t="shared" si="3"/>
        <v>2.4749895850533337</v>
      </c>
      <c r="E203">
        <f>MAX('Gasoline-M'!E527:E529)</f>
        <v>1</v>
      </c>
    </row>
    <row r="204" spans="1:5" x14ac:dyDescent="0.2">
      <c r="A204" s="14" t="s">
        <v>262</v>
      </c>
      <c r="B204" s="26">
        <v>2.437033</v>
      </c>
      <c r="C204" s="12">
        <v>2.2753592920000001</v>
      </c>
      <c r="D204" s="12">
        <f t="shared" si="3"/>
        <v>2.2221304237014534</v>
      </c>
      <c r="E204">
        <f>MAX('Gasoline-M'!E530:E532)</f>
        <v>1</v>
      </c>
    </row>
    <row r="205" spans="1:5" x14ac:dyDescent="0.2">
      <c r="A205" s="15" t="str">
        <f>"Base CPI ("&amp;TEXT('Notes and Sources'!$G$7,"m/yyyy")&amp;")"</f>
        <v>Base CPI (10/2015)</v>
      </c>
      <c r="B205" s="28">
        <v>2.3800219999999999</v>
      </c>
      <c r="C205" s="16"/>
      <c r="D205" s="16"/>
      <c r="E205" s="20"/>
    </row>
    <row r="206" spans="1:5" x14ac:dyDescent="0.2">
      <c r="A206" s="42" t="str">
        <f>A1&amp;" "&amp;TEXT(C1,"Mmmm yyyy")</f>
        <v>EIA Short-Term Energy Outlook, October 2015</v>
      </c>
      <c r="B206" s="42"/>
      <c r="C206" s="42"/>
      <c r="D206" s="42"/>
      <c r="E206" s="42"/>
    </row>
    <row r="207" spans="1:5" x14ac:dyDescent="0.2">
      <c r="A207" s="37" t="s">
        <v>184</v>
      </c>
      <c r="B207" s="37"/>
      <c r="C207" s="37"/>
      <c r="D207" s="37"/>
      <c r="E207" s="37"/>
    </row>
    <row r="208" spans="1:5" x14ac:dyDescent="0.2">
      <c r="A208" s="34" t="str">
        <f>"Real Price ("&amp;TEXT($C$1,"mmm yyyy")&amp;" $)"</f>
        <v>Real Price (Oct 2015 $)</v>
      </c>
      <c r="B208" s="34"/>
      <c r="C208" s="34"/>
      <c r="D208" s="34"/>
      <c r="E208" s="34"/>
    </row>
    <row r="209" spans="1:5" x14ac:dyDescent="0.2">
      <c r="A209" s="38" t="s">
        <v>167</v>
      </c>
      <c r="B209" s="38"/>
      <c r="C209" s="38"/>
      <c r="D209" s="38"/>
      <c r="E209" s="38"/>
    </row>
  </sheetData>
  <mergeCells count="6">
    <mergeCell ref="A209:E209"/>
    <mergeCell ref="C39:D39"/>
    <mergeCell ref="A1:B1"/>
    <mergeCell ref="C1:D1"/>
    <mergeCell ref="A206:E206"/>
    <mergeCell ref="A207:E207"/>
  </mergeCells>
  <phoneticPr fontId="3" type="noConversion"/>
  <conditionalFormatting sqref="B181:D182 B185:D186 B189:D190 B193:D194 B197:D204">
    <cfRule type="expression" dxfId="44" priority="1" stopIfTrue="1">
      <formula>$E181=1</formula>
    </cfRule>
  </conditionalFormatting>
  <conditionalFormatting sqref="B183:D184 B187:D188">
    <cfRule type="expression" dxfId="43" priority="2" stopIfTrue="1">
      <formula>#REF!=1</formula>
    </cfRule>
  </conditionalFormatting>
  <conditionalFormatting sqref="B191:D192">
    <cfRule type="expression" dxfId="42" priority="6" stopIfTrue="1">
      <formula>#REF!=1</formula>
    </cfRule>
  </conditionalFormatting>
  <conditionalFormatting sqref="B195:D196">
    <cfRule type="expression" dxfId="41" priority="27" stopIfTrue="1">
      <formula>#REF!=1</formula>
    </cfRule>
  </conditionalFormatting>
  <hyperlinks>
    <hyperlink ref="A3" location="Contents!B4" display="Return to Contents"/>
    <hyperlink ref="A209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7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0" t="s">
        <v>168</v>
      </c>
      <c r="B1" s="40"/>
      <c r="C1" s="41">
        <f>'Notes and Sources'!$G$7</f>
        <v>42283</v>
      </c>
      <c r="D1" s="41"/>
    </row>
    <row r="2" spans="1:4" ht="15.75" x14ac:dyDescent="0.25">
      <c r="A2" s="11" t="s">
        <v>222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9" t="s">
        <v>171</v>
      </c>
      <c r="D39" s="39"/>
    </row>
    <row r="40" spans="1:4" x14ac:dyDescent="0.2">
      <c r="A40" s="1" t="s">
        <v>0</v>
      </c>
      <c r="B40" s="1" t="s">
        <v>18</v>
      </c>
      <c r="C40" s="1" t="s">
        <v>1</v>
      </c>
      <c r="D40" s="1" t="s">
        <v>2</v>
      </c>
    </row>
    <row r="41" spans="1:4" x14ac:dyDescent="0.2">
      <c r="A41" s="13">
        <v>27760</v>
      </c>
      <c r="B41" s="26">
        <v>0.55800000000000005</v>
      </c>
      <c r="C41" s="12">
        <v>0.60499999999999998</v>
      </c>
      <c r="D41" s="12">
        <f t="shared" ref="D41:D104" si="0">C41*$B$533/B41</f>
        <v>2.5804898028673833</v>
      </c>
    </row>
    <row r="42" spans="1:4" x14ac:dyDescent="0.2">
      <c r="A42" s="13">
        <v>27791</v>
      </c>
      <c r="B42" s="26">
        <v>0.55900000000000005</v>
      </c>
      <c r="C42" s="12">
        <v>0.6</v>
      </c>
      <c r="D42" s="12">
        <f t="shared" si="0"/>
        <v>2.5545853309481212</v>
      </c>
    </row>
    <row r="43" spans="1:4" x14ac:dyDescent="0.2">
      <c r="A43" s="13">
        <v>27820</v>
      </c>
      <c r="B43" s="26">
        <v>0.56000000000000005</v>
      </c>
      <c r="C43" s="12">
        <v>0.59399999999999997</v>
      </c>
      <c r="D43" s="12">
        <f t="shared" si="0"/>
        <v>2.5245233357142851</v>
      </c>
    </row>
    <row r="44" spans="1:4" x14ac:dyDescent="0.2">
      <c r="A44" s="13">
        <v>27851</v>
      </c>
      <c r="B44" s="26">
        <v>0.56100000000000005</v>
      </c>
      <c r="C44" s="12">
        <v>0.59199999999999997</v>
      </c>
      <c r="D44" s="12">
        <f t="shared" si="0"/>
        <v>2.5115383672014255</v>
      </c>
    </row>
    <row r="45" spans="1:4" x14ac:dyDescent="0.2">
      <c r="A45" s="13">
        <v>27881</v>
      </c>
      <c r="B45" s="26">
        <v>0.56399999999999995</v>
      </c>
      <c r="C45" s="12">
        <v>0.6</v>
      </c>
      <c r="D45" s="12">
        <f t="shared" si="0"/>
        <v>2.5319382978723404</v>
      </c>
    </row>
    <row r="46" spans="1:4" x14ac:dyDescent="0.2">
      <c r="A46" s="13">
        <v>27912</v>
      </c>
      <c r="B46" s="26">
        <v>0.56699999999999995</v>
      </c>
      <c r="C46" s="12">
        <v>0.61599999999999999</v>
      </c>
      <c r="D46" s="12">
        <f t="shared" si="0"/>
        <v>2.585702913580247</v>
      </c>
    </row>
    <row r="47" spans="1:4" x14ac:dyDescent="0.2">
      <c r="A47" s="13">
        <v>27942</v>
      </c>
      <c r="B47" s="26">
        <v>0.56999999999999995</v>
      </c>
      <c r="C47" s="12">
        <v>0.623</v>
      </c>
      <c r="D47" s="12">
        <f t="shared" si="0"/>
        <v>2.6013222912280702</v>
      </c>
    </row>
    <row r="48" spans="1:4" x14ac:dyDescent="0.2">
      <c r="A48" s="13">
        <v>27973</v>
      </c>
      <c r="B48" s="26">
        <v>0.57299999999999995</v>
      </c>
      <c r="C48" s="12">
        <v>0.628</v>
      </c>
      <c r="D48" s="12">
        <f t="shared" si="0"/>
        <v>2.6084708830715533</v>
      </c>
    </row>
    <row r="49" spans="1:4" x14ac:dyDescent="0.2">
      <c r="A49" s="13">
        <v>28004</v>
      </c>
      <c r="B49" s="26">
        <v>0.57599999999999996</v>
      </c>
      <c r="C49" s="12">
        <v>0.63</v>
      </c>
      <c r="D49" s="12">
        <f t="shared" si="0"/>
        <v>2.6031490625</v>
      </c>
    </row>
    <row r="50" spans="1:4" x14ac:dyDescent="0.2">
      <c r="A50" s="13">
        <v>28034</v>
      </c>
      <c r="B50" s="26">
        <v>0.57899999999999996</v>
      </c>
      <c r="C50" s="12">
        <v>0.629</v>
      </c>
      <c r="D50" s="12">
        <f t="shared" si="0"/>
        <v>2.5855506701208979</v>
      </c>
    </row>
    <row r="51" spans="1:4" x14ac:dyDescent="0.2">
      <c r="A51" s="13">
        <v>28065</v>
      </c>
      <c r="B51" s="26">
        <v>0.58099999999999996</v>
      </c>
      <c r="C51" s="12">
        <v>0.629</v>
      </c>
      <c r="D51" s="12">
        <f t="shared" si="0"/>
        <v>2.5766503235800342</v>
      </c>
    </row>
    <row r="52" spans="1:4" x14ac:dyDescent="0.2">
      <c r="A52" s="13">
        <v>28095</v>
      </c>
      <c r="B52" s="26">
        <v>0.58399999999999996</v>
      </c>
      <c r="C52" s="12">
        <v>0.626</v>
      </c>
      <c r="D52" s="12">
        <f t="shared" si="0"/>
        <v>2.5511879657534244</v>
      </c>
    </row>
    <row r="53" spans="1:4" x14ac:dyDescent="0.2">
      <c r="A53" s="13">
        <v>28126</v>
      </c>
      <c r="B53" s="26">
        <v>0.58699999999999997</v>
      </c>
      <c r="C53" s="12">
        <v>0.627</v>
      </c>
      <c r="D53" s="12">
        <f t="shared" si="0"/>
        <v>2.5422040783645654</v>
      </c>
    </row>
    <row r="54" spans="1:4" x14ac:dyDescent="0.2">
      <c r="A54" s="13">
        <v>28157</v>
      </c>
      <c r="B54" s="26">
        <v>0.59299999999999997</v>
      </c>
      <c r="C54" s="12">
        <v>0.63700000000000001</v>
      </c>
      <c r="D54" s="12">
        <f t="shared" si="0"/>
        <v>2.5566172242833054</v>
      </c>
    </row>
    <row r="55" spans="1:4" x14ac:dyDescent="0.2">
      <c r="A55" s="13">
        <v>28185</v>
      </c>
      <c r="B55" s="26">
        <v>0.59599999999999997</v>
      </c>
      <c r="C55" s="12">
        <v>0.64300000000000002</v>
      </c>
      <c r="D55" s="12">
        <f t="shared" si="0"/>
        <v>2.5677082986577182</v>
      </c>
    </row>
    <row r="56" spans="1:4" x14ac:dyDescent="0.2">
      <c r="A56" s="13">
        <v>28216</v>
      </c>
      <c r="B56" s="26">
        <v>0.6</v>
      </c>
      <c r="C56" s="12">
        <v>0.65100000000000002</v>
      </c>
      <c r="D56" s="12">
        <f t="shared" si="0"/>
        <v>2.5823238700000002</v>
      </c>
    </row>
    <row r="57" spans="1:4" x14ac:dyDescent="0.2">
      <c r="A57" s="13">
        <v>28246</v>
      </c>
      <c r="B57" s="26">
        <v>0.60199999999999998</v>
      </c>
      <c r="C57" s="12">
        <v>0.65900000000000003</v>
      </c>
      <c r="D57" s="12">
        <f t="shared" si="0"/>
        <v>2.6053729202657809</v>
      </c>
    </row>
    <row r="58" spans="1:4" x14ac:dyDescent="0.2">
      <c r="A58" s="13">
        <v>28277</v>
      </c>
      <c r="B58" s="26">
        <v>0.60499999999999998</v>
      </c>
      <c r="C58" s="12">
        <v>0.66500000000000004</v>
      </c>
      <c r="D58" s="12">
        <f t="shared" si="0"/>
        <v>2.6160572396694213</v>
      </c>
    </row>
    <row r="59" spans="1:4" x14ac:dyDescent="0.2">
      <c r="A59" s="13">
        <v>28307</v>
      </c>
      <c r="B59" s="26">
        <v>0.60799999999999998</v>
      </c>
      <c r="C59" s="12">
        <v>0.66700000000000004</v>
      </c>
      <c r="D59" s="12">
        <f t="shared" si="0"/>
        <v>2.6109780822368425</v>
      </c>
    </row>
    <row r="60" spans="1:4" x14ac:dyDescent="0.2">
      <c r="A60" s="13">
        <v>28338</v>
      </c>
      <c r="B60" s="26">
        <v>0.61099999999999999</v>
      </c>
      <c r="C60" s="12">
        <v>0.66700000000000004</v>
      </c>
      <c r="D60" s="12">
        <f t="shared" si="0"/>
        <v>2.598158222585925</v>
      </c>
    </row>
    <row r="61" spans="1:4" x14ac:dyDescent="0.2">
      <c r="A61" s="13">
        <v>28369</v>
      </c>
      <c r="B61" s="26">
        <v>0.61299999999999999</v>
      </c>
      <c r="C61" s="12">
        <v>0.66600000000000004</v>
      </c>
      <c r="D61" s="12">
        <f t="shared" si="0"/>
        <v>2.5857987797716149</v>
      </c>
    </row>
    <row r="62" spans="1:4" x14ac:dyDescent="0.2">
      <c r="A62" s="13">
        <v>28399</v>
      </c>
      <c r="B62" s="26">
        <v>0.61599999999999999</v>
      </c>
      <c r="C62" s="12">
        <v>0.66500000000000004</v>
      </c>
      <c r="D62" s="12">
        <f t="shared" si="0"/>
        <v>2.5693419318181818</v>
      </c>
    </row>
    <row r="63" spans="1:4" x14ac:dyDescent="0.2">
      <c r="A63" s="13">
        <v>28430</v>
      </c>
      <c r="B63" s="26">
        <v>0.62</v>
      </c>
      <c r="C63" s="12">
        <v>0.66400000000000003</v>
      </c>
      <c r="D63" s="12">
        <f t="shared" si="0"/>
        <v>2.5489267870967742</v>
      </c>
    </row>
    <row r="64" spans="1:4" x14ac:dyDescent="0.2">
      <c r="A64" s="13">
        <v>28460</v>
      </c>
      <c r="B64" s="26">
        <v>0.623</v>
      </c>
      <c r="C64" s="12">
        <v>0.66500000000000004</v>
      </c>
      <c r="D64" s="12">
        <f t="shared" si="0"/>
        <v>2.5404729213483144</v>
      </c>
    </row>
    <row r="65" spans="1:4" x14ac:dyDescent="0.2">
      <c r="A65" s="13">
        <v>28491</v>
      </c>
      <c r="B65" s="26">
        <v>0.627</v>
      </c>
      <c r="C65" s="12">
        <v>0.64800000000000002</v>
      </c>
      <c r="D65" s="12">
        <f t="shared" si="0"/>
        <v>2.4597356555023921</v>
      </c>
    </row>
    <row r="66" spans="1:4" x14ac:dyDescent="0.2">
      <c r="A66" s="13">
        <v>28522</v>
      </c>
      <c r="B66" s="26">
        <v>0.63</v>
      </c>
      <c r="C66" s="12">
        <v>0.64700000000000002</v>
      </c>
      <c r="D66" s="12">
        <f t="shared" si="0"/>
        <v>2.4442448158730157</v>
      </c>
    </row>
    <row r="67" spans="1:4" x14ac:dyDescent="0.2">
      <c r="A67" s="13">
        <v>28550</v>
      </c>
      <c r="B67" s="26">
        <v>0.63400000000000001</v>
      </c>
      <c r="C67" s="12">
        <v>0.64700000000000002</v>
      </c>
      <c r="D67" s="12">
        <f t="shared" si="0"/>
        <v>2.4288237129337538</v>
      </c>
    </row>
    <row r="68" spans="1:4" x14ac:dyDescent="0.2">
      <c r="A68" s="13">
        <v>28581</v>
      </c>
      <c r="B68" s="26">
        <v>0.63900000000000001</v>
      </c>
      <c r="C68" s="12">
        <v>0.64900000000000002</v>
      </c>
      <c r="D68" s="12">
        <f t="shared" si="0"/>
        <v>2.4172680406885756</v>
      </c>
    </row>
    <row r="69" spans="1:4" x14ac:dyDescent="0.2">
      <c r="A69" s="13">
        <v>28611</v>
      </c>
      <c r="B69" s="26">
        <v>0.64500000000000002</v>
      </c>
      <c r="C69" s="12">
        <v>0.65500000000000003</v>
      </c>
      <c r="D69" s="12">
        <f t="shared" si="0"/>
        <v>2.4169215658914727</v>
      </c>
    </row>
    <row r="70" spans="1:4" x14ac:dyDescent="0.2">
      <c r="A70" s="13">
        <v>28642</v>
      </c>
      <c r="B70" s="26">
        <v>0.65</v>
      </c>
      <c r="C70" s="12">
        <v>0.66300000000000003</v>
      </c>
      <c r="D70" s="12">
        <f t="shared" si="0"/>
        <v>2.4276224399999999</v>
      </c>
    </row>
    <row r="71" spans="1:4" x14ac:dyDescent="0.2">
      <c r="A71" s="13">
        <v>28672</v>
      </c>
      <c r="B71" s="26">
        <v>0.65500000000000003</v>
      </c>
      <c r="C71" s="12">
        <v>0.67400000000000004</v>
      </c>
      <c r="D71" s="12">
        <f t="shared" si="0"/>
        <v>2.4490608061068704</v>
      </c>
    </row>
    <row r="72" spans="1:4" x14ac:dyDescent="0.2">
      <c r="A72" s="13">
        <v>28703</v>
      </c>
      <c r="B72" s="26">
        <v>0.65900000000000003</v>
      </c>
      <c r="C72" s="12">
        <v>0.68200000000000005</v>
      </c>
      <c r="D72" s="12">
        <f t="shared" si="0"/>
        <v>2.4630880182094081</v>
      </c>
    </row>
    <row r="73" spans="1:4" x14ac:dyDescent="0.2">
      <c r="A73" s="13">
        <v>28734</v>
      </c>
      <c r="B73" s="26">
        <v>0.66500000000000004</v>
      </c>
      <c r="C73" s="12">
        <v>0.68799999999999994</v>
      </c>
      <c r="D73" s="12">
        <f t="shared" si="0"/>
        <v>2.4623385503759394</v>
      </c>
    </row>
    <row r="74" spans="1:4" x14ac:dyDescent="0.2">
      <c r="A74" s="13">
        <v>28764</v>
      </c>
      <c r="B74" s="26">
        <v>0.67100000000000004</v>
      </c>
      <c r="C74" s="12">
        <v>0.69</v>
      </c>
      <c r="D74" s="12">
        <f t="shared" si="0"/>
        <v>2.4474145752608041</v>
      </c>
    </row>
    <row r="75" spans="1:4" x14ac:dyDescent="0.2">
      <c r="A75" s="13">
        <v>28795</v>
      </c>
      <c r="B75" s="26">
        <v>0.67500000000000004</v>
      </c>
      <c r="C75" s="12">
        <v>0.69499999999999995</v>
      </c>
      <c r="D75" s="12">
        <f t="shared" si="0"/>
        <v>2.4505411703703701</v>
      </c>
    </row>
    <row r="76" spans="1:4" x14ac:dyDescent="0.2">
      <c r="A76" s="13">
        <v>28825</v>
      </c>
      <c r="B76" s="26">
        <v>0.67900000000000005</v>
      </c>
      <c r="C76" s="12">
        <v>0.70499999999999996</v>
      </c>
      <c r="D76" s="12">
        <f t="shared" si="0"/>
        <v>2.4711568630338729</v>
      </c>
    </row>
    <row r="77" spans="1:4" x14ac:dyDescent="0.2">
      <c r="A77" s="13">
        <v>28856</v>
      </c>
      <c r="B77" s="26">
        <v>0.68500000000000005</v>
      </c>
      <c r="C77" s="12">
        <v>0.71599999999999997</v>
      </c>
      <c r="D77" s="12">
        <f t="shared" si="0"/>
        <v>2.4877310248175175</v>
      </c>
    </row>
    <row r="78" spans="1:4" x14ac:dyDescent="0.2">
      <c r="A78" s="13">
        <v>28887</v>
      </c>
      <c r="B78" s="26">
        <v>0.69199999999999995</v>
      </c>
      <c r="C78" s="12">
        <v>0.73</v>
      </c>
      <c r="D78" s="12">
        <f t="shared" si="0"/>
        <v>2.5107168497109829</v>
      </c>
    </row>
    <row r="79" spans="1:4" x14ac:dyDescent="0.2">
      <c r="A79" s="13">
        <v>28915</v>
      </c>
      <c r="B79" s="26">
        <v>0.69899999999999995</v>
      </c>
      <c r="C79" s="12">
        <v>0.755</v>
      </c>
      <c r="D79" s="12">
        <f t="shared" si="0"/>
        <v>2.5706961516452074</v>
      </c>
    </row>
    <row r="80" spans="1:4" x14ac:dyDescent="0.2">
      <c r="A80" s="13">
        <v>28946</v>
      </c>
      <c r="B80" s="26">
        <v>0.70599999999999996</v>
      </c>
      <c r="C80" s="12">
        <v>0.80200000000000005</v>
      </c>
      <c r="D80" s="12">
        <f t="shared" si="0"/>
        <v>2.7036510538243625</v>
      </c>
    </row>
    <row r="81" spans="1:4" x14ac:dyDescent="0.2">
      <c r="A81" s="13">
        <v>28976</v>
      </c>
      <c r="B81" s="26">
        <v>0.71399999999999997</v>
      </c>
      <c r="C81" s="12">
        <v>0.84399999999999997</v>
      </c>
      <c r="D81" s="12">
        <f t="shared" si="0"/>
        <v>2.813359338935574</v>
      </c>
    </row>
    <row r="82" spans="1:4" x14ac:dyDescent="0.2">
      <c r="A82" s="13">
        <v>29007</v>
      </c>
      <c r="B82" s="26">
        <v>0.72199999999999998</v>
      </c>
      <c r="C82" s="12">
        <v>0.90100000000000002</v>
      </c>
      <c r="D82" s="12">
        <f t="shared" si="0"/>
        <v>2.9700828559556789</v>
      </c>
    </row>
    <row r="83" spans="1:4" x14ac:dyDescent="0.2">
      <c r="A83" s="13">
        <v>29037</v>
      </c>
      <c r="B83" s="26">
        <v>0.73</v>
      </c>
      <c r="C83" s="12">
        <v>0.94899999999999995</v>
      </c>
      <c r="D83" s="12">
        <f t="shared" si="0"/>
        <v>3.0940285999999997</v>
      </c>
    </row>
    <row r="84" spans="1:4" x14ac:dyDescent="0.2">
      <c r="A84" s="13">
        <v>29068</v>
      </c>
      <c r="B84" s="26">
        <v>0.73699999999999999</v>
      </c>
      <c r="C84" s="12">
        <v>0.98799999999999999</v>
      </c>
      <c r="D84" s="12">
        <f t="shared" si="0"/>
        <v>3.1905858018995925</v>
      </c>
    </row>
    <row r="85" spans="1:4" x14ac:dyDescent="0.2">
      <c r="A85" s="13">
        <v>29099</v>
      </c>
      <c r="B85" s="26">
        <v>0.74399999999999999</v>
      </c>
      <c r="C85" s="12">
        <v>1.02</v>
      </c>
      <c r="D85" s="12">
        <f t="shared" si="0"/>
        <v>3.2629333870967741</v>
      </c>
    </row>
    <row r="86" spans="1:4" x14ac:dyDescent="0.2">
      <c r="A86" s="13">
        <v>29129</v>
      </c>
      <c r="B86" s="26">
        <v>0.752</v>
      </c>
      <c r="C86" s="12">
        <v>1.028</v>
      </c>
      <c r="D86" s="12">
        <f t="shared" si="0"/>
        <v>3.253540712765957</v>
      </c>
    </row>
    <row r="87" spans="1:4" x14ac:dyDescent="0.2">
      <c r="A87" s="13">
        <v>29160</v>
      </c>
      <c r="B87" s="26">
        <v>0.76</v>
      </c>
      <c r="C87" s="12">
        <v>1.0409999999999999</v>
      </c>
      <c r="D87" s="12">
        <f t="shared" si="0"/>
        <v>3.260003818421052</v>
      </c>
    </row>
    <row r="88" spans="1:4" x14ac:dyDescent="0.2">
      <c r="A88" s="13">
        <v>29190</v>
      </c>
      <c r="B88" s="26">
        <v>0.76900000000000002</v>
      </c>
      <c r="C88" s="12">
        <v>1.0649999999999999</v>
      </c>
      <c r="D88" s="12">
        <f t="shared" si="0"/>
        <v>3.2961292977893364</v>
      </c>
    </row>
    <row r="89" spans="1:4" x14ac:dyDescent="0.2">
      <c r="A89" s="13">
        <v>29221</v>
      </c>
      <c r="B89" s="26">
        <v>0.78</v>
      </c>
      <c r="C89" s="12">
        <v>1.131</v>
      </c>
      <c r="D89" s="12">
        <f t="shared" si="0"/>
        <v>3.4510318999999998</v>
      </c>
    </row>
    <row r="90" spans="1:4" x14ac:dyDescent="0.2">
      <c r="A90" s="13">
        <v>29252</v>
      </c>
      <c r="B90" s="26">
        <v>0.79</v>
      </c>
      <c r="C90" s="12">
        <v>1.2070000000000001</v>
      </c>
      <c r="D90" s="12">
        <f t="shared" si="0"/>
        <v>3.6363120936708859</v>
      </c>
    </row>
    <row r="91" spans="1:4" x14ac:dyDescent="0.2">
      <c r="A91" s="13">
        <v>29281</v>
      </c>
      <c r="B91" s="26">
        <v>0.80100000000000005</v>
      </c>
      <c r="C91" s="12">
        <v>1.252</v>
      </c>
      <c r="D91" s="12">
        <f t="shared" si="0"/>
        <v>3.7200843245942568</v>
      </c>
    </row>
    <row r="92" spans="1:4" x14ac:dyDescent="0.2">
      <c r="A92" s="13">
        <v>29312</v>
      </c>
      <c r="B92" s="26">
        <v>0.80900000000000005</v>
      </c>
      <c r="C92" s="12">
        <v>1.264</v>
      </c>
      <c r="D92" s="12">
        <f t="shared" si="0"/>
        <v>3.7186005043263286</v>
      </c>
    </row>
    <row r="93" spans="1:4" x14ac:dyDescent="0.2">
      <c r="A93" s="13">
        <v>29342</v>
      </c>
      <c r="B93" s="26">
        <v>0.81699999999999995</v>
      </c>
      <c r="C93" s="12">
        <v>1.266</v>
      </c>
      <c r="D93" s="12">
        <f t="shared" si="0"/>
        <v>3.6880145067319461</v>
      </c>
    </row>
    <row r="94" spans="1:4" x14ac:dyDescent="0.2">
      <c r="A94" s="13">
        <v>29373</v>
      </c>
      <c r="B94" s="26">
        <v>0.82499999999999996</v>
      </c>
      <c r="C94" s="12">
        <v>1.2689999999999999</v>
      </c>
      <c r="D94" s="12">
        <f t="shared" si="0"/>
        <v>3.6609065672727268</v>
      </c>
    </row>
    <row r="95" spans="1:4" x14ac:dyDescent="0.2">
      <c r="A95" s="13">
        <v>29403</v>
      </c>
      <c r="B95" s="26">
        <v>0.82599999999999996</v>
      </c>
      <c r="C95" s="12">
        <v>1.2709999999999999</v>
      </c>
      <c r="D95" s="12">
        <f t="shared" si="0"/>
        <v>3.6622372421307503</v>
      </c>
    </row>
    <row r="96" spans="1:4" x14ac:dyDescent="0.2">
      <c r="A96" s="13">
        <v>29434</v>
      </c>
      <c r="B96" s="26">
        <v>0.83199999999999996</v>
      </c>
      <c r="C96" s="12">
        <v>1.2669999999999999</v>
      </c>
      <c r="D96" s="12">
        <f t="shared" si="0"/>
        <v>3.6243844639423077</v>
      </c>
    </row>
    <row r="97" spans="1:4" x14ac:dyDescent="0.2">
      <c r="A97" s="13">
        <v>29465</v>
      </c>
      <c r="B97" s="26">
        <v>0.83899999999999997</v>
      </c>
      <c r="C97" s="12">
        <v>1.2569999999999999</v>
      </c>
      <c r="D97" s="12">
        <f t="shared" si="0"/>
        <v>3.56577789511323</v>
      </c>
    </row>
    <row r="98" spans="1:4" x14ac:dyDescent="0.2">
      <c r="A98" s="13">
        <v>29495</v>
      </c>
      <c r="B98" s="26">
        <v>0.84699999999999998</v>
      </c>
      <c r="C98" s="12">
        <v>1.25</v>
      </c>
      <c r="D98" s="12">
        <f t="shared" si="0"/>
        <v>3.5124291617473435</v>
      </c>
    </row>
    <row r="99" spans="1:4" x14ac:dyDescent="0.2">
      <c r="A99" s="13">
        <v>29526</v>
      </c>
      <c r="B99" s="26">
        <v>0.85599999999999998</v>
      </c>
      <c r="C99" s="12">
        <v>1.25</v>
      </c>
      <c r="D99" s="12">
        <f t="shared" si="0"/>
        <v>3.4754994158878505</v>
      </c>
    </row>
    <row r="100" spans="1:4" x14ac:dyDescent="0.2">
      <c r="A100" s="13">
        <v>29556</v>
      </c>
      <c r="B100" s="26">
        <v>0.86399999999999999</v>
      </c>
      <c r="C100" s="12">
        <v>1.258</v>
      </c>
      <c r="D100" s="12">
        <f t="shared" si="0"/>
        <v>3.4653561064814813</v>
      </c>
    </row>
    <row r="101" spans="1:4" x14ac:dyDescent="0.2">
      <c r="A101" s="13">
        <v>29587</v>
      </c>
      <c r="B101" s="26">
        <v>0.872</v>
      </c>
      <c r="C101" s="12">
        <v>1.298</v>
      </c>
      <c r="D101" s="12">
        <f t="shared" si="0"/>
        <v>3.5427391697247708</v>
      </c>
    </row>
    <row r="102" spans="1:4" x14ac:dyDescent="0.2">
      <c r="A102" s="13">
        <v>29618</v>
      </c>
      <c r="B102" s="26">
        <v>0.88</v>
      </c>
      <c r="C102" s="12">
        <v>1.3819999999999999</v>
      </c>
      <c r="D102" s="12">
        <f t="shared" si="0"/>
        <v>3.7377163681818177</v>
      </c>
    </row>
    <row r="103" spans="1:4" x14ac:dyDescent="0.2">
      <c r="A103" s="13">
        <v>29646</v>
      </c>
      <c r="B103" s="26">
        <v>0.88600000000000001</v>
      </c>
      <c r="C103" s="12">
        <v>1.417</v>
      </c>
      <c r="D103" s="12">
        <f t="shared" si="0"/>
        <v>3.8064234469525959</v>
      </c>
    </row>
    <row r="104" spans="1:4" x14ac:dyDescent="0.2">
      <c r="A104" s="13">
        <v>29677</v>
      </c>
      <c r="B104" s="26">
        <v>0.89100000000000001</v>
      </c>
      <c r="C104" s="12">
        <v>1.4119999999999999</v>
      </c>
      <c r="D104" s="12">
        <f t="shared" si="0"/>
        <v>3.7717071425364752</v>
      </c>
    </row>
    <row r="105" spans="1:4" x14ac:dyDescent="0.2">
      <c r="A105" s="13">
        <v>29707</v>
      </c>
      <c r="B105" s="26">
        <v>0.89700000000000002</v>
      </c>
      <c r="C105" s="12">
        <v>1.4</v>
      </c>
      <c r="D105" s="12">
        <f t="shared" ref="D105:D168" si="1">C105*$B$533/B105</f>
        <v>3.7146385730211811</v>
      </c>
    </row>
    <row r="106" spans="1:4" x14ac:dyDescent="0.2">
      <c r="A106" s="13">
        <v>29738</v>
      </c>
      <c r="B106" s="26">
        <v>0.90500000000000003</v>
      </c>
      <c r="C106" s="12">
        <v>1.391</v>
      </c>
      <c r="D106" s="12">
        <f t="shared" si="1"/>
        <v>3.6581332618784526</v>
      </c>
    </row>
    <row r="107" spans="1:4" x14ac:dyDescent="0.2">
      <c r="A107" s="13">
        <v>29768</v>
      </c>
      <c r="B107" s="26">
        <v>0.91500000000000004</v>
      </c>
      <c r="C107" s="12">
        <v>1.3819999999999999</v>
      </c>
      <c r="D107" s="12">
        <f t="shared" si="1"/>
        <v>3.5947436109289614</v>
      </c>
    </row>
    <row r="108" spans="1:4" x14ac:dyDescent="0.2">
      <c r="A108" s="13">
        <v>29799</v>
      </c>
      <c r="B108" s="26">
        <v>0.92200000000000004</v>
      </c>
      <c r="C108" s="12">
        <v>1.3759999999999999</v>
      </c>
      <c r="D108" s="12">
        <f t="shared" si="1"/>
        <v>3.551963418655097</v>
      </c>
    </row>
    <row r="109" spans="1:4" x14ac:dyDescent="0.2">
      <c r="A109" s="13">
        <v>29830</v>
      </c>
      <c r="B109" s="26">
        <v>0.93100000000000005</v>
      </c>
      <c r="C109" s="12">
        <v>1.3759999999999999</v>
      </c>
      <c r="D109" s="12">
        <f t="shared" si="1"/>
        <v>3.5176265005370562</v>
      </c>
    </row>
    <row r="110" spans="1:4" x14ac:dyDescent="0.2">
      <c r="A110" s="13">
        <v>29860</v>
      </c>
      <c r="B110" s="26">
        <v>0.93400000000000005</v>
      </c>
      <c r="C110" s="12">
        <v>1.371</v>
      </c>
      <c r="D110" s="12">
        <f t="shared" si="1"/>
        <v>3.4935868972162734</v>
      </c>
    </row>
    <row r="111" spans="1:4" x14ac:dyDescent="0.2">
      <c r="A111" s="13">
        <v>29891</v>
      </c>
      <c r="B111" s="26">
        <v>0.93799999999999994</v>
      </c>
      <c r="C111" s="12">
        <v>1.369</v>
      </c>
      <c r="D111" s="12">
        <f t="shared" si="1"/>
        <v>3.4736141982942432</v>
      </c>
    </row>
    <row r="112" spans="1:4" x14ac:dyDescent="0.2">
      <c r="A112" s="13">
        <v>29921</v>
      </c>
      <c r="B112" s="26">
        <v>0.94099999999999995</v>
      </c>
      <c r="C112" s="12">
        <v>1.365</v>
      </c>
      <c r="D112" s="12">
        <f t="shared" si="1"/>
        <v>3.4524229861849096</v>
      </c>
    </row>
    <row r="113" spans="1:4" x14ac:dyDescent="0.2">
      <c r="A113" s="13">
        <v>29952</v>
      </c>
      <c r="B113" s="26">
        <v>0.94399999999999995</v>
      </c>
      <c r="C113" s="12">
        <v>1.3125599999999999</v>
      </c>
      <c r="D113" s="12">
        <f t="shared" si="1"/>
        <v>3.3092390638983051</v>
      </c>
    </row>
    <row r="114" spans="1:4" x14ac:dyDescent="0.2">
      <c r="A114" s="13">
        <v>29983</v>
      </c>
      <c r="B114" s="26">
        <v>0.94699999999999995</v>
      </c>
      <c r="C114" s="12">
        <v>1.29098</v>
      </c>
      <c r="D114" s="12">
        <f t="shared" si="1"/>
        <v>3.2445203817951427</v>
      </c>
    </row>
    <row r="115" spans="1:4" x14ac:dyDescent="0.2">
      <c r="A115" s="13">
        <v>30011</v>
      </c>
      <c r="B115" s="26">
        <v>0.94699999999999995</v>
      </c>
      <c r="C115" s="12">
        <v>1.24797</v>
      </c>
      <c r="D115" s="12">
        <f t="shared" si="1"/>
        <v>3.1364266687856386</v>
      </c>
    </row>
    <row r="116" spans="1:4" x14ac:dyDescent="0.2">
      <c r="A116" s="13">
        <v>30042</v>
      </c>
      <c r="B116" s="26">
        <v>0.95</v>
      </c>
      <c r="C116" s="12">
        <v>1.1973199999999999</v>
      </c>
      <c r="D116" s="12">
        <f t="shared" si="1"/>
        <v>2.9996294116210525</v>
      </c>
    </row>
    <row r="117" spans="1:4" x14ac:dyDescent="0.2">
      <c r="A117" s="13">
        <v>30072</v>
      </c>
      <c r="B117" s="26">
        <v>0.95899999999999996</v>
      </c>
      <c r="C117" s="12">
        <v>1.2080900000000001</v>
      </c>
      <c r="D117" s="12">
        <f t="shared" si="1"/>
        <v>2.9982072763086549</v>
      </c>
    </row>
    <row r="118" spans="1:4" x14ac:dyDescent="0.2">
      <c r="A118" s="13">
        <v>30103</v>
      </c>
      <c r="B118" s="26">
        <v>0.97</v>
      </c>
      <c r="C118" s="12">
        <v>1.2765599999999999</v>
      </c>
      <c r="D118" s="12">
        <f t="shared" si="1"/>
        <v>3.1322070972371128</v>
      </c>
    </row>
    <row r="119" spans="1:4" x14ac:dyDescent="0.2">
      <c r="A119" s="13">
        <v>30133</v>
      </c>
      <c r="B119" s="26">
        <v>0.97499999999999998</v>
      </c>
      <c r="C119" s="12">
        <v>1.29593</v>
      </c>
      <c r="D119" s="12">
        <f t="shared" si="1"/>
        <v>3.1634276004717949</v>
      </c>
    </row>
    <row r="120" spans="1:4" x14ac:dyDescent="0.2">
      <c r="A120" s="13">
        <v>30164</v>
      </c>
      <c r="B120" s="26">
        <v>0.97699999999999998</v>
      </c>
      <c r="C120" s="12">
        <v>1.2895700000000001</v>
      </c>
      <c r="D120" s="12">
        <f t="shared" si="1"/>
        <v>3.1414585164176048</v>
      </c>
    </row>
    <row r="121" spans="1:4" x14ac:dyDescent="0.2">
      <c r="A121" s="13">
        <v>30195</v>
      </c>
      <c r="B121" s="26">
        <v>0.97699999999999998</v>
      </c>
      <c r="C121" s="12">
        <v>1.2700199999999999</v>
      </c>
      <c r="D121" s="12">
        <f t="shared" si="1"/>
        <v>3.0938337159058342</v>
      </c>
    </row>
    <row r="122" spans="1:4" x14ac:dyDescent="0.2">
      <c r="A122" s="13">
        <v>30225</v>
      </c>
      <c r="B122" s="26">
        <v>0.98099999999999998</v>
      </c>
      <c r="C122" s="12">
        <v>1.25759</v>
      </c>
      <c r="D122" s="12">
        <f t="shared" si="1"/>
        <v>3.0510620458511721</v>
      </c>
    </row>
    <row r="123" spans="1:4" x14ac:dyDescent="0.2">
      <c r="A123" s="13">
        <v>30256</v>
      </c>
      <c r="B123" s="26">
        <v>0.98</v>
      </c>
      <c r="C123" s="12">
        <v>1.2421500000000001</v>
      </c>
      <c r="D123" s="12">
        <f t="shared" si="1"/>
        <v>3.016677885</v>
      </c>
    </row>
    <row r="124" spans="1:4" x14ac:dyDescent="0.2">
      <c r="A124" s="13">
        <v>30286</v>
      </c>
      <c r="B124" s="26">
        <v>0.97699999999999998</v>
      </c>
      <c r="C124" s="12">
        <v>1.21353</v>
      </c>
      <c r="D124" s="12">
        <f t="shared" si="1"/>
        <v>2.9562211849129989</v>
      </c>
    </row>
    <row r="125" spans="1:4" x14ac:dyDescent="0.2">
      <c r="A125" s="13">
        <v>30317</v>
      </c>
      <c r="B125" s="26">
        <v>0.97899999999999998</v>
      </c>
      <c r="C125" s="12">
        <v>1.1848000000000001</v>
      </c>
      <c r="D125" s="12">
        <f t="shared" si="1"/>
        <v>2.8803371456588356</v>
      </c>
    </row>
    <row r="126" spans="1:4" x14ac:dyDescent="0.2">
      <c r="A126" s="13">
        <v>30348</v>
      </c>
      <c r="B126" s="26">
        <v>0.98</v>
      </c>
      <c r="C126" s="12">
        <v>1.1442600000000001</v>
      </c>
      <c r="D126" s="12">
        <f t="shared" si="1"/>
        <v>2.7789428303265309</v>
      </c>
    </row>
    <row r="127" spans="1:4" x14ac:dyDescent="0.2">
      <c r="A127" s="13">
        <v>30376</v>
      </c>
      <c r="B127" s="26">
        <v>0.98099999999999998</v>
      </c>
      <c r="C127" s="12">
        <v>1.11622</v>
      </c>
      <c r="D127" s="12">
        <f t="shared" si="1"/>
        <v>2.7080817093170233</v>
      </c>
    </row>
    <row r="128" spans="1:4" x14ac:dyDescent="0.2">
      <c r="A128" s="13">
        <v>30407</v>
      </c>
      <c r="B128" s="26">
        <v>0.98799999999999999</v>
      </c>
      <c r="C128" s="12">
        <v>1.1873400000000001</v>
      </c>
      <c r="D128" s="12">
        <f t="shared" si="1"/>
        <v>2.8602179367206477</v>
      </c>
    </row>
    <row r="129" spans="1:4" x14ac:dyDescent="0.2">
      <c r="A129" s="13">
        <v>30437</v>
      </c>
      <c r="B129" s="26">
        <v>0.99199999999999999</v>
      </c>
      <c r="C129" s="12">
        <v>1.2300500000000001</v>
      </c>
      <c r="D129" s="12">
        <f t="shared" si="1"/>
        <v>2.9511553035282261</v>
      </c>
    </row>
    <row r="130" spans="1:4" x14ac:dyDescent="0.2">
      <c r="A130" s="13">
        <v>30468</v>
      </c>
      <c r="B130" s="26">
        <v>0.99399999999999999</v>
      </c>
      <c r="C130" s="12">
        <v>1.2446200000000001</v>
      </c>
      <c r="D130" s="12">
        <f t="shared" si="1"/>
        <v>2.9801036032595576</v>
      </c>
    </row>
    <row r="131" spans="1:4" x14ac:dyDescent="0.2">
      <c r="A131" s="13">
        <v>30498</v>
      </c>
      <c r="B131" s="26">
        <v>0.998</v>
      </c>
      <c r="C131" s="12">
        <v>1.25302</v>
      </c>
      <c r="D131" s="12">
        <f t="shared" si="1"/>
        <v>2.9881915495390783</v>
      </c>
    </row>
    <row r="132" spans="1:4" x14ac:dyDescent="0.2">
      <c r="A132" s="13">
        <v>30529</v>
      </c>
      <c r="B132" s="26">
        <v>1.0009999999999999</v>
      </c>
      <c r="C132" s="12">
        <v>1.2516499999999999</v>
      </c>
      <c r="D132" s="12">
        <f t="shared" si="1"/>
        <v>2.9759785577422577</v>
      </c>
    </row>
    <row r="133" spans="1:4" x14ac:dyDescent="0.2">
      <c r="A133" s="13">
        <v>30560</v>
      </c>
      <c r="B133" s="26">
        <v>1.004</v>
      </c>
      <c r="C133" s="12">
        <v>1.23708</v>
      </c>
      <c r="D133" s="12">
        <f t="shared" si="1"/>
        <v>2.9325474260557769</v>
      </c>
    </row>
    <row r="134" spans="1:4" x14ac:dyDescent="0.2">
      <c r="A134" s="13">
        <v>30590</v>
      </c>
      <c r="B134" s="26">
        <v>1.008</v>
      </c>
      <c r="C134" s="12">
        <v>1.21767</v>
      </c>
      <c r="D134" s="12">
        <f t="shared" si="1"/>
        <v>2.875080742797619</v>
      </c>
    </row>
    <row r="135" spans="1:4" x14ac:dyDescent="0.2">
      <c r="A135" s="13">
        <v>30621</v>
      </c>
      <c r="B135" s="26">
        <v>1.0109999999999999</v>
      </c>
      <c r="C135" s="12">
        <v>1.2002299999999999</v>
      </c>
      <c r="D135" s="12">
        <f t="shared" si="1"/>
        <v>2.825493377903066</v>
      </c>
    </row>
    <row r="136" spans="1:4" x14ac:dyDescent="0.2">
      <c r="A136" s="13">
        <v>30651</v>
      </c>
      <c r="B136" s="26">
        <v>1.014</v>
      </c>
      <c r="C136" s="12">
        <v>1.18458</v>
      </c>
      <c r="D136" s="12">
        <f t="shared" si="1"/>
        <v>2.7804008488757392</v>
      </c>
    </row>
    <row r="137" spans="1:4" x14ac:dyDescent="0.2">
      <c r="A137" s="13">
        <v>30682</v>
      </c>
      <c r="B137" s="26">
        <v>1.0209999999999999</v>
      </c>
      <c r="C137" s="12">
        <v>1.17134</v>
      </c>
      <c r="D137" s="12">
        <f t="shared" si="1"/>
        <v>2.730474994593536</v>
      </c>
    </row>
    <row r="138" spans="1:4" x14ac:dyDescent="0.2">
      <c r="A138" s="13">
        <v>30713</v>
      </c>
      <c r="B138" s="26">
        <v>1.026</v>
      </c>
      <c r="C138" s="12">
        <v>1.16672</v>
      </c>
      <c r="D138" s="12">
        <f t="shared" si="1"/>
        <v>2.7064515281091612</v>
      </c>
    </row>
    <row r="139" spans="1:4" x14ac:dyDescent="0.2">
      <c r="A139" s="13">
        <v>30742</v>
      </c>
      <c r="B139" s="26">
        <v>1.0289999999999999</v>
      </c>
      <c r="C139" s="12">
        <v>1.1737200000000001</v>
      </c>
      <c r="D139" s="12">
        <f t="shared" si="1"/>
        <v>2.7147516247230321</v>
      </c>
    </row>
    <row r="140" spans="1:4" x14ac:dyDescent="0.2">
      <c r="A140" s="13">
        <v>30773</v>
      </c>
      <c r="B140" s="26">
        <v>1.0329999999999999</v>
      </c>
      <c r="C140" s="12">
        <v>1.1992700000000001</v>
      </c>
      <c r="D140" s="12">
        <f t="shared" si="1"/>
        <v>2.7631064704162638</v>
      </c>
    </row>
    <row r="141" spans="1:4" x14ac:dyDescent="0.2">
      <c r="A141" s="13">
        <v>30803</v>
      </c>
      <c r="B141" s="26">
        <v>1.0349999999999999</v>
      </c>
      <c r="C141" s="12">
        <v>1.2071099999999999</v>
      </c>
      <c r="D141" s="12">
        <f t="shared" si="1"/>
        <v>2.7757955134492756</v>
      </c>
    </row>
    <row r="142" spans="1:4" x14ac:dyDescent="0.2">
      <c r="A142" s="13">
        <v>30834</v>
      </c>
      <c r="B142" s="26">
        <v>1.0369999999999999</v>
      </c>
      <c r="C142" s="12">
        <v>1.19675</v>
      </c>
      <c r="D142" s="12">
        <f t="shared" si="1"/>
        <v>2.7466647333654772</v>
      </c>
    </row>
    <row r="143" spans="1:4" x14ac:dyDescent="0.2">
      <c r="A143" s="13">
        <v>30864</v>
      </c>
      <c r="B143" s="26">
        <v>1.0409999999999999</v>
      </c>
      <c r="C143" s="12">
        <v>1.17727</v>
      </c>
      <c r="D143" s="12">
        <f t="shared" si="1"/>
        <v>2.6915739672814603</v>
      </c>
    </row>
    <row r="144" spans="1:4" x14ac:dyDescent="0.2">
      <c r="A144" s="13">
        <v>30895</v>
      </c>
      <c r="B144" s="26">
        <v>1.044</v>
      </c>
      <c r="C144" s="12">
        <v>1.1629100000000001</v>
      </c>
      <c r="D144" s="12">
        <f t="shared" si="1"/>
        <v>2.6511028582567051</v>
      </c>
    </row>
    <row r="145" spans="1:4" x14ac:dyDescent="0.2">
      <c r="A145" s="13">
        <v>30926</v>
      </c>
      <c r="B145" s="26">
        <v>1.0469999999999999</v>
      </c>
      <c r="C145" s="12">
        <v>1.16638</v>
      </c>
      <c r="D145" s="12">
        <f t="shared" si="1"/>
        <v>2.6513945180133716</v>
      </c>
    </row>
    <row r="146" spans="1:4" x14ac:dyDescent="0.2">
      <c r="A146" s="13">
        <v>30956</v>
      </c>
      <c r="B146" s="26">
        <v>1.0509999999999999</v>
      </c>
      <c r="C146" s="12">
        <v>1.1720200000000001</v>
      </c>
      <c r="D146" s="12">
        <f t="shared" si="1"/>
        <v>2.6540755322930547</v>
      </c>
    </row>
    <row r="147" spans="1:4" x14ac:dyDescent="0.2">
      <c r="A147" s="13">
        <v>30987</v>
      </c>
      <c r="B147" s="26">
        <v>1.0529999999999999</v>
      </c>
      <c r="C147" s="12">
        <v>1.1665700000000001</v>
      </c>
      <c r="D147" s="12">
        <f t="shared" si="1"/>
        <v>2.6367163006077874</v>
      </c>
    </row>
    <row r="148" spans="1:4" x14ac:dyDescent="0.2">
      <c r="A148" s="13">
        <v>31017</v>
      </c>
      <c r="B148" s="26">
        <v>1.0549999999999999</v>
      </c>
      <c r="C148" s="12">
        <v>1.1469499999999999</v>
      </c>
      <c r="D148" s="12">
        <f t="shared" si="1"/>
        <v>2.5874561449289097</v>
      </c>
    </row>
    <row r="149" spans="1:4" x14ac:dyDescent="0.2">
      <c r="A149" s="13">
        <v>31048</v>
      </c>
      <c r="B149" s="26">
        <v>1.0569999999999999</v>
      </c>
      <c r="C149" s="12">
        <v>1.1031</v>
      </c>
      <c r="D149" s="12">
        <f t="shared" si="1"/>
        <v>2.4838242840113529</v>
      </c>
    </row>
    <row r="150" spans="1:4" x14ac:dyDescent="0.2">
      <c r="A150" s="13">
        <v>31079</v>
      </c>
      <c r="B150" s="26">
        <v>1.0629999999999999</v>
      </c>
      <c r="C150" s="12">
        <v>1.0884400000000001</v>
      </c>
      <c r="D150" s="12">
        <f t="shared" si="1"/>
        <v>2.4369813223706491</v>
      </c>
    </row>
    <row r="151" spans="1:4" x14ac:dyDescent="0.2">
      <c r="A151" s="13">
        <v>31107</v>
      </c>
      <c r="B151" s="26">
        <v>1.0680000000000001</v>
      </c>
      <c r="C151" s="12">
        <v>1.1225400000000001</v>
      </c>
      <c r="D151" s="12">
        <f t="shared" si="1"/>
        <v>2.5015635729213481</v>
      </c>
    </row>
    <row r="152" spans="1:4" x14ac:dyDescent="0.2">
      <c r="A152" s="13">
        <v>31138</v>
      </c>
      <c r="B152" s="26">
        <v>1.07</v>
      </c>
      <c r="C152" s="12">
        <v>1.17719</v>
      </c>
      <c r="D152" s="12">
        <f t="shared" si="1"/>
        <v>2.6184468207289715</v>
      </c>
    </row>
    <row r="153" spans="1:4" x14ac:dyDescent="0.2">
      <c r="A153" s="13">
        <v>31168</v>
      </c>
      <c r="B153" s="26">
        <v>1.0720000000000001</v>
      </c>
      <c r="C153" s="12">
        <v>1.2020900000000001</v>
      </c>
      <c r="D153" s="12">
        <f t="shared" si="1"/>
        <v>2.6688438861753729</v>
      </c>
    </row>
    <row r="154" spans="1:4" x14ac:dyDescent="0.2">
      <c r="A154" s="13">
        <v>31199</v>
      </c>
      <c r="B154" s="26">
        <v>1.075</v>
      </c>
      <c r="C154" s="12">
        <v>1.20879</v>
      </c>
      <c r="D154" s="12">
        <f t="shared" si="1"/>
        <v>2.6762295752372092</v>
      </c>
    </row>
    <row r="155" spans="1:4" x14ac:dyDescent="0.2">
      <c r="A155" s="13">
        <v>31229</v>
      </c>
      <c r="B155" s="26">
        <v>1.077</v>
      </c>
      <c r="C155" s="12">
        <v>1.2073799999999999</v>
      </c>
      <c r="D155" s="12">
        <f t="shared" si="1"/>
        <v>2.6681438833426183</v>
      </c>
    </row>
    <row r="156" spans="1:4" x14ac:dyDescent="0.2">
      <c r="A156" s="13">
        <v>31260</v>
      </c>
      <c r="B156" s="26">
        <v>1.079</v>
      </c>
      <c r="C156" s="12">
        <v>1.1960200000000001</v>
      </c>
      <c r="D156" s="12">
        <f t="shared" si="1"/>
        <v>2.6381407900278036</v>
      </c>
    </row>
    <row r="157" spans="1:4" x14ac:dyDescent="0.2">
      <c r="A157" s="13">
        <v>31291</v>
      </c>
      <c r="B157" s="26">
        <v>1.081</v>
      </c>
      <c r="C157" s="12">
        <v>1.1794199999999999</v>
      </c>
      <c r="D157" s="12">
        <f t="shared" si="1"/>
        <v>2.5967118845883439</v>
      </c>
    </row>
    <row r="158" spans="1:4" x14ac:dyDescent="0.2">
      <c r="A158" s="13">
        <v>31321</v>
      </c>
      <c r="B158" s="26">
        <v>1.085</v>
      </c>
      <c r="C158" s="12">
        <v>1.167</v>
      </c>
      <c r="D158" s="12">
        <f t="shared" si="1"/>
        <v>2.5598946304147465</v>
      </c>
    </row>
    <row r="159" spans="1:4" x14ac:dyDescent="0.2">
      <c r="A159" s="13">
        <v>31352</v>
      </c>
      <c r="B159" s="26">
        <v>1.0900000000000001</v>
      </c>
      <c r="C159" s="12">
        <v>1.1665700000000001</v>
      </c>
      <c r="D159" s="12">
        <f t="shared" si="1"/>
        <v>2.5472130867339451</v>
      </c>
    </row>
    <row r="160" spans="1:4" x14ac:dyDescent="0.2">
      <c r="A160" s="13">
        <v>31382</v>
      </c>
      <c r="B160" s="26">
        <v>1.095</v>
      </c>
      <c r="C160" s="12">
        <v>1.1619999999999999</v>
      </c>
      <c r="D160" s="12">
        <f t="shared" si="1"/>
        <v>2.5256489168949772</v>
      </c>
    </row>
    <row r="161" spans="1:4" x14ac:dyDescent="0.2">
      <c r="A161" s="13">
        <v>31413</v>
      </c>
      <c r="B161" s="26">
        <v>1.099</v>
      </c>
      <c r="C161" s="12">
        <v>1.1492599999999999</v>
      </c>
      <c r="D161" s="12">
        <f t="shared" si="1"/>
        <v>2.4888663182165605</v>
      </c>
    </row>
    <row r="162" spans="1:4" x14ac:dyDescent="0.2">
      <c r="A162" s="13">
        <v>31444</v>
      </c>
      <c r="B162" s="26">
        <v>1.097</v>
      </c>
      <c r="C162" s="12">
        <v>1.0773999999999999</v>
      </c>
      <c r="D162" s="12">
        <f t="shared" si="1"/>
        <v>2.3374983617137643</v>
      </c>
    </row>
    <row r="163" spans="1:4" x14ac:dyDescent="0.2">
      <c r="A163" s="13">
        <v>31472</v>
      </c>
      <c r="B163" s="26">
        <v>1.091</v>
      </c>
      <c r="C163" s="12">
        <v>0.94391000000000003</v>
      </c>
      <c r="D163" s="12">
        <f t="shared" si="1"/>
        <v>2.0591444234830432</v>
      </c>
    </row>
    <row r="164" spans="1:4" x14ac:dyDescent="0.2">
      <c r="A164" s="13">
        <v>31503</v>
      </c>
      <c r="B164" s="26">
        <v>1.087</v>
      </c>
      <c r="C164" s="12">
        <v>0.85906000000000005</v>
      </c>
      <c r="D164" s="12">
        <f t="shared" si="1"/>
        <v>1.8809399257773691</v>
      </c>
    </row>
    <row r="165" spans="1:4" x14ac:dyDescent="0.2">
      <c r="A165" s="13">
        <v>31533</v>
      </c>
      <c r="B165" s="26">
        <v>1.0900000000000001</v>
      </c>
      <c r="C165" s="12">
        <v>0.89298999999999995</v>
      </c>
      <c r="D165" s="12">
        <f t="shared" si="1"/>
        <v>1.9498493997981645</v>
      </c>
    </row>
    <row r="166" spans="1:4" x14ac:dyDescent="0.2">
      <c r="A166" s="13">
        <v>31564</v>
      </c>
      <c r="B166" s="26">
        <v>1.0940000000000001</v>
      </c>
      <c r="C166" s="12">
        <v>0.92178000000000004</v>
      </c>
      <c r="D166" s="12">
        <f t="shared" si="1"/>
        <v>2.005353454442413</v>
      </c>
    </row>
    <row r="167" spans="1:4" x14ac:dyDescent="0.2">
      <c r="A167" s="13">
        <v>31594</v>
      </c>
      <c r="B167" s="26">
        <v>1.095</v>
      </c>
      <c r="C167" s="12">
        <v>0.85412999999999994</v>
      </c>
      <c r="D167" s="12">
        <f t="shared" si="1"/>
        <v>1.8564823660821916</v>
      </c>
    </row>
    <row r="168" spans="1:4" x14ac:dyDescent="0.2">
      <c r="A168" s="13">
        <v>31625</v>
      </c>
      <c r="B168" s="26">
        <v>1.0960000000000001</v>
      </c>
      <c r="C168" s="12">
        <v>0.80864999999999998</v>
      </c>
      <c r="D168" s="12">
        <f t="shared" si="1"/>
        <v>1.7560262685218975</v>
      </c>
    </row>
    <row r="169" spans="1:4" x14ac:dyDescent="0.2">
      <c r="A169" s="13">
        <v>31656</v>
      </c>
      <c r="B169" s="26">
        <v>1.1000000000000001</v>
      </c>
      <c r="C169" s="12">
        <v>0.82216</v>
      </c>
      <c r="D169" s="12">
        <f t="shared" ref="D169:D232" si="2">C169*$B$533/B169</f>
        <v>1.7788717159272724</v>
      </c>
    </row>
    <row r="170" spans="1:4" x14ac:dyDescent="0.2">
      <c r="A170" s="13">
        <v>31686</v>
      </c>
      <c r="B170" s="26">
        <v>1.1020000000000001</v>
      </c>
      <c r="C170" s="12">
        <v>0.79266999999999999</v>
      </c>
      <c r="D170" s="12">
        <f t="shared" si="2"/>
        <v>1.7119528482214152</v>
      </c>
    </row>
    <row r="171" spans="1:4" x14ac:dyDescent="0.2">
      <c r="A171" s="13">
        <v>31717</v>
      </c>
      <c r="B171" s="26">
        <v>1.1040000000000001</v>
      </c>
      <c r="C171" s="12">
        <v>0.7792</v>
      </c>
      <c r="D171" s="12">
        <f t="shared" si="2"/>
        <v>1.6798126289855071</v>
      </c>
    </row>
    <row r="172" spans="1:4" x14ac:dyDescent="0.2">
      <c r="A172" s="13">
        <v>31747</v>
      </c>
      <c r="B172" s="26">
        <v>1.1080000000000001</v>
      </c>
      <c r="C172" s="12">
        <v>0.77564</v>
      </c>
      <c r="D172" s="12">
        <f t="shared" si="2"/>
        <v>1.666101321371841</v>
      </c>
    </row>
    <row r="173" spans="1:4" x14ac:dyDescent="0.2">
      <c r="A173" s="13">
        <v>31778</v>
      </c>
      <c r="B173" s="26">
        <v>1.1140000000000001</v>
      </c>
      <c r="C173" s="12">
        <v>0.81608000000000003</v>
      </c>
      <c r="D173" s="12">
        <f t="shared" si="2"/>
        <v>1.7435263498743265</v>
      </c>
    </row>
    <row r="174" spans="1:4" x14ac:dyDescent="0.2">
      <c r="A174" s="13">
        <v>31809</v>
      </c>
      <c r="B174" s="26">
        <v>1.1180000000000001</v>
      </c>
      <c r="C174" s="12">
        <v>0.86163999999999996</v>
      </c>
      <c r="D174" s="12">
        <f t="shared" si="2"/>
        <v>1.834277420465116</v>
      </c>
    </row>
    <row r="175" spans="1:4" x14ac:dyDescent="0.2">
      <c r="A175" s="13">
        <v>31837</v>
      </c>
      <c r="B175" s="26">
        <v>1.1220000000000001</v>
      </c>
      <c r="C175" s="12">
        <v>0.87465999999999999</v>
      </c>
      <c r="D175" s="12">
        <f t="shared" si="2"/>
        <v>1.855356544135472</v>
      </c>
    </row>
    <row r="176" spans="1:4" x14ac:dyDescent="0.2">
      <c r="A176" s="13">
        <v>31868</v>
      </c>
      <c r="B176" s="26">
        <v>1.127</v>
      </c>
      <c r="C176" s="12">
        <v>0.90522999999999998</v>
      </c>
      <c r="D176" s="12">
        <f t="shared" si="2"/>
        <v>1.9116835093700086</v>
      </c>
    </row>
    <row r="177" spans="1:4" x14ac:dyDescent="0.2">
      <c r="A177" s="13">
        <v>31898</v>
      </c>
      <c r="B177" s="26">
        <v>1.1299999999999999</v>
      </c>
      <c r="C177" s="12">
        <v>0.91105999999999998</v>
      </c>
      <c r="D177" s="12">
        <f t="shared" si="2"/>
        <v>1.9188874719646021</v>
      </c>
    </row>
    <row r="178" spans="1:4" x14ac:dyDescent="0.2">
      <c r="A178" s="13">
        <v>31929</v>
      </c>
      <c r="B178" s="26">
        <v>1.135</v>
      </c>
      <c r="C178" s="12">
        <v>0.92479</v>
      </c>
      <c r="D178" s="12">
        <f t="shared" si="2"/>
        <v>1.9392251501145374</v>
      </c>
    </row>
    <row r="179" spans="1:4" x14ac:dyDescent="0.2">
      <c r="A179" s="13">
        <v>31959</v>
      </c>
      <c r="B179" s="26">
        <v>1.1379999999999999</v>
      </c>
      <c r="C179" s="12">
        <v>0.93542000000000003</v>
      </c>
      <c r="D179" s="12">
        <f t="shared" si="2"/>
        <v>1.9563446214762743</v>
      </c>
    </row>
    <row r="180" spans="1:4" x14ac:dyDescent="0.2">
      <c r="A180" s="13">
        <v>31990</v>
      </c>
      <c r="B180" s="26">
        <v>1.143</v>
      </c>
      <c r="C180" s="12">
        <v>0.96118999999999999</v>
      </c>
      <c r="D180" s="12">
        <f t="shared" si="2"/>
        <v>2.0014464970953632</v>
      </c>
    </row>
    <row r="181" spans="1:4" x14ac:dyDescent="0.2">
      <c r="A181" s="13">
        <v>32021</v>
      </c>
      <c r="B181" s="26">
        <v>1.147</v>
      </c>
      <c r="C181" s="12">
        <v>0.95262000000000002</v>
      </c>
      <c r="D181" s="12">
        <f t="shared" si="2"/>
        <v>1.9766840084045336</v>
      </c>
    </row>
    <row r="182" spans="1:4" x14ac:dyDescent="0.2">
      <c r="A182" s="13">
        <v>32051</v>
      </c>
      <c r="B182" s="26">
        <v>1.1499999999999999</v>
      </c>
      <c r="C182" s="12">
        <v>0.93818999999999997</v>
      </c>
      <c r="D182" s="12">
        <f t="shared" si="2"/>
        <v>1.9416633392869562</v>
      </c>
    </row>
    <row r="183" spans="1:4" x14ac:dyDescent="0.2">
      <c r="A183" s="13">
        <v>32082</v>
      </c>
      <c r="B183" s="26">
        <v>1.1539999999999999</v>
      </c>
      <c r="C183" s="12">
        <v>0.93474999999999997</v>
      </c>
      <c r="D183" s="12">
        <f t="shared" si="2"/>
        <v>1.9278384441074523</v>
      </c>
    </row>
    <row r="184" spans="1:4" x14ac:dyDescent="0.2">
      <c r="A184" s="13">
        <v>32112</v>
      </c>
      <c r="B184" s="26">
        <v>1.1559999999999999</v>
      </c>
      <c r="C184" s="12">
        <v>0.91413</v>
      </c>
      <c r="D184" s="12">
        <f t="shared" si="2"/>
        <v>1.8820497498788928</v>
      </c>
    </row>
    <row r="185" spans="1:4" x14ac:dyDescent="0.2">
      <c r="A185" s="13">
        <v>32143</v>
      </c>
      <c r="B185" s="26">
        <v>1.1599999999999999</v>
      </c>
      <c r="C185" s="12">
        <v>0.88734000000000002</v>
      </c>
      <c r="D185" s="12">
        <f t="shared" si="2"/>
        <v>1.8205937254137929</v>
      </c>
    </row>
    <row r="186" spans="1:4" x14ac:dyDescent="0.2">
      <c r="A186" s="13">
        <v>32174</v>
      </c>
      <c r="B186" s="26">
        <v>1.1619999999999999</v>
      </c>
      <c r="C186" s="12">
        <v>0.86967000000000005</v>
      </c>
      <c r="D186" s="12">
        <f t="shared" si="2"/>
        <v>1.7812682725817555</v>
      </c>
    </row>
    <row r="187" spans="1:4" x14ac:dyDescent="0.2">
      <c r="A187" s="13">
        <v>32203</v>
      </c>
      <c r="B187" s="26">
        <v>1.165</v>
      </c>
      <c r="C187" s="12">
        <v>0.86663000000000001</v>
      </c>
      <c r="D187" s="12">
        <f t="shared" si="2"/>
        <v>1.7704707861459226</v>
      </c>
    </row>
    <row r="188" spans="1:4" x14ac:dyDescent="0.2">
      <c r="A188" s="13">
        <v>32234</v>
      </c>
      <c r="B188" s="26">
        <v>1.1719999999999999</v>
      </c>
      <c r="C188" s="12">
        <v>0.90120999999999996</v>
      </c>
      <c r="D188" s="12">
        <f t="shared" si="2"/>
        <v>1.8301191353412967</v>
      </c>
    </row>
    <row r="189" spans="1:4" x14ac:dyDescent="0.2">
      <c r="A189" s="13">
        <v>32264</v>
      </c>
      <c r="B189" s="26">
        <v>1.175</v>
      </c>
      <c r="C189" s="12">
        <v>0.92510999999999999</v>
      </c>
      <c r="D189" s="12">
        <f t="shared" si="2"/>
        <v>1.8738571509957445</v>
      </c>
    </row>
    <row r="190" spans="1:4" x14ac:dyDescent="0.2">
      <c r="A190" s="13">
        <v>32295</v>
      </c>
      <c r="B190" s="26">
        <v>1.18</v>
      </c>
      <c r="C190" s="12">
        <v>0.92178000000000004</v>
      </c>
      <c r="D190" s="12">
        <f t="shared" si="2"/>
        <v>1.8592005755593222</v>
      </c>
    </row>
    <row r="191" spans="1:4" x14ac:dyDescent="0.2">
      <c r="A191" s="13">
        <v>32325</v>
      </c>
      <c r="B191" s="26">
        <v>1.1850000000000001</v>
      </c>
      <c r="C191" s="12">
        <v>0.93140000000000001</v>
      </c>
      <c r="D191" s="12">
        <f t="shared" si="2"/>
        <v>1.8706772074261602</v>
      </c>
    </row>
    <row r="192" spans="1:4" x14ac:dyDescent="0.2">
      <c r="A192" s="13">
        <v>32356</v>
      </c>
      <c r="B192" s="26">
        <v>1.19</v>
      </c>
      <c r="C192" s="12">
        <v>0.95316999999999996</v>
      </c>
      <c r="D192" s="12">
        <f t="shared" si="2"/>
        <v>1.906357621630252</v>
      </c>
    </row>
    <row r="193" spans="1:4" x14ac:dyDescent="0.2">
      <c r="A193" s="13">
        <v>32387</v>
      </c>
      <c r="B193" s="26">
        <v>1.1950000000000001</v>
      </c>
      <c r="C193" s="12">
        <v>0.93655999999999995</v>
      </c>
      <c r="D193" s="12">
        <f t="shared" si="2"/>
        <v>1.8652999199330542</v>
      </c>
    </row>
    <row r="194" spans="1:4" x14ac:dyDescent="0.2">
      <c r="A194" s="13">
        <v>32417</v>
      </c>
      <c r="B194" s="26">
        <v>1.1990000000000001</v>
      </c>
      <c r="C194" s="12">
        <v>0.91912000000000005</v>
      </c>
      <c r="D194" s="12">
        <f t="shared" si="2"/>
        <v>1.8244585660050039</v>
      </c>
    </row>
    <row r="195" spans="1:4" x14ac:dyDescent="0.2">
      <c r="A195" s="13">
        <v>32448</v>
      </c>
      <c r="B195" s="26">
        <v>1.2030000000000001</v>
      </c>
      <c r="C195" s="12">
        <v>0.90764999999999996</v>
      </c>
      <c r="D195" s="12">
        <f t="shared" si="2"/>
        <v>1.7956998905236907</v>
      </c>
    </row>
    <row r="196" spans="1:4" x14ac:dyDescent="0.2">
      <c r="A196" s="13">
        <v>32478</v>
      </c>
      <c r="B196" s="26">
        <v>1.2070000000000001</v>
      </c>
      <c r="C196" s="12">
        <v>0.88302000000000003</v>
      </c>
      <c r="D196" s="12">
        <f t="shared" si="2"/>
        <v>1.7411822919966859</v>
      </c>
    </row>
    <row r="197" spans="1:4" x14ac:dyDescent="0.2">
      <c r="A197" s="13">
        <v>32509</v>
      </c>
      <c r="B197" s="26">
        <v>1.212</v>
      </c>
      <c r="C197" s="12">
        <v>0.87228000000000006</v>
      </c>
      <c r="D197" s="12">
        <f t="shared" si="2"/>
        <v>1.7129089027722775</v>
      </c>
    </row>
    <row r="198" spans="1:4" x14ac:dyDescent="0.2">
      <c r="A198" s="13">
        <v>32540</v>
      </c>
      <c r="B198" s="26">
        <v>1.216</v>
      </c>
      <c r="C198" s="12">
        <v>0.88270999999999999</v>
      </c>
      <c r="D198" s="12">
        <f t="shared" si="2"/>
        <v>1.7276885029769735</v>
      </c>
    </row>
    <row r="199" spans="1:4" x14ac:dyDescent="0.2">
      <c r="A199" s="13">
        <v>32568</v>
      </c>
      <c r="B199" s="26">
        <v>1.222</v>
      </c>
      <c r="C199" s="12">
        <v>0.90276000000000001</v>
      </c>
      <c r="D199" s="12">
        <f t="shared" si="2"/>
        <v>1.7582558598363338</v>
      </c>
    </row>
    <row r="200" spans="1:4" x14ac:dyDescent="0.2">
      <c r="A200" s="13">
        <v>32599</v>
      </c>
      <c r="B200" s="26">
        <v>1.2310000000000001</v>
      </c>
      <c r="C200" s="12">
        <v>1.0366899999999999</v>
      </c>
      <c r="D200" s="12">
        <f t="shared" si="2"/>
        <v>2.0043420042079605</v>
      </c>
    </row>
    <row r="201" spans="1:4" x14ac:dyDescent="0.2">
      <c r="A201" s="13">
        <v>32629</v>
      </c>
      <c r="B201" s="26">
        <v>1.2370000000000001</v>
      </c>
      <c r="C201" s="12">
        <v>1.08969</v>
      </c>
      <c r="D201" s="12">
        <f t="shared" si="2"/>
        <v>2.0965935110590137</v>
      </c>
    </row>
    <row r="202" spans="1:4" x14ac:dyDescent="0.2">
      <c r="A202" s="13">
        <v>32660</v>
      </c>
      <c r="B202" s="26">
        <v>1.2410000000000001</v>
      </c>
      <c r="C202" s="12">
        <v>1.08134</v>
      </c>
      <c r="D202" s="12">
        <f t="shared" si="2"/>
        <v>2.0738219093311843</v>
      </c>
    </row>
    <row r="203" spans="1:4" x14ac:dyDescent="0.2">
      <c r="A203" s="13">
        <v>32690</v>
      </c>
      <c r="B203" s="26">
        <v>1.2450000000000001</v>
      </c>
      <c r="C203" s="12">
        <v>1.0568500000000001</v>
      </c>
      <c r="D203" s="12">
        <f t="shared" si="2"/>
        <v>2.0203423700401602</v>
      </c>
    </row>
    <row r="204" spans="1:4" x14ac:dyDescent="0.2">
      <c r="A204" s="13">
        <v>32721</v>
      </c>
      <c r="B204" s="26">
        <v>1.2450000000000001</v>
      </c>
      <c r="C204" s="12">
        <v>1.0234099999999999</v>
      </c>
      <c r="D204" s="12">
        <f t="shared" si="2"/>
        <v>1.9564163172851401</v>
      </c>
    </row>
    <row r="205" spans="1:4" x14ac:dyDescent="0.2">
      <c r="A205" s="13">
        <v>32752</v>
      </c>
      <c r="B205" s="26">
        <v>1.248</v>
      </c>
      <c r="C205" s="12">
        <v>0.99175999999999997</v>
      </c>
      <c r="D205" s="12">
        <f t="shared" si="2"/>
        <v>1.8913546624358974</v>
      </c>
    </row>
    <row r="206" spans="1:4" x14ac:dyDescent="0.2">
      <c r="A206" s="13">
        <v>32782</v>
      </c>
      <c r="B206" s="26">
        <v>1.254</v>
      </c>
      <c r="C206" s="12">
        <v>0.98936999999999997</v>
      </c>
      <c r="D206" s="12">
        <f t="shared" si="2"/>
        <v>1.8777690320095692</v>
      </c>
    </row>
    <row r="207" spans="1:4" x14ac:dyDescent="0.2">
      <c r="A207" s="13">
        <v>32813</v>
      </c>
      <c r="B207" s="26">
        <v>1.2589999999999999</v>
      </c>
      <c r="C207" s="12">
        <v>0.95782999999999996</v>
      </c>
      <c r="D207" s="12">
        <f t="shared" si="2"/>
        <v>1.8106882226052421</v>
      </c>
    </row>
    <row r="208" spans="1:4" x14ac:dyDescent="0.2">
      <c r="A208" s="13">
        <v>32843</v>
      </c>
      <c r="B208" s="26">
        <v>1.2629999999999999</v>
      </c>
      <c r="C208" s="12">
        <v>0.93318999999999996</v>
      </c>
      <c r="D208" s="12">
        <f t="shared" si="2"/>
        <v>1.7585215599208235</v>
      </c>
    </row>
    <row r="209" spans="1:4" x14ac:dyDescent="0.2">
      <c r="A209" s="13">
        <v>32874</v>
      </c>
      <c r="B209" s="26">
        <v>1.2749999999999999</v>
      </c>
      <c r="C209" s="12">
        <v>0.99672000000000005</v>
      </c>
      <c r="D209" s="12">
        <f t="shared" si="2"/>
        <v>1.8605611983058823</v>
      </c>
    </row>
    <row r="210" spans="1:4" x14ac:dyDescent="0.2">
      <c r="A210" s="13">
        <v>32905</v>
      </c>
      <c r="B210" s="26">
        <v>1.28</v>
      </c>
      <c r="C210" s="12">
        <v>0.99411000000000005</v>
      </c>
      <c r="D210" s="12">
        <f t="shared" si="2"/>
        <v>1.8484403675156249</v>
      </c>
    </row>
    <row r="211" spans="1:4" x14ac:dyDescent="0.2">
      <c r="A211" s="13">
        <v>32933</v>
      </c>
      <c r="B211" s="26">
        <v>1.286</v>
      </c>
      <c r="C211" s="12">
        <v>0.98606000000000005</v>
      </c>
      <c r="D211" s="12">
        <f t="shared" si="2"/>
        <v>1.8249179574805598</v>
      </c>
    </row>
    <row r="212" spans="1:4" x14ac:dyDescent="0.2">
      <c r="A212" s="13">
        <v>32964</v>
      </c>
      <c r="B212" s="26">
        <v>1.2889999999999999</v>
      </c>
      <c r="C212" s="12">
        <v>1.01562</v>
      </c>
      <c r="D212" s="12">
        <f t="shared" si="2"/>
        <v>1.8752505381225755</v>
      </c>
    </row>
    <row r="213" spans="1:4" x14ac:dyDescent="0.2">
      <c r="A213" s="13">
        <v>32994</v>
      </c>
      <c r="B213" s="26">
        <v>1.2909999999999999</v>
      </c>
      <c r="C213" s="12">
        <v>1.03148</v>
      </c>
      <c r="D213" s="12">
        <f t="shared" si="2"/>
        <v>1.9015841150735862</v>
      </c>
    </row>
    <row r="214" spans="1:4" x14ac:dyDescent="0.2">
      <c r="A214" s="13">
        <v>33025</v>
      </c>
      <c r="B214" s="26">
        <v>1.2989999999999999</v>
      </c>
      <c r="C214" s="12">
        <v>1.05525</v>
      </c>
      <c r="D214" s="12">
        <f t="shared" si="2"/>
        <v>1.9334243383371823</v>
      </c>
    </row>
    <row r="215" spans="1:4" x14ac:dyDescent="0.2">
      <c r="A215" s="13">
        <v>33055</v>
      </c>
      <c r="B215" s="26">
        <v>1.3049999999999999</v>
      </c>
      <c r="C215" s="12">
        <v>1.0488200000000001</v>
      </c>
      <c r="D215" s="12">
        <f t="shared" si="2"/>
        <v>1.9128081793409963</v>
      </c>
    </row>
    <row r="216" spans="1:4" x14ac:dyDescent="0.2">
      <c r="A216" s="13">
        <v>33086</v>
      </c>
      <c r="B216" s="26">
        <v>1.3160000000000001</v>
      </c>
      <c r="C216" s="12">
        <v>1.15689</v>
      </c>
      <c r="D216" s="12">
        <f t="shared" si="2"/>
        <v>2.0922672124468082</v>
      </c>
    </row>
    <row r="217" spans="1:4" x14ac:dyDescent="0.2">
      <c r="A217" s="13">
        <v>33117</v>
      </c>
      <c r="B217" s="26">
        <v>1.325</v>
      </c>
      <c r="C217" s="12">
        <v>1.2577</v>
      </c>
      <c r="D217" s="12">
        <f t="shared" si="2"/>
        <v>2.2591348448301884</v>
      </c>
    </row>
    <row r="218" spans="1:4" x14ac:dyDescent="0.2">
      <c r="A218" s="13">
        <v>33147</v>
      </c>
      <c r="B218" s="26">
        <v>1.3340000000000001</v>
      </c>
      <c r="C218" s="12">
        <v>1.34162</v>
      </c>
      <c r="D218" s="12">
        <f t="shared" si="2"/>
        <v>2.3936170282158917</v>
      </c>
    </row>
    <row r="219" spans="1:4" x14ac:dyDescent="0.2">
      <c r="A219" s="13">
        <v>33178</v>
      </c>
      <c r="B219" s="26">
        <v>1.337</v>
      </c>
      <c r="C219" s="12">
        <v>1.33717</v>
      </c>
      <c r="D219" s="12">
        <f t="shared" si="2"/>
        <v>2.3803246205983544</v>
      </c>
    </row>
    <row r="220" spans="1:4" x14ac:dyDescent="0.2">
      <c r="A220" s="13">
        <v>33208</v>
      </c>
      <c r="B220" s="26">
        <v>1.3420000000000001</v>
      </c>
      <c r="C220" s="12">
        <v>1.3085199999999999</v>
      </c>
      <c r="D220" s="12">
        <f t="shared" si="2"/>
        <v>2.3206455942175852</v>
      </c>
    </row>
    <row r="221" spans="1:4" x14ac:dyDescent="0.2">
      <c r="A221" s="13">
        <v>33239</v>
      </c>
      <c r="B221" s="26">
        <v>1.347</v>
      </c>
      <c r="C221" s="12">
        <v>1.18</v>
      </c>
      <c r="D221" s="12">
        <f t="shared" si="2"/>
        <v>2.0849487453600593</v>
      </c>
    </row>
    <row r="222" spans="1:4" x14ac:dyDescent="0.2">
      <c r="A222" s="13">
        <v>33270</v>
      </c>
      <c r="B222" s="26">
        <v>1.3480000000000001</v>
      </c>
      <c r="C222" s="12">
        <v>1.0942499999999999</v>
      </c>
      <c r="D222" s="12">
        <f t="shared" si="2"/>
        <v>1.93200228004451</v>
      </c>
    </row>
    <row r="223" spans="1:4" x14ac:dyDescent="0.2">
      <c r="A223" s="13">
        <v>33298</v>
      </c>
      <c r="B223" s="26">
        <v>1.3480000000000001</v>
      </c>
      <c r="C223" s="12">
        <v>1.04</v>
      </c>
      <c r="D223" s="12">
        <f t="shared" si="2"/>
        <v>1.8362187537091987</v>
      </c>
    </row>
    <row r="224" spans="1:4" x14ac:dyDescent="0.2">
      <c r="A224" s="13">
        <v>33329</v>
      </c>
      <c r="B224" s="26">
        <v>1.351</v>
      </c>
      <c r="C224" s="12">
        <v>1.0762</v>
      </c>
      <c r="D224" s="12">
        <f t="shared" si="2"/>
        <v>1.8959138981495189</v>
      </c>
    </row>
    <row r="225" spans="1:4" x14ac:dyDescent="0.2">
      <c r="A225" s="13">
        <v>33359</v>
      </c>
      <c r="B225" s="26">
        <v>1.3560000000000001</v>
      </c>
      <c r="C225" s="12">
        <v>1.12575</v>
      </c>
      <c r="D225" s="12">
        <f t="shared" si="2"/>
        <v>1.9758921581858404</v>
      </c>
    </row>
    <row r="226" spans="1:4" x14ac:dyDescent="0.2">
      <c r="A226" s="13">
        <v>33390</v>
      </c>
      <c r="B226" s="26">
        <v>1.36</v>
      </c>
      <c r="C226" s="12">
        <v>1.12825</v>
      </c>
      <c r="D226" s="12">
        <f t="shared" si="2"/>
        <v>1.974455751102941</v>
      </c>
    </row>
    <row r="227" spans="1:4" x14ac:dyDescent="0.2">
      <c r="A227" s="13">
        <v>33420</v>
      </c>
      <c r="B227" s="26">
        <v>1.3620000000000001</v>
      </c>
      <c r="C227" s="12">
        <v>1.0955999999999999</v>
      </c>
      <c r="D227" s="12">
        <f t="shared" si="2"/>
        <v>1.9145022784140966</v>
      </c>
    </row>
    <row r="228" spans="1:4" x14ac:dyDescent="0.2">
      <c r="A228" s="13">
        <v>33451</v>
      </c>
      <c r="B228" s="26">
        <v>1.3660000000000001</v>
      </c>
      <c r="C228" s="12">
        <v>1.1147499999999999</v>
      </c>
      <c r="D228" s="12">
        <f t="shared" si="2"/>
        <v>1.9422617309663246</v>
      </c>
    </row>
    <row r="229" spans="1:4" x14ac:dyDescent="0.2">
      <c r="A229" s="13">
        <v>33482</v>
      </c>
      <c r="B229" s="26">
        <v>1.37</v>
      </c>
      <c r="C229" s="12">
        <v>1.1092</v>
      </c>
      <c r="D229" s="12">
        <f t="shared" si="2"/>
        <v>1.9269491988321164</v>
      </c>
    </row>
    <row r="230" spans="1:4" x14ac:dyDescent="0.2">
      <c r="A230" s="13">
        <v>33512</v>
      </c>
      <c r="B230" s="26">
        <v>1.3720000000000001</v>
      </c>
      <c r="C230" s="12">
        <v>1.0880000000000001</v>
      </c>
      <c r="D230" s="12">
        <f t="shared" si="2"/>
        <v>1.88736438483965</v>
      </c>
    </row>
    <row r="231" spans="1:4" x14ac:dyDescent="0.2">
      <c r="A231" s="13">
        <v>33543</v>
      </c>
      <c r="B231" s="26">
        <v>1.3779999999999999</v>
      </c>
      <c r="C231" s="12">
        <v>1.099</v>
      </c>
      <c r="D231" s="12">
        <f t="shared" si="2"/>
        <v>1.8981452670537009</v>
      </c>
    </row>
    <row r="232" spans="1:4" x14ac:dyDescent="0.2">
      <c r="A232" s="13">
        <v>33573</v>
      </c>
      <c r="B232" s="26">
        <v>1.3819999999999999</v>
      </c>
      <c r="C232" s="12">
        <v>1.0762</v>
      </c>
      <c r="D232" s="12">
        <f t="shared" si="2"/>
        <v>1.8533861623733721</v>
      </c>
    </row>
    <row r="233" spans="1:4" x14ac:dyDescent="0.2">
      <c r="A233" s="13">
        <v>33604</v>
      </c>
      <c r="B233" s="26">
        <v>1.383</v>
      </c>
      <c r="C233" s="12">
        <v>1.022</v>
      </c>
      <c r="D233" s="12">
        <f t="shared" ref="D233:D296" si="3">C233*$B$533/B233</f>
        <v>1.7587725842371658</v>
      </c>
    </row>
    <row r="234" spans="1:4" x14ac:dyDescent="0.2">
      <c r="A234" s="13">
        <v>33635</v>
      </c>
      <c r="B234" s="26">
        <v>1.3859999999999999</v>
      </c>
      <c r="C234" s="12">
        <v>1.006</v>
      </c>
      <c r="D234" s="12">
        <f t="shared" si="3"/>
        <v>1.7274907157287158</v>
      </c>
    </row>
    <row r="235" spans="1:4" x14ac:dyDescent="0.2">
      <c r="A235" s="13">
        <v>33664</v>
      </c>
      <c r="B235" s="26">
        <v>1.391</v>
      </c>
      <c r="C235" s="12">
        <v>1.0125999999999999</v>
      </c>
      <c r="D235" s="12">
        <f t="shared" si="3"/>
        <v>1.7325738872753411</v>
      </c>
    </row>
    <row r="236" spans="1:4" x14ac:dyDescent="0.2">
      <c r="A236" s="13">
        <v>33695</v>
      </c>
      <c r="B236" s="26">
        <v>1.3939999999999999</v>
      </c>
      <c r="C236" s="12">
        <v>1.05175</v>
      </c>
      <c r="D236" s="12">
        <f t="shared" si="3"/>
        <v>1.7956873303443328</v>
      </c>
    </row>
    <row r="237" spans="1:4" x14ac:dyDescent="0.2">
      <c r="A237" s="13">
        <v>33725</v>
      </c>
      <c r="B237" s="26">
        <v>1.397</v>
      </c>
      <c r="C237" s="12">
        <v>1.1072500000000001</v>
      </c>
      <c r="D237" s="12">
        <f t="shared" si="3"/>
        <v>1.8863846524695778</v>
      </c>
    </row>
    <row r="238" spans="1:4" x14ac:dyDescent="0.2">
      <c r="A238" s="13">
        <v>33756</v>
      </c>
      <c r="B238" s="26">
        <v>1.401</v>
      </c>
      <c r="C238" s="12">
        <v>1.1448</v>
      </c>
      <c r="D238" s="12">
        <f t="shared" si="3"/>
        <v>1.9447888548179872</v>
      </c>
    </row>
    <row r="239" spans="1:4" x14ac:dyDescent="0.2">
      <c r="A239" s="13">
        <v>33786</v>
      </c>
      <c r="B239" s="26">
        <v>1.405</v>
      </c>
      <c r="C239" s="12">
        <v>1.1365000000000001</v>
      </c>
      <c r="D239" s="12">
        <f t="shared" si="3"/>
        <v>1.9251921729537365</v>
      </c>
    </row>
    <row r="240" spans="1:4" x14ac:dyDescent="0.2">
      <c r="A240" s="13">
        <v>33817</v>
      </c>
      <c r="B240" s="26">
        <v>1.4079999999999999</v>
      </c>
      <c r="C240" s="12">
        <v>1.1217999999999999</v>
      </c>
      <c r="D240" s="12">
        <f t="shared" si="3"/>
        <v>1.8962419599431817</v>
      </c>
    </row>
    <row r="241" spans="1:4" x14ac:dyDescent="0.2">
      <c r="A241" s="13">
        <v>33848</v>
      </c>
      <c r="B241" s="26">
        <v>1.411</v>
      </c>
      <c r="C241" s="12">
        <v>1.1214999999999999</v>
      </c>
      <c r="D241" s="12">
        <f t="shared" si="3"/>
        <v>1.8917042331679659</v>
      </c>
    </row>
    <row r="242" spans="1:4" x14ac:dyDescent="0.2">
      <c r="A242" s="13">
        <v>33878</v>
      </c>
      <c r="B242" s="26">
        <v>1.417</v>
      </c>
      <c r="C242" s="12">
        <v>1.1140000000000001</v>
      </c>
      <c r="D242" s="12">
        <f t="shared" si="3"/>
        <v>1.8710970416372619</v>
      </c>
    </row>
    <row r="243" spans="1:4" x14ac:dyDescent="0.2">
      <c r="A243" s="13">
        <v>33909</v>
      </c>
      <c r="B243" s="26">
        <v>1.421</v>
      </c>
      <c r="C243" s="12">
        <v>1.1112</v>
      </c>
      <c r="D243" s="12">
        <f t="shared" si="3"/>
        <v>1.8611403563687541</v>
      </c>
    </row>
    <row r="244" spans="1:4" x14ac:dyDescent="0.2">
      <c r="A244" s="13">
        <v>33939</v>
      </c>
      <c r="B244" s="26">
        <v>1.423</v>
      </c>
      <c r="C244" s="12">
        <v>1.0774999999999999</v>
      </c>
      <c r="D244" s="12">
        <f t="shared" si="3"/>
        <v>1.8021600175685171</v>
      </c>
    </row>
    <row r="245" spans="1:4" x14ac:dyDescent="0.2">
      <c r="A245" s="13">
        <v>33970</v>
      </c>
      <c r="B245" s="26">
        <v>1.4279999999999999</v>
      </c>
      <c r="C245" s="12">
        <v>1.06175</v>
      </c>
      <c r="D245" s="12">
        <f t="shared" si="3"/>
        <v>1.7695996908263305</v>
      </c>
    </row>
    <row r="246" spans="1:4" x14ac:dyDescent="0.2">
      <c r="A246" s="13">
        <v>34001</v>
      </c>
      <c r="B246" s="26">
        <v>1.431</v>
      </c>
      <c r="C246" s="12">
        <v>1.0542499999999999</v>
      </c>
      <c r="D246" s="12">
        <f t="shared" si="3"/>
        <v>1.7534159283717676</v>
      </c>
    </row>
    <row r="247" spans="1:4" x14ac:dyDescent="0.2">
      <c r="A247" s="13">
        <v>34029</v>
      </c>
      <c r="B247" s="26">
        <v>1.4330000000000001</v>
      </c>
      <c r="C247" s="12">
        <v>1.0522</v>
      </c>
      <c r="D247" s="12">
        <f t="shared" si="3"/>
        <v>1.7475639556175855</v>
      </c>
    </row>
    <row r="248" spans="1:4" x14ac:dyDescent="0.2">
      <c r="A248" s="13">
        <v>34060</v>
      </c>
      <c r="B248" s="26">
        <v>1.4379999999999999</v>
      </c>
      <c r="C248" s="12">
        <v>1.0780000000000001</v>
      </c>
      <c r="D248" s="12">
        <f t="shared" si="3"/>
        <v>1.7841889541029208</v>
      </c>
    </row>
    <row r="249" spans="1:4" x14ac:dyDescent="0.2">
      <c r="A249" s="13">
        <v>34090</v>
      </c>
      <c r="B249" s="26">
        <v>1.4419999999999999</v>
      </c>
      <c r="C249" s="12">
        <v>1.1004</v>
      </c>
      <c r="D249" s="12">
        <f t="shared" si="3"/>
        <v>1.8162109631067962</v>
      </c>
    </row>
    <row r="250" spans="1:4" x14ac:dyDescent="0.2">
      <c r="A250" s="13">
        <v>34121</v>
      </c>
      <c r="B250" s="26">
        <v>1.4430000000000001</v>
      </c>
      <c r="C250" s="12">
        <v>1.0972500000000001</v>
      </c>
      <c r="D250" s="12">
        <f t="shared" si="3"/>
        <v>1.8097568534303534</v>
      </c>
    </row>
    <row r="251" spans="1:4" x14ac:dyDescent="0.2">
      <c r="A251" s="13">
        <v>34151</v>
      </c>
      <c r="B251" s="26">
        <v>1.4450000000000001</v>
      </c>
      <c r="C251" s="12">
        <v>1.07775</v>
      </c>
      <c r="D251" s="12">
        <f t="shared" si="3"/>
        <v>1.7751340557093425</v>
      </c>
    </row>
    <row r="252" spans="1:4" x14ac:dyDescent="0.2">
      <c r="A252" s="13">
        <v>34182</v>
      </c>
      <c r="B252" s="26">
        <v>1.448</v>
      </c>
      <c r="C252" s="12">
        <v>1.0616000000000001</v>
      </c>
      <c r="D252" s="12">
        <f t="shared" si="3"/>
        <v>1.7449111569060776</v>
      </c>
    </row>
    <row r="253" spans="1:4" x14ac:dyDescent="0.2">
      <c r="A253" s="13">
        <v>34213</v>
      </c>
      <c r="B253" s="26">
        <v>1.45</v>
      </c>
      <c r="C253" s="12">
        <v>1.0495000000000001</v>
      </c>
      <c r="D253" s="12">
        <f t="shared" si="3"/>
        <v>1.7226435096551727</v>
      </c>
    </row>
    <row r="254" spans="1:4" x14ac:dyDescent="0.2">
      <c r="A254" s="13">
        <v>34243</v>
      </c>
      <c r="B254" s="26">
        <v>1.456</v>
      </c>
      <c r="C254" s="12">
        <v>1.09175</v>
      </c>
      <c r="D254" s="12">
        <f t="shared" si="3"/>
        <v>1.7846078423763736</v>
      </c>
    </row>
    <row r="255" spans="1:4" x14ac:dyDescent="0.2">
      <c r="A255" s="13">
        <v>34274</v>
      </c>
      <c r="B255" s="26">
        <v>1.46</v>
      </c>
      <c r="C255" s="12">
        <v>1.0664</v>
      </c>
      <c r="D255" s="12">
        <f t="shared" si="3"/>
        <v>1.7383941512328767</v>
      </c>
    </row>
    <row r="256" spans="1:4" x14ac:dyDescent="0.2">
      <c r="A256" s="13">
        <v>34304</v>
      </c>
      <c r="B256" s="26">
        <v>1.4630000000000001</v>
      </c>
      <c r="C256" s="12">
        <v>1.014</v>
      </c>
      <c r="D256" s="12">
        <f t="shared" si="3"/>
        <v>1.6495846261107312</v>
      </c>
    </row>
    <row r="257" spans="1:4" x14ac:dyDescent="0.2">
      <c r="A257" s="13">
        <v>34335</v>
      </c>
      <c r="B257" s="26">
        <v>1.4630000000000001</v>
      </c>
      <c r="C257" s="12">
        <v>0.99839999999999995</v>
      </c>
      <c r="D257" s="12">
        <f t="shared" si="3"/>
        <v>1.624206401093643</v>
      </c>
    </row>
    <row r="258" spans="1:4" x14ac:dyDescent="0.2">
      <c r="A258" s="13">
        <v>34366</v>
      </c>
      <c r="B258" s="26">
        <v>1.4670000000000001</v>
      </c>
      <c r="C258" s="12">
        <v>1.0089999999999999</v>
      </c>
      <c r="D258" s="12">
        <f t="shared" si="3"/>
        <v>1.6369749134287659</v>
      </c>
    </row>
    <row r="259" spans="1:4" x14ac:dyDescent="0.2">
      <c r="A259" s="13">
        <v>34394</v>
      </c>
      <c r="B259" s="26">
        <v>1.4710000000000001</v>
      </c>
      <c r="C259" s="12">
        <v>1.0077499999999999</v>
      </c>
      <c r="D259" s="12">
        <f t="shared" si="3"/>
        <v>1.6305011356220254</v>
      </c>
    </row>
    <row r="260" spans="1:4" x14ac:dyDescent="0.2">
      <c r="A260" s="13">
        <v>34425</v>
      </c>
      <c r="B260" s="26">
        <v>1.472</v>
      </c>
      <c r="C260" s="12">
        <v>1.02725</v>
      </c>
      <c r="D260" s="12">
        <f t="shared" si="3"/>
        <v>1.6609222822690217</v>
      </c>
    </row>
    <row r="261" spans="1:4" x14ac:dyDescent="0.2">
      <c r="A261" s="13">
        <v>34455</v>
      </c>
      <c r="B261" s="26">
        <v>1.4750000000000001</v>
      </c>
      <c r="C261" s="12">
        <v>1.0474000000000001</v>
      </c>
      <c r="D261" s="12">
        <f t="shared" si="3"/>
        <v>1.6900576561355931</v>
      </c>
    </row>
    <row r="262" spans="1:4" x14ac:dyDescent="0.2">
      <c r="A262" s="13">
        <v>34486</v>
      </c>
      <c r="B262" s="26">
        <v>1.4790000000000001</v>
      </c>
      <c r="C262" s="12">
        <v>1.0780000000000001</v>
      </c>
      <c r="D262" s="12">
        <f t="shared" si="3"/>
        <v>1.734728678837052</v>
      </c>
    </row>
    <row r="263" spans="1:4" x14ac:dyDescent="0.2">
      <c r="A263" s="13">
        <v>34516</v>
      </c>
      <c r="B263" s="26">
        <v>1.484</v>
      </c>
      <c r="C263" s="12">
        <v>1.10575</v>
      </c>
      <c r="D263" s="12">
        <f t="shared" si="3"/>
        <v>1.7733890340296494</v>
      </c>
    </row>
    <row r="264" spans="1:4" x14ac:dyDescent="0.2">
      <c r="A264" s="13">
        <v>34547</v>
      </c>
      <c r="B264" s="26">
        <v>1.49</v>
      </c>
      <c r="C264" s="12">
        <v>1.1548</v>
      </c>
      <c r="D264" s="12">
        <f t="shared" si="3"/>
        <v>1.8445969165100673</v>
      </c>
    </row>
    <row r="265" spans="1:4" x14ac:dyDescent="0.2">
      <c r="A265" s="13">
        <v>34578</v>
      </c>
      <c r="B265" s="26">
        <v>1.4930000000000001</v>
      </c>
      <c r="C265" s="12">
        <v>1.14375</v>
      </c>
      <c r="D265" s="12">
        <f t="shared" si="3"/>
        <v>1.8232753935030137</v>
      </c>
    </row>
    <row r="266" spans="1:4" x14ac:dyDescent="0.2">
      <c r="A266" s="13">
        <v>34608</v>
      </c>
      <c r="B266" s="26">
        <v>1.494</v>
      </c>
      <c r="C266" s="12">
        <v>1.1135999999999999</v>
      </c>
      <c r="D266" s="12">
        <f t="shared" si="3"/>
        <v>1.774024430522088</v>
      </c>
    </row>
    <row r="267" spans="1:4" x14ac:dyDescent="0.2">
      <c r="A267" s="13">
        <v>34639</v>
      </c>
      <c r="B267" s="26">
        <v>1.498</v>
      </c>
      <c r="C267" s="12">
        <v>1.11575</v>
      </c>
      <c r="D267" s="12">
        <f t="shared" si="3"/>
        <v>1.7727033020694258</v>
      </c>
    </row>
    <row r="268" spans="1:4" x14ac:dyDescent="0.2">
      <c r="A268" s="13">
        <v>34669</v>
      </c>
      <c r="B268" s="26">
        <v>1.5009999999999999</v>
      </c>
      <c r="C268" s="12">
        <v>1.0905</v>
      </c>
      <c r="D268" s="12">
        <f t="shared" si="3"/>
        <v>1.7291232451698868</v>
      </c>
    </row>
    <row r="269" spans="1:4" x14ac:dyDescent="0.2">
      <c r="A269" s="13">
        <v>34700</v>
      </c>
      <c r="B269" s="26">
        <v>1.5049999999999999</v>
      </c>
      <c r="C269" s="12">
        <v>1.0818000000000001</v>
      </c>
      <c r="D269" s="12">
        <f t="shared" si="3"/>
        <v>1.7107693020598009</v>
      </c>
    </row>
    <row r="270" spans="1:4" x14ac:dyDescent="0.2">
      <c r="A270" s="13">
        <v>34731</v>
      </c>
      <c r="B270" s="26">
        <v>1.5089999999999999</v>
      </c>
      <c r="C270" s="12">
        <v>1.0725</v>
      </c>
      <c r="D270" s="12">
        <f t="shared" si="3"/>
        <v>1.6915663320079521</v>
      </c>
    </row>
    <row r="271" spans="1:4" x14ac:dyDescent="0.2">
      <c r="A271" s="13">
        <v>34759</v>
      </c>
      <c r="B271" s="26">
        <v>1.512</v>
      </c>
      <c r="C271" s="12">
        <v>1.0720000000000001</v>
      </c>
      <c r="D271" s="12">
        <f t="shared" si="3"/>
        <v>1.6874230052910051</v>
      </c>
    </row>
    <row r="272" spans="1:4" x14ac:dyDescent="0.2">
      <c r="A272" s="13">
        <v>34790</v>
      </c>
      <c r="B272" s="26">
        <v>1.518</v>
      </c>
      <c r="C272" s="12">
        <v>1.1112500000000001</v>
      </c>
      <c r="D272" s="12">
        <f t="shared" si="3"/>
        <v>1.7422921261528328</v>
      </c>
    </row>
    <row r="273" spans="1:4" x14ac:dyDescent="0.2">
      <c r="A273" s="13">
        <v>34820</v>
      </c>
      <c r="B273" s="26">
        <v>1.5209999999999999</v>
      </c>
      <c r="C273" s="12">
        <v>1.1783999999999999</v>
      </c>
      <c r="D273" s="12">
        <f t="shared" si="3"/>
        <v>1.8439302595660747</v>
      </c>
    </row>
    <row r="274" spans="1:4" x14ac:dyDescent="0.2">
      <c r="A274" s="13">
        <v>34851</v>
      </c>
      <c r="B274" s="26">
        <v>1.524</v>
      </c>
      <c r="C274" s="12">
        <v>1.1915</v>
      </c>
      <c r="D274" s="12">
        <f t="shared" si="3"/>
        <v>1.8607586699475063</v>
      </c>
    </row>
    <row r="275" spans="1:4" x14ac:dyDescent="0.2">
      <c r="A275" s="13">
        <v>34881</v>
      </c>
      <c r="B275" s="26">
        <v>1.526</v>
      </c>
      <c r="C275" s="12">
        <v>1.1537999999999999</v>
      </c>
      <c r="D275" s="12">
        <f t="shared" si="3"/>
        <v>1.7995212212319787</v>
      </c>
    </row>
    <row r="276" spans="1:4" x14ac:dyDescent="0.2">
      <c r="A276" s="13">
        <v>34912</v>
      </c>
      <c r="B276" s="26">
        <v>1.5289999999999999</v>
      </c>
      <c r="C276" s="12">
        <v>1.1232500000000001</v>
      </c>
      <c r="D276" s="12">
        <f t="shared" si="3"/>
        <v>1.7484366981687378</v>
      </c>
    </row>
    <row r="277" spans="1:4" x14ac:dyDescent="0.2">
      <c r="A277" s="13">
        <v>34943</v>
      </c>
      <c r="B277" s="26">
        <v>1.5309999999999999</v>
      </c>
      <c r="C277" s="12">
        <v>1.1107499999999999</v>
      </c>
      <c r="D277" s="12">
        <f t="shared" si="3"/>
        <v>1.7267207292619202</v>
      </c>
    </row>
    <row r="278" spans="1:4" x14ac:dyDescent="0.2">
      <c r="A278" s="13">
        <v>34973</v>
      </c>
      <c r="B278" s="26">
        <v>1.5349999999999999</v>
      </c>
      <c r="C278" s="12">
        <v>1.0871999999999999</v>
      </c>
      <c r="D278" s="12">
        <f t="shared" si="3"/>
        <v>1.6857067872312703</v>
      </c>
    </row>
    <row r="279" spans="1:4" x14ac:dyDescent="0.2">
      <c r="A279" s="13">
        <v>35004</v>
      </c>
      <c r="B279" s="26">
        <v>1.5369999999999999</v>
      </c>
      <c r="C279" s="12">
        <v>1.0622499999999999</v>
      </c>
      <c r="D279" s="12">
        <f t="shared" si="3"/>
        <v>1.6448785748210799</v>
      </c>
    </row>
    <row r="280" spans="1:4" x14ac:dyDescent="0.2">
      <c r="A280" s="13">
        <v>35034</v>
      </c>
      <c r="B280" s="26">
        <v>1.5389999999999999</v>
      </c>
      <c r="C280" s="12">
        <v>1.07125</v>
      </c>
      <c r="D280" s="12">
        <f t="shared" si="3"/>
        <v>1.6566592381416505</v>
      </c>
    </row>
    <row r="281" spans="1:4" x14ac:dyDescent="0.2">
      <c r="A281" s="13">
        <v>35065</v>
      </c>
      <c r="B281" s="26">
        <v>1.5469999999999999</v>
      </c>
      <c r="C281" s="12">
        <v>1.0904</v>
      </c>
      <c r="D281" s="12">
        <f t="shared" si="3"/>
        <v>1.6775539681965095</v>
      </c>
    </row>
    <row r="282" spans="1:4" x14ac:dyDescent="0.2">
      <c r="A282" s="13">
        <v>35096</v>
      </c>
      <c r="B282" s="26">
        <v>1.55</v>
      </c>
      <c r="C282" s="12">
        <v>1.0892500000000001</v>
      </c>
      <c r="D282" s="12">
        <f t="shared" si="3"/>
        <v>1.6725412667741935</v>
      </c>
    </row>
    <row r="283" spans="1:4" x14ac:dyDescent="0.2">
      <c r="A283" s="13">
        <v>35125</v>
      </c>
      <c r="B283" s="26">
        <v>1.5549999999999999</v>
      </c>
      <c r="C283" s="12">
        <v>1.137</v>
      </c>
      <c r="D283" s="12">
        <f t="shared" si="3"/>
        <v>1.7402475974276526</v>
      </c>
    </row>
    <row r="284" spans="1:4" x14ac:dyDescent="0.2">
      <c r="A284" s="13">
        <v>35156</v>
      </c>
      <c r="B284" s="26">
        <v>1.5609999999999999</v>
      </c>
      <c r="C284" s="12">
        <v>1.2305999999999999</v>
      </c>
      <c r="D284" s="12">
        <f t="shared" si="3"/>
        <v>1.8762684645739909</v>
      </c>
    </row>
    <row r="285" spans="1:4" x14ac:dyDescent="0.2">
      <c r="A285" s="13">
        <v>35186</v>
      </c>
      <c r="B285" s="26">
        <v>1.5640000000000001</v>
      </c>
      <c r="C285" s="12">
        <v>1.27915</v>
      </c>
      <c r="D285" s="12">
        <f t="shared" si="3"/>
        <v>1.9465506018542198</v>
      </c>
    </row>
    <row r="286" spans="1:4" x14ac:dyDescent="0.2">
      <c r="A286" s="13">
        <v>35217</v>
      </c>
      <c r="B286" s="26">
        <v>1.5669999999999999</v>
      </c>
      <c r="C286" s="12">
        <v>1.2558</v>
      </c>
      <c r="D286" s="12">
        <f t="shared" si="3"/>
        <v>1.907359047606892</v>
      </c>
    </row>
    <row r="287" spans="1:4" x14ac:dyDescent="0.2">
      <c r="A287" s="13">
        <v>35247</v>
      </c>
      <c r="B287" s="26">
        <v>1.57</v>
      </c>
      <c r="C287" s="12">
        <v>1.22722</v>
      </c>
      <c r="D287" s="12">
        <f t="shared" si="3"/>
        <v>1.8603889164585985</v>
      </c>
    </row>
    <row r="288" spans="1:4" x14ac:dyDescent="0.2">
      <c r="A288" s="13">
        <v>35278</v>
      </c>
      <c r="B288" s="26">
        <v>1.5720000000000001</v>
      </c>
      <c r="C288" s="12">
        <v>1.2064999999999999</v>
      </c>
      <c r="D288" s="12">
        <f t="shared" si="3"/>
        <v>1.8266517449109412</v>
      </c>
    </row>
    <row r="289" spans="1:4" x14ac:dyDescent="0.2">
      <c r="A289" s="13">
        <v>35309</v>
      </c>
      <c r="B289" s="26">
        <v>1.577</v>
      </c>
      <c r="C289" s="12">
        <v>1.2021599999999999</v>
      </c>
      <c r="D289" s="12">
        <f t="shared" si="3"/>
        <v>1.8143102393912489</v>
      </c>
    </row>
    <row r="290" spans="1:4" x14ac:dyDescent="0.2">
      <c r="A290" s="13">
        <v>35339</v>
      </c>
      <c r="B290" s="26">
        <v>1.5820000000000001</v>
      </c>
      <c r="C290" s="12">
        <v>1.204</v>
      </c>
      <c r="D290" s="12">
        <f t="shared" si="3"/>
        <v>1.8113441769911502</v>
      </c>
    </row>
    <row r="291" spans="1:4" x14ac:dyDescent="0.2">
      <c r="A291" s="13">
        <v>35370</v>
      </c>
      <c r="B291" s="26">
        <v>1.587</v>
      </c>
      <c r="C291" s="12">
        <v>1.2322500000000001</v>
      </c>
      <c r="D291" s="12">
        <f t="shared" si="3"/>
        <v>1.8480038497164464</v>
      </c>
    </row>
    <row r="292" spans="1:4" x14ac:dyDescent="0.2">
      <c r="A292" s="13">
        <v>35400</v>
      </c>
      <c r="B292" s="26">
        <v>1.591</v>
      </c>
      <c r="C292" s="12">
        <v>1.2352000000000001</v>
      </c>
      <c r="D292" s="12">
        <f t="shared" si="3"/>
        <v>1.8477706941546199</v>
      </c>
    </row>
    <row r="293" spans="1:4" x14ac:dyDescent="0.2">
      <c r="A293" s="13">
        <v>35431</v>
      </c>
      <c r="B293" s="26">
        <v>1.5940000000000001</v>
      </c>
      <c r="C293" s="12">
        <v>1.2362500000000001</v>
      </c>
      <c r="D293" s="12">
        <f t="shared" si="3"/>
        <v>1.8458608516311166</v>
      </c>
    </row>
    <row r="294" spans="1:4" x14ac:dyDescent="0.2">
      <c r="A294" s="13">
        <v>35462</v>
      </c>
      <c r="B294" s="26">
        <v>1.597</v>
      </c>
      <c r="C294" s="12">
        <v>1.23</v>
      </c>
      <c r="D294" s="12">
        <f t="shared" si="3"/>
        <v>1.83307893550407</v>
      </c>
    </row>
    <row r="295" spans="1:4" x14ac:dyDescent="0.2">
      <c r="A295" s="13">
        <v>35490</v>
      </c>
      <c r="B295" s="26">
        <v>1.5980000000000001</v>
      </c>
      <c r="C295" s="12">
        <v>1.2050000000000001</v>
      </c>
      <c r="D295" s="12">
        <f t="shared" si="3"/>
        <v>1.7946974405506884</v>
      </c>
    </row>
    <row r="296" spans="1:4" x14ac:dyDescent="0.2">
      <c r="A296" s="13">
        <v>35521</v>
      </c>
      <c r="B296" s="26">
        <v>1.599</v>
      </c>
      <c r="C296" s="12">
        <v>1.1990000000000001</v>
      </c>
      <c r="D296" s="12">
        <f t="shared" si="3"/>
        <v>1.7846443889931207</v>
      </c>
    </row>
    <row r="297" spans="1:4" x14ac:dyDescent="0.2">
      <c r="A297" s="13">
        <v>35551</v>
      </c>
      <c r="B297" s="26">
        <v>1.599</v>
      </c>
      <c r="C297" s="12">
        <v>1.20025</v>
      </c>
      <c r="D297" s="12">
        <f t="shared" ref="D297:D360" si="4">C297*$B$533/B297</f>
        <v>1.7865049440275171</v>
      </c>
    </row>
    <row r="298" spans="1:4" x14ac:dyDescent="0.2">
      <c r="A298" s="13">
        <v>35582</v>
      </c>
      <c r="B298" s="26">
        <v>1.6020000000000001</v>
      </c>
      <c r="C298" s="12">
        <v>1.1976</v>
      </c>
      <c r="D298" s="12">
        <f t="shared" si="4"/>
        <v>1.7792224389513107</v>
      </c>
    </row>
    <row r="299" spans="1:4" x14ac:dyDescent="0.2">
      <c r="A299" s="13">
        <v>35612</v>
      </c>
      <c r="B299" s="26">
        <v>1.6040000000000001</v>
      </c>
      <c r="C299" s="12">
        <v>1.17425</v>
      </c>
      <c r="D299" s="12">
        <f t="shared" si="4"/>
        <v>1.7423571281172068</v>
      </c>
    </row>
    <row r="300" spans="1:4" x14ac:dyDescent="0.2">
      <c r="A300" s="13">
        <v>35643</v>
      </c>
      <c r="B300" s="26">
        <v>1.6080000000000001</v>
      </c>
      <c r="C300" s="12">
        <v>1.2235</v>
      </c>
      <c r="D300" s="12">
        <f t="shared" si="4"/>
        <v>1.8109184807213929</v>
      </c>
    </row>
    <row r="301" spans="1:4" x14ac:dyDescent="0.2">
      <c r="A301" s="13">
        <v>35674</v>
      </c>
      <c r="B301" s="26">
        <v>1.6120000000000001</v>
      </c>
      <c r="C301" s="12">
        <v>1.2314000000000001</v>
      </c>
      <c r="D301" s="12">
        <f t="shared" si="4"/>
        <v>1.8180887660049627</v>
      </c>
    </row>
    <row r="302" spans="1:4" x14ac:dyDescent="0.2">
      <c r="A302" s="13">
        <v>35704</v>
      </c>
      <c r="B302" s="26">
        <v>1.615</v>
      </c>
      <c r="C302" s="12">
        <v>1.19675</v>
      </c>
      <c r="D302" s="12">
        <f t="shared" si="4"/>
        <v>1.7636478814241485</v>
      </c>
    </row>
    <row r="303" spans="1:4" x14ac:dyDescent="0.2">
      <c r="A303" s="13">
        <v>35735</v>
      </c>
      <c r="B303" s="26">
        <v>1.617</v>
      </c>
      <c r="C303" s="12">
        <v>1.17075</v>
      </c>
      <c r="D303" s="12">
        <f t="shared" si="4"/>
        <v>1.7231977467532464</v>
      </c>
    </row>
    <row r="304" spans="1:4" x14ac:dyDescent="0.2">
      <c r="A304" s="13">
        <v>35765</v>
      </c>
      <c r="B304" s="26">
        <v>1.6180000000000001</v>
      </c>
      <c r="C304" s="12">
        <v>1.1314</v>
      </c>
      <c r="D304" s="12">
        <f t="shared" si="4"/>
        <v>1.6642502415327562</v>
      </c>
    </row>
    <row r="305" spans="1:4" x14ac:dyDescent="0.2">
      <c r="A305" s="13">
        <v>35796</v>
      </c>
      <c r="B305" s="26">
        <v>1.62</v>
      </c>
      <c r="C305" s="12">
        <v>1.0862499999999999</v>
      </c>
      <c r="D305" s="12">
        <f t="shared" si="4"/>
        <v>1.5958635169753081</v>
      </c>
    </row>
    <row r="306" spans="1:4" x14ac:dyDescent="0.2">
      <c r="A306" s="13">
        <v>35827</v>
      </c>
      <c r="B306" s="26">
        <v>1.62</v>
      </c>
      <c r="C306" s="12">
        <v>1.0489999999999999</v>
      </c>
      <c r="D306" s="12">
        <f t="shared" si="4"/>
        <v>1.5411377024691355</v>
      </c>
    </row>
    <row r="307" spans="1:4" x14ac:dyDescent="0.2">
      <c r="A307" s="13">
        <v>35855</v>
      </c>
      <c r="B307" s="26">
        <v>1.62</v>
      </c>
      <c r="C307" s="12">
        <v>1.0167999999999999</v>
      </c>
      <c r="D307" s="12">
        <f t="shared" si="4"/>
        <v>1.4938310923456788</v>
      </c>
    </row>
    <row r="308" spans="1:4" x14ac:dyDescent="0.2">
      <c r="A308" s="13">
        <v>35886</v>
      </c>
      <c r="B308" s="26">
        <v>1.6220000000000001</v>
      </c>
      <c r="C308" s="12">
        <v>1.0302500000000001</v>
      </c>
      <c r="D308" s="12">
        <f t="shared" si="4"/>
        <v>1.5117248245992601</v>
      </c>
    </row>
    <row r="309" spans="1:4" x14ac:dyDescent="0.2">
      <c r="A309" s="13">
        <v>35916</v>
      </c>
      <c r="B309" s="26">
        <v>1.6259999999999999</v>
      </c>
      <c r="C309" s="12">
        <v>1.0634999999999999</v>
      </c>
      <c r="D309" s="12">
        <f t="shared" si="4"/>
        <v>1.556674905904059</v>
      </c>
    </row>
    <row r="310" spans="1:4" x14ac:dyDescent="0.2">
      <c r="A310" s="13">
        <v>35947</v>
      </c>
      <c r="B310" s="26">
        <v>1.6279999999999999</v>
      </c>
      <c r="C310" s="12">
        <v>1.0644</v>
      </c>
      <c r="D310" s="12">
        <f t="shared" si="4"/>
        <v>1.5560782658476657</v>
      </c>
    </row>
    <row r="311" spans="1:4" x14ac:dyDescent="0.2">
      <c r="A311" s="13">
        <v>35977</v>
      </c>
      <c r="B311" s="26">
        <v>1.6319999999999999</v>
      </c>
      <c r="C311" s="12">
        <v>1.05525</v>
      </c>
      <c r="D311" s="12">
        <f t="shared" si="4"/>
        <v>1.5389204751838235</v>
      </c>
    </row>
    <row r="312" spans="1:4" x14ac:dyDescent="0.2">
      <c r="A312" s="13">
        <v>36008</v>
      </c>
      <c r="B312" s="26">
        <v>1.6339999999999999</v>
      </c>
      <c r="C312" s="12">
        <v>1.026</v>
      </c>
      <c r="D312" s="12">
        <f t="shared" si="4"/>
        <v>1.4944324186046514</v>
      </c>
    </row>
    <row r="313" spans="1:4" x14ac:dyDescent="0.2">
      <c r="A313" s="13">
        <v>36039</v>
      </c>
      <c r="B313" s="26">
        <v>1.635</v>
      </c>
      <c r="C313" s="12">
        <v>1.00925</v>
      </c>
      <c r="D313" s="12">
        <f t="shared" si="4"/>
        <v>1.4691359042813454</v>
      </c>
    </row>
    <row r="314" spans="1:4" x14ac:dyDescent="0.2">
      <c r="A314" s="13">
        <v>36069</v>
      </c>
      <c r="B314" s="26">
        <v>1.639</v>
      </c>
      <c r="C314" s="12">
        <v>1.01875</v>
      </c>
      <c r="D314" s="12">
        <f t="shared" si="4"/>
        <v>1.4793455841976817</v>
      </c>
    </row>
    <row r="315" spans="1:4" x14ac:dyDescent="0.2">
      <c r="A315" s="13">
        <v>36100</v>
      </c>
      <c r="B315" s="26">
        <v>1.641</v>
      </c>
      <c r="C315" s="12">
        <v>0.99539999999999995</v>
      </c>
      <c r="D315" s="12">
        <f t="shared" si="4"/>
        <v>1.4436769645338208</v>
      </c>
    </row>
    <row r="316" spans="1:4" x14ac:dyDescent="0.2">
      <c r="A316" s="13">
        <v>36130</v>
      </c>
      <c r="B316" s="26">
        <v>1.6439999999999999</v>
      </c>
      <c r="C316" s="12">
        <v>0.94499999999999995</v>
      </c>
      <c r="D316" s="12">
        <f t="shared" si="4"/>
        <v>1.3680783394160583</v>
      </c>
    </row>
    <row r="317" spans="1:4" x14ac:dyDescent="0.2">
      <c r="A317" s="13">
        <v>36161</v>
      </c>
      <c r="B317" s="26">
        <v>1.647</v>
      </c>
      <c r="C317" s="12">
        <v>0.93899999999999995</v>
      </c>
      <c r="D317" s="12">
        <f t="shared" si="4"/>
        <v>1.356916003642987</v>
      </c>
    </row>
    <row r="318" spans="1:4" x14ac:dyDescent="0.2">
      <c r="A318" s="13">
        <v>36192</v>
      </c>
      <c r="B318" s="26">
        <v>1.647</v>
      </c>
      <c r="C318" s="12">
        <v>0.92049999999999998</v>
      </c>
      <c r="D318" s="12">
        <f t="shared" si="4"/>
        <v>1.330182301760777</v>
      </c>
    </row>
    <row r="319" spans="1:4" x14ac:dyDescent="0.2">
      <c r="A319" s="13">
        <v>36220</v>
      </c>
      <c r="B319" s="26">
        <v>1.6479999999999999</v>
      </c>
      <c r="C319" s="12">
        <v>0.98199999999999998</v>
      </c>
      <c r="D319" s="12">
        <f t="shared" si="4"/>
        <v>1.4181927208737866</v>
      </c>
    </row>
    <row r="320" spans="1:4" x14ac:dyDescent="0.2">
      <c r="A320" s="13">
        <v>36251</v>
      </c>
      <c r="B320" s="26">
        <v>1.659</v>
      </c>
      <c r="C320" s="12">
        <v>1.131</v>
      </c>
      <c r="D320" s="12">
        <f t="shared" si="4"/>
        <v>1.6225466437613019</v>
      </c>
    </row>
    <row r="321" spans="1:4" x14ac:dyDescent="0.2">
      <c r="A321" s="13">
        <v>36281</v>
      </c>
      <c r="B321" s="26">
        <v>1.66</v>
      </c>
      <c r="C321" s="12">
        <v>1.1306</v>
      </c>
      <c r="D321" s="12">
        <f t="shared" si="4"/>
        <v>1.620995706746988</v>
      </c>
    </row>
    <row r="322" spans="1:4" x14ac:dyDescent="0.2">
      <c r="A322" s="13">
        <v>36312</v>
      </c>
      <c r="B322" s="26">
        <v>1.66</v>
      </c>
      <c r="C322" s="12">
        <v>1.11425</v>
      </c>
      <c r="D322" s="12">
        <f t="shared" si="4"/>
        <v>1.5975539237951808</v>
      </c>
    </row>
    <row r="323" spans="1:4" x14ac:dyDescent="0.2">
      <c r="A323" s="13">
        <v>36342</v>
      </c>
      <c r="B323" s="26">
        <v>1.667</v>
      </c>
      <c r="C323" s="12">
        <v>1.1575</v>
      </c>
      <c r="D323" s="12">
        <f t="shared" si="4"/>
        <v>1.6525947600479902</v>
      </c>
    </row>
    <row r="324" spans="1:4" x14ac:dyDescent="0.2">
      <c r="A324" s="13">
        <v>36373</v>
      </c>
      <c r="B324" s="26">
        <v>1.671</v>
      </c>
      <c r="C324" s="12">
        <v>1.2208000000000001</v>
      </c>
      <c r="D324" s="12">
        <f t="shared" si="4"/>
        <v>1.7387976406941952</v>
      </c>
    </row>
    <row r="325" spans="1:4" x14ac:dyDescent="0.2">
      <c r="A325" s="13">
        <v>36404</v>
      </c>
      <c r="B325" s="26">
        <v>1.6779999999999999</v>
      </c>
      <c r="C325" s="12">
        <v>1.2555000000000001</v>
      </c>
      <c r="D325" s="12">
        <f t="shared" si="4"/>
        <v>1.78076139511323</v>
      </c>
    </row>
    <row r="326" spans="1:4" x14ac:dyDescent="0.2">
      <c r="A326" s="13">
        <v>36434</v>
      </c>
      <c r="B326" s="26">
        <v>1.681</v>
      </c>
      <c r="C326" s="12">
        <v>1.2442500000000001</v>
      </c>
      <c r="D326" s="12">
        <f t="shared" si="4"/>
        <v>1.7616551894705532</v>
      </c>
    </row>
    <row r="327" spans="1:4" x14ac:dyDescent="0.2">
      <c r="A327" s="13">
        <v>36465</v>
      </c>
      <c r="B327" s="26">
        <v>1.6839999999999999</v>
      </c>
      <c r="C327" s="12">
        <v>1.2514000000000001</v>
      </c>
      <c r="D327" s="12">
        <f t="shared" si="4"/>
        <v>1.7686220491686462</v>
      </c>
    </row>
    <row r="328" spans="1:4" x14ac:dyDescent="0.2">
      <c r="A328" s="13">
        <v>36495</v>
      </c>
      <c r="B328" s="26">
        <v>1.6879999999999999</v>
      </c>
      <c r="C328" s="12">
        <v>1.2725</v>
      </c>
      <c r="D328" s="12">
        <f t="shared" si="4"/>
        <v>1.7941812766587675</v>
      </c>
    </row>
    <row r="329" spans="1:4" x14ac:dyDescent="0.2">
      <c r="A329" s="13">
        <v>36526</v>
      </c>
      <c r="B329" s="26">
        <v>1.6930000000000001</v>
      </c>
      <c r="C329" s="12">
        <v>1.2887999999999999</v>
      </c>
      <c r="D329" s="12">
        <f t="shared" si="4"/>
        <v>1.8117970192557589</v>
      </c>
    </row>
    <row r="330" spans="1:4" x14ac:dyDescent="0.2">
      <c r="A330" s="13">
        <v>36557</v>
      </c>
      <c r="B330" s="26">
        <v>1.7</v>
      </c>
      <c r="C330" s="12">
        <v>1.377</v>
      </c>
      <c r="D330" s="12">
        <f t="shared" si="4"/>
        <v>1.9278178199999998</v>
      </c>
    </row>
    <row r="331" spans="1:4" x14ac:dyDescent="0.2">
      <c r="A331" s="13">
        <v>36586</v>
      </c>
      <c r="B331" s="26">
        <v>1.71</v>
      </c>
      <c r="C331" s="12">
        <v>1.5162500000000001</v>
      </c>
      <c r="D331" s="12">
        <f t="shared" si="4"/>
        <v>2.1103557646198832</v>
      </c>
    </row>
    <row r="332" spans="1:4" x14ac:dyDescent="0.2">
      <c r="A332" s="13">
        <v>36617</v>
      </c>
      <c r="B332" s="26">
        <v>1.7090000000000001</v>
      </c>
      <c r="C332" s="12">
        <v>1.46475</v>
      </c>
      <c r="D332" s="12">
        <f t="shared" si="4"/>
        <v>2.0398696456992389</v>
      </c>
    </row>
    <row r="333" spans="1:4" x14ac:dyDescent="0.2">
      <c r="A333" s="13">
        <v>36647</v>
      </c>
      <c r="B333" s="26">
        <v>1.712</v>
      </c>
      <c r="C333" s="12">
        <v>1.4867999999999999</v>
      </c>
      <c r="D333" s="12">
        <f t="shared" si="4"/>
        <v>2.066949012616822</v>
      </c>
    </row>
    <row r="334" spans="1:4" x14ac:dyDescent="0.2">
      <c r="A334" s="13">
        <v>36678</v>
      </c>
      <c r="B334" s="26">
        <v>1.722</v>
      </c>
      <c r="C334" s="12">
        <v>1.6332500000000001</v>
      </c>
      <c r="D334" s="12">
        <f t="shared" si="4"/>
        <v>2.2573582645180026</v>
      </c>
    </row>
    <row r="335" spans="1:4" x14ac:dyDescent="0.2">
      <c r="A335" s="13">
        <v>36708</v>
      </c>
      <c r="B335" s="26">
        <v>1.7270000000000001</v>
      </c>
      <c r="C335" s="12">
        <v>1.5509999999999999</v>
      </c>
      <c r="D335" s="12">
        <f t="shared" si="4"/>
        <v>2.1374719872611458</v>
      </c>
    </row>
    <row r="336" spans="1:4" x14ac:dyDescent="0.2">
      <c r="A336" s="13">
        <v>36739</v>
      </c>
      <c r="B336" s="26">
        <v>1.7270000000000001</v>
      </c>
      <c r="C336" s="12">
        <v>1.4644999999999999</v>
      </c>
      <c r="D336" s="12">
        <f t="shared" si="4"/>
        <v>2.0182641685002891</v>
      </c>
    </row>
    <row r="337" spans="1:4" x14ac:dyDescent="0.2">
      <c r="A337" s="13">
        <v>36770</v>
      </c>
      <c r="B337" s="26">
        <v>1.736</v>
      </c>
      <c r="C337" s="12">
        <v>1.5502499999999999</v>
      </c>
      <c r="D337" s="12">
        <f t="shared" si="4"/>
        <v>2.1253623879608292</v>
      </c>
    </row>
    <row r="338" spans="1:4" x14ac:dyDescent="0.2">
      <c r="A338" s="13">
        <v>36800</v>
      </c>
      <c r="B338" s="26">
        <v>1.7390000000000001</v>
      </c>
      <c r="C338" s="12">
        <v>1.5322</v>
      </c>
      <c r="D338" s="12">
        <f t="shared" si="4"/>
        <v>2.0969923567567563</v>
      </c>
    </row>
    <row r="339" spans="1:4" x14ac:dyDescent="0.2">
      <c r="A339" s="13">
        <v>36831</v>
      </c>
      <c r="B339" s="26">
        <v>1.742</v>
      </c>
      <c r="C339" s="12">
        <v>1.51725</v>
      </c>
      <c r="D339" s="12">
        <f t="shared" si="4"/>
        <v>2.0729554417336393</v>
      </c>
    </row>
    <row r="340" spans="1:4" x14ac:dyDescent="0.2">
      <c r="A340" s="13">
        <v>36861</v>
      </c>
      <c r="B340" s="26">
        <v>1.746</v>
      </c>
      <c r="C340" s="12">
        <v>1.44275</v>
      </c>
      <c r="D340" s="12">
        <f t="shared" si="4"/>
        <v>1.9666533450744559</v>
      </c>
    </row>
    <row r="341" spans="1:4" x14ac:dyDescent="0.2">
      <c r="A341" s="13">
        <v>36892</v>
      </c>
      <c r="B341" s="26">
        <v>1.756</v>
      </c>
      <c r="C341" s="12">
        <v>1.4472</v>
      </c>
      <c r="D341" s="12">
        <f t="shared" si="4"/>
        <v>1.9614851015945329</v>
      </c>
    </row>
    <row r="342" spans="1:4" x14ac:dyDescent="0.2">
      <c r="A342" s="13">
        <v>36923</v>
      </c>
      <c r="B342" s="26">
        <v>1.76</v>
      </c>
      <c r="C342" s="12">
        <v>1.4497500000000001</v>
      </c>
      <c r="D342" s="12">
        <f t="shared" si="4"/>
        <v>1.9604755082386365</v>
      </c>
    </row>
    <row r="343" spans="1:4" x14ac:dyDescent="0.2">
      <c r="A343" s="13">
        <v>36951</v>
      </c>
      <c r="B343" s="26">
        <v>1.7609999999999999</v>
      </c>
      <c r="C343" s="12">
        <v>1.4092499999999999</v>
      </c>
      <c r="D343" s="12">
        <f t="shared" si="4"/>
        <v>1.9046257827938671</v>
      </c>
    </row>
    <row r="344" spans="1:4" x14ac:dyDescent="0.2">
      <c r="A344" s="13">
        <v>36982</v>
      </c>
      <c r="B344" s="26">
        <v>1.764</v>
      </c>
      <c r="C344" s="12">
        <v>1.5516000000000001</v>
      </c>
      <c r="D344" s="12">
        <f t="shared" si="4"/>
        <v>2.0934479224489793</v>
      </c>
    </row>
    <row r="345" spans="1:4" x14ac:dyDescent="0.2">
      <c r="A345" s="13">
        <v>37012</v>
      </c>
      <c r="B345" s="26">
        <v>1.7729999999999999</v>
      </c>
      <c r="C345" s="12">
        <v>1.7017500000000001</v>
      </c>
      <c r="D345" s="12">
        <f t="shared" si="4"/>
        <v>2.2843781379018617</v>
      </c>
    </row>
    <row r="346" spans="1:4" x14ac:dyDescent="0.2">
      <c r="A346" s="13">
        <v>37043</v>
      </c>
      <c r="B346" s="26">
        <v>1.7769999999999999</v>
      </c>
      <c r="C346" s="12">
        <v>1.61625</v>
      </c>
      <c r="D346" s="12">
        <f t="shared" si="4"/>
        <v>2.1647217543612829</v>
      </c>
    </row>
    <row r="347" spans="1:4" x14ac:dyDescent="0.2">
      <c r="A347" s="13">
        <v>37073</v>
      </c>
      <c r="B347" s="26">
        <v>1.774</v>
      </c>
      <c r="C347" s="12">
        <v>1.4206000000000001</v>
      </c>
      <c r="D347" s="12">
        <f t="shared" si="4"/>
        <v>1.9058958586245773</v>
      </c>
    </row>
    <row r="348" spans="1:4" x14ac:dyDescent="0.2">
      <c r="A348" s="13">
        <v>37104</v>
      </c>
      <c r="B348" s="26">
        <v>1.774</v>
      </c>
      <c r="C348" s="12">
        <v>1.42075</v>
      </c>
      <c r="D348" s="12">
        <f t="shared" si="4"/>
        <v>1.9060971006200673</v>
      </c>
    </row>
    <row r="349" spans="1:4" x14ac:dyDescent="0.2">
      <c r="A349" s="13">
        <v>37135</v>
      </c>
      <c r="B349" s="26">
        <v>1.7809999999999999</v>
      </c>
      <c r="C349" s="12">
        <v>1.5215000000000001</v>
      </c>
      <c r="D349" s="12">
        <f t="shared" si="4"/>
        <v>2.0332417029758565</v>
      </c>
    </row>
    <row r="350" spans="1:4" x14ac:dyDescent="0.2">
      <c r="A350" s="13">
        <v>37165</v>
      </c>
      <c r="B350" s="26">
        <v>1.776</v>
      </c>
      <c r="C350" s="12">
        <v>1.3153999999999999</v>
      </c>
      <c r="D350" s="12">
        <f t="shared" si="4"/>
        <v>1.7627707988738734</v>
      </c>
    </row>
    <row r="351" spans="1:4" x14ac:dyDescent="0.2">
      <c r="A351" s="13">
        <v>37196</v>
      </c>
      <c r="B351" s="26">
        <v>1.7749999999999999</v>
      </c>
      <c r="C351" s="12">
        <v>1.1705000000000001</v>
      </c>
      <c r="D351" s="12">
        <f t="shared" si="4"/>
        <v>1.5694736625352113</v>
      </c>
    </row>
    <row r="352" spans="1:4" x14ac:dyDescent="0.2">
      <c r="A352" s="13">
        <v>37226</v>
      </c>
      <c r="B352" s="26">
        <v>1.774</v>
      </c>
      <c r="C352" s="12">
        <v>1.0860000000000001</v>
      </c>
      <c r="D352" s="12">
        <f t="shared" si="4"/>
        <v>1.4569920473506199</v>
      </c>
    </row>
    <row r="353" spans="1:4" x14ac:dyDescent="0.2">
      <c r="A353" s="13">
        <v>37257</v>
      </c>
      <c r="B353" s="26">
        <v>1.7769999999999999</v>
      </c>
      <c r="C353" s="12">
        <v>1.1072500000000001</v>
      </c>
      <c r="D353" s="12">
        <f t="shared" si="4"/>
        <v>1.4829934493528421</v>
      </c>
    </row>
    <row r="354" spans="1:4" x14ac:dyDescent="0.2">
      <c r="A354" s="13">
        <v>37288</v>
      </c>
      <c r="B354" s="26">
        <v>1.78</v>
      </c>
      <c r="C354" s="12">
        <v>1.11375</v>
      </c>
      <c r="D354" s="12">
        <f t="shared" si="4"/>
        <v>1.4891851137640451</v>
      </c>
    </row>
    <row r="355" spans="1:4" x14ac:dyDescent="0.2">
      <c r="A355" s="13">
        <v>37316</v>
      </c>
      <c r="B355" s="26">
        <v>1.7849999999999999</v>
      </c>
      <c r="C355" s="12">
        <v>1.24925</v>
      </c>
      <c r="D355" s="12">
        <f t="shared" si="4"/>
        <v>1.6656820635854341</v>
      </c>
    </row>
    <row r="356" spans="1:4" x14ac:dyDescent="0.2">
      <c r="A356" s="13">
        <v>37347</v>
      </c>
      <c r="B356" s="26">
        <v>1.7929999999999999</v>
      </c>
      <c r="C356" s="12">
        <v>1.397</v>
      </c>
      <c r="D356" s="12">
        <f t="shared" si="4"/>
        <v>1.8543729693251534</v>
      </c>
    </row>
    <row r="357" spans="1:4" x14ac:dyDescent="0.2">
      <c r="A357" s="13">
        <v>37377</v>
      </c>
      <c r="B357" s="26">
        <v>1.7949999999999999</v>
      </c>
      <c r="C357" s="12">
        <v>1.39175</v>
      </c>
      <c r="D357" s="12">
        <f t="shared" si="4"/>
        <v>1.8453457484679667</v>
      </c>
    </row>
    <row r="358" spans="1:4" x14ac:dyDescent="0.2">
      <c r="A358" s="13">
        <v>37408</v>
      </c>
      <c r="B358" s="26">
        <v>1.796</v>
      </c>
      <c r="C358" s="12">
        <v>1.38225</v>
      </c>
      <c r="D358" s="12">
        <f t="shared" si="4"/>
        <v>1.8317290698775055</v>
      </c>
    </row>
    <row r="359" spans="1:4" x14ac:dyDescent="0.2">
      <c r="A359" s="13">
        <v>37438</v>
      </c>
      <c r="B359" s="26">
        <v>1.8</v>
      </c>
      <c r="C359" s="12">
        <v>1.397</v>
      </c>
      <c r="D359" s="12">
        <f t="shared" si="4"/>
        <v>1.8471615188888888</v>
      </c>
    </row>
    <row r="360" spans="1:4" x14ac:dyDescent="0.2">
      <c r="A360" s="13">
        <v>37469</v>
      </c>
      <c r="B360" s="26">
        <v>1.8049999999999999</v>
      </c>
      <c r="C360" s="12">
        <v>1.39575</v>
      </c>
      <c r="D360" s="12">
        <f t="shared" si="4"/>
        <v>1.8403965132963989</v>
      </c>
    </row>
    <row r="361" spans="1:4" x14ac:dyDescent="0.2">
      <c r="A361" s="13">
        <v>37500</v>
      </c>
      <c r="B361" s="26">
        <v>1.8080000000000001</v>
      </c>
      <c r="C361" s="12">
        <v>1.3996</v>
      </c>
      <c r="D361" s="12">
        <f t="shared" ref="D361:D424" si="5">C361*$B$533/B361</f>
        <v>1.8424108358407076</v>
      </c>
    </row>
    <row r="362" spans="1:4" x14ac:dyDescent="0.2">
      <c r="A362" s="13">
        <v>37530</v>
      </c>
      <c r="B362" s="26">
        <v>1.8120000000000001</v>
      </c>
      <c r="C362" s="12">
        <v>1.4452499999999999</v>
      </c>
      <c r="D362" s="12">
        <f t="shared" si="5"/>
        <v>1.8983039710264897</v>
      </c>
    </row>
    <row r="363" spans="1:4" x14ac:dyDescent="0.2">
      <c r="A363" s="13">
        <v>37561</v>
      </c>
      <c r="B363" s="26">
        <v>1.8149999999999999</v>
      </c>
      <c r="C363" s="12">
        <v>1.419</v>
      </c>
      <c r="D363" s="12">
        <f t="shared" si="5"/>
        <v>1.8607444727272728</v>
      </c>
    </row>
    <row r="364" spans="1:4" x14ac:dyDescent="0.2">
      <c r="A364" s="13">
        <v>37591</v>
      </c>
      <c r="B364" s="26">
        <v>1.8180000000000001</v>
      </c>
      <c r="C364" s="12">
        <v>1.3857999999999999</v>
      </c>
      <c r="D364" s="12">
        <f t="shared" si="5"/>
        <v>1.8142103892189216</v>
      </c>
    </row>
    <row r="365" spans="1:4" x14ac:dyDescent="0.2">
      <c r="A365" s="13">
        <v>37622</v>
      </c>
      <c r="B365" s="26">
        <v>1.8260000000000001</v>
      </c>
      <c r="C365" s="12">
        <v>1.4575</v>
      </c>
      <c r="D365" s="12">
        <f t="shared" si="5"/>
        <v>1.8997163554216865</v>
      </c>
    </row>
    <row r="366" spans="1:4" x14ac:dyDescent="0.2">
      <c r="A366" s="13">
        <v>37653</v>
      </c>
      <c r="B366" s="26">
        <v>1.8360000000000001</v>
      </c>
      <c r="C366" s="12">
        <v>1.613</v>
      </c>
      <c r="D366" s="12">
        <f t="shared" si="5"/>
        <v>2.0909452538126359</v>
      </c>
    </row>
    <row r="367" spans="1:4" x14ac:dyDescent="0.2">
      <c r="A367" s="13">
        <v>37681</v>
      </c>
      <c r="B367" s="26">
        <v>1.839</v>
      </c>
      <c r="C367" s="12">
        <v>1.6930000000000001</v>
      </c>
      <c r="D367" s="12">
        <f t="shared" si="5"/>
        <v>2.1910697368134855</v>
      </c>
    </row>
    <row r="368" spans="1:4" x14ac:dyDescent="0.2">
      <c r="A368" s="13">
        <v>37712</v>
      </c>
      <c r="B368" s="26">
        <v>1.8320000000000001</v>
      </c>
      <c r="C368" s="12">
        <v>1.589</v>
      </c>
      <c r="D368" s="12">
        <f t="shared" si="5"/>
        <v>2.064331308951965</v>
      </c>
    </row>
    <row r="369" spans="1:4" x14ac:dyDescent="0.2">
      <c r="A369" s="13">
        <v>37742</v>
      </c>
      <c r="B369" s="26">
        <v>1.829</v>
      </c>
      <c r="C369" s="12">
        <v>1.49725</v>
      </c>
      <c r="D369" s="12">
        <f t="shared" si="5"/>
        <v>1.9483258280481137</v>
      </c>
    </row>
    <row r="370" spans="1:4" x14ac:dyDescent="0.2">
      <c r="A370" s="13">
        <v>37773</v>
      </c>
      <c r="B370" s="26">
        <v>1.831</v>
      </c>
      <c r="C370" s="12">
        <v>1.4927999999999999</v>
      </c>
      <c r="D370" s="12">
        <f t="shared" si="5"/>
        <v>1.940413348771163</v>
      </c>
    </row>
    <row r="371" spans="1:4" x14ac:dyDescent="0.2">
      <c r="A371" s="13">
        <v>37803</v>
      </c>
      <c r="B371" s="26">
        <v>1.837</v>
      </c>
      <c r="C371" s="12">
        <v>1.5125</v>
      </c>
      <c r="D371" s="12">
        <f t="shared" si="5"/>
        <v>1.9595989520958081</v>
      </c>
    </row>
    <row r="372" spans="1:4" x14ac:dyDescent="0.2">
      <c r="A372" s="13">
        <v>37834</v>
      </c>
      <c r="B372" s="26">
        <v>1.845</v>
      </c>
      <c r="C372" s="12">
        <v>1.62025</v>
      </c>
      <c r="D372" s="12">
        <f t="shared" si="5"/>
        <v>2.0900979108401083</v>
      </c>
    </row>
    <row r="373" spans="1:4" x14ac:dyDescent="0.2">
      <c r="A373" s="13">
        <v>37865</v>
      </c>
      <c r="B373" s="26">
        <v>1.851</v>
      </c>
      <c r="C373" s="12">
        <v>1.6788000000000001</v>
      </c>
      <c r="D373" s="12">
        <f t="shared" si="5"/>
        <v>2.1586066632090763</v>
      </c>
    </row>
    <row r="374" spans="1:4" x14ac:dyDescent="0.2">
      <c r="A374" s="13">
        <v>37895</v>
      </c>
      <c r="B374" s="26">
        <v>1.849</v>
      </c>
      <c r="C374" s="12">
        <v>1.5634999999999999</v>
      </c>
      <c r="D374" s="12">
        <f t="shared" si="5"/>
        <v>2.01252806760411</v>
      </c>
    </row>
    <row r="375" spans="1:4" x14ac:dyDescent="0.2">
      <c r="A375" s="13">
        <v>37926</v>
      </c>
      <c r="B375" s="26">
        <v>1.85</v>
      </c>
      <c r="C375" s="12">
        <v>1.512</v>
      </c>
      <c r="D375" s="12">
        <f t="shared" si="5"/>
        <v>1.945185548108108</v>
      </c>
    </row>
    <row r="376" spans="1:4" x14ac:dyDescent="0.2">
      <c r="A376" s="13">
        <v>37956</v>
      </c>
      <c r="B376" s="26">
        <v>1.855</v>
      </c>
      <c r="C376" s="12">
        <v>1.4787999999999999</v>
      </c>
      <c r="D376" s="12">
        <f t="shared" si="5"/>
        <v>1.8973458402156331</v>
      </c>
    </row>
    <row r="377" spans="1:4" x14ac:dyDescent="0.2">
      <c r="A377" s="13">
        <v>37987</v>
      </c>
      <c r="B377" s="26">
        <v>1.863</v>
      </c>
      <c r="C377" s="12">
        <v>1.57175</v>
      </c>
      <c r="D377" s="12">
        <f t="shared" si="5"/>
        <v>2.0079439498121308</v>
      </c>
    </row>
    <row r="378" spans="1:4" x14ac:dyDescent="0.2">
      <c r="A378" s="13">
        <v>38018</v>
      </c>
      <c r="B378" s="26">
        <v>1.867</v>
      </c>
      <c r="C378" s="12">
        <v>1.6475</v>
      </c>
      <c r="D378" s="12">
        <f t="shared" si="5"/>
        <v>2.1002068800214246</v>
      </c>
    </row>
    <row r="379" spans="1:4" x14ac:dyDescent="0.2">
      <c r="A379" s="13">
        <v>38047</v>
      </c>
      <c r="B379" s="26">
        <v>1.871</v>
      </c>
      <c r="C379" s="12">
        <v>1.736</v>
      </c>
      <c r="D379" s="12">
        <f t="shared" si="5"/>
        <v>2.208294063067878</v>
      </c>
    </row>
    <row r="380" spans="1:4" x14ac:dyDescent="0.2">
      <c r="A380" s="13">
        <v>38078</v>
      </c>
      <c r="B380" s="26">
        <v>1.8740000000000001</v>
      </c>
      <c r="C380" s="12">
        <v>1.79775</v>
      </c>
      <c r="D380" s="12">
        <f t="shared" si="5"/>
        <v>2.28318279108858</v>
      </c>
    </row>
    <row r="381" spans="1:4" x14ac:dyDescent="0.2">
      <c r="A381" s="13">
        <v>38108</v>
      </c>
      <c r="B381" s="26">
        <v>1.8819999999999999</v>
      </c>
      <c r="C381" s="12">
        <v>1.9834000000000001</v>
      </c>
      <c r="D381" s="12">
        <f t="shared" si="5"/>
        <v>2.5082548537725824</v>
      </c>
    </row>
    <row r="382" spans="1:4" x14ac:dyDescent="0.2">
      <c r="A382" s="13">
        <v>38139</v>
      </c>
      <c r="B382" s="26">
        <v>1.889</v>
      </c>
      <c r="C382" s="12">
        <v>1.9692499999999999</v>
      </c>
      <c r="D382" s="12">
        <f t="shared" si="5"/>
        <v>2.4811319870301745</v>
      </c>
    </row>
    <row r="383" spans="1:4" x14ac:dyDescent="0.2">
      <c r="A383" s="13">
        <v>38169</v>
      </c>
      <c r="B383" s="26">
        <v>1.891</v>
      </c>
      <c r="C383" s="12">
        <v>1.9112499999999999</v>
      </c>
      <c r="D383" s="12">
        <f t="shared" si="5"/>
        <v>2.4055087506610255</v>
      </c>
    </row>
    <row r="384" spans="1:4" x14ac:dyDescent="0.2">
      <c r="A384" s="13">
        <v>38200</v>
      </c>
      <c r="B384" s="26">
        <v>1.8919999999999999</v>
      </c>
      <c r="C384" s="12">
        <v>1.8779999999999999</v>
      </c>
      <c r="D384" s="12">
        <f t="shared" si="5"/>
        <v>2.3624108435517965</v>
      </c>
    </row>
    <row r="385" spans="1:4" x14ac:dyDescent="0.2">
      <c r="A385" s="13">
        <v>38231</v>
      </c>
      <c r="B385" s="26">
        <v>1.8979999999999999</v>
      </c>
      <c r="C385" s="12">
        <v>1.86975</v>
      </c>
      <c r="D385" s="12">
        <f t="shared" si="5"/>
        <v>2.3445975418861962</v>
      </c>
    </row>
    <row r="386" spans="1:4" x14ac:dyDescent="0.2">
      <c r="A386" s="13">
        <v>38261</v>
      </c>
      <c r="B386" s="26">
        <v>1.9079999999999999</v>
      </c>
      <c r="C386" s="12">
        <v>1.9995000000000001</v>
      </c>
      <c r="D386" s="12">
        <f t="shared" si="5"/>
        <v>2.4941582751572327</v>
      </c>
    </row>
    <row r="387" spans="1:4" x14ac:dyDescent="0.2">
      <c r="A387" s="13">
        <v>38292</v>
      </c>
      <c r="B387" s="26">
        <v>1.917</v>
      </c>
      <c r="C387" s="12">
        <v>1.9794</v>
      </c>
      <c r="D387" s="12">
        <f t="shared" si="5"/>
        <v>2.4574937646322375</v>
      </c>
    </row>
    <row r="388" spans="1:4" x14ac:dyDescent="0.2">
      <c r="A388" s="13">
        <v>38322</v>
      </c>
      <c r="B388" s="26">
        <v>1.917</v>
      </c>
      <c r="C388" s="12">
        <v>1.841</v>
      </c>
      <c r="D388" s="12">
        <f t="shared" si="5"/>
        <v>2.285665363588941</v>
      </c>
    </row>
    <row r="389" spans="1:4" x14ac:dyDescent="0.2">
      <c r="A389" s="13">
        <v>38353</v>
      </c>
      <c r="B389" s="26">
        <v>1.9159999999999999</v>
      </c>
      <c r="C389" s="12">
        <v>1.8308</v>
      </c>
      <c r="D389" s="12">
        <f t="shared" si="5"/>
        <v>2.2741880363256781</v>
      </c>
    </row>
    <row r="390" spans="1:4" x14ac:dyDescent="0.2">
      <c r="A390" s="13">
        <v>38384</v>
      </c>
      <c r="B390" s="26">
        <v>1.9239999999999999</v>
      </c>
      <c r="C390" s="12">
        <v>1.91</v>
      </c>
      <c r="D390" s="12">
        <f t="shared" si="5"/>
        <v>2.3627037525987524</v>
      </c>
    </row>
    <row r="391" spans="1:4" x14ac:dyDescent="0.2">
      <c r="A391" s="13">
        <v>38412</v>
      </c>
      <c r="B391" s="26">
        <v>1.931</v>
      </c>
      <c r="C391" s="12">
        <v>2.07925</v>
      </c>
      <c r="D391" s="12">
        <f t="shared" si="5"/>
        <v>2.5627450769031586</v>
      </c>
    </row>
    <row r="392" spans="1:4" x14ac:dyDescent="0.2">
      <c r="A392" s="13">
        <v>38443</v>
      </c>
      <c r="B392" s="26">
        <v>1.9370000000000001</v>
      </c>
      <c r="C392" s="12">
        <v>2.2425000000000002</v>
      </c>
      <c r="D392" s="12">
        <f t="shared" si="5"/>
        <v>2.7553945973154361</v>
      </c>
    </row>
    <row r="393" spans="1:4" x14ac:dyDescent="0.2">
      <c r="A393" s="13">
        <v>38473</v>
      </c>
      <c r="B393" s="26">
        <v>1.9359999999999999</v>
      </c>
      <c r="C393" s="12">
        <v>2.1612</v>
      </c>
      <c r="D393" s="12">
        <f t="shared" si="5"/>
        <v>2.6568716665289256</v>
      </c>
    </row>
    <row r="394" spans="1:4" x14ac:dyDescent="0.2">
      <c r="A394" s="13">
        <v>38504</v>
      </c>
      <c r="B394" s="26">
        <v>1.9370000000000001</v>
      </c>
      <c r="C394" s="12">
        <v>2.1555</v>
      </c>
      <c r="D394" s="12">
        <f t="shared" si="5"/>
        <v>2.6484963453794523</v>
      </c>
    </row>
    <row r="395" spans="1:4" x14ac:dyDescent="0.2">
      <c r="A395" s="13">
        <v>38534</v>
      </c>
      <c r="B395" s="26">
        <v>1.9490000000000001</v>
      </c>
      <c r="C395" s="12">
        <v>2.29</v>
      </c>
      <c r="D395" s="12">
        <f t="shared" si="5"/>
        <v>2.7964342637249873</v>
      </c>
    </row>
    <row r="396" spans="1:4" x14ac:dyDescent="0.2">
      <c r="A396" s="13">
        <v>38565</v>
      </c>
      <c r="B396" s="26">
        <v>1.9610000000000001</v>
      </c>
      <c r="C396" s="12">
        <v>2.4862000000000002</v>
      </c>
      <c r="D396" s="12">
        <f t="shared" si="5"/>
        <v>3.0174455361550225</v>
      </c>
    </row>
    <row r="397" spans="1:4" x14ac:dyDescent="0.2">
      <c r="A397" s="13">
        <v>38596</v>
      </c>
      <c r="B397" s="26">
        <v>1.988</v>
      </c>
      <c r="C397" s="12">
        <v>2.9032499999999999</v>
      </c>
      <c r="D397" s="12">
        <f t="shared" si="5"/>
        <v>3.4757539595070419</v>
      </c>
    </row>
    <row r="398" spans="1:4" x14ac:dyDescent="0.2">
      <c r="A398" s="13">
        <v>38626</v>
      </c>
      <c r="B398" s="26">
        <v>1.9910000000000001</v>
      </c>
      <c r="C398" s="12">
        <v>2.7168000000000001</v>
      </c>
      <c r="D398" s="12">
        <f t="shared" si="5"/>
        <v>3.24763624791562</v>
      </c>
    </row>
    <row r="399" spans="1:4" x14ac:dyDescent="0.2">
      <c r="A399" s="13">
        <v>38657</v>
      </c>
      <c r="B399" s="26">
        <v>1.9810000000000001</v>
      </c>
      <c r="C399" s="12">
        <v>2.2567499999999998</v>
      </c>
      <c r="D399" s="12">
        <f t="shared" si="5"/>
        <v>2.7113148149924275</v>
      </c>
    </row>
    <row r="400" spans="1:4" x14ac:dyDescent="0.2">
      <c r="A400" s="13">
        <v>38687</v>
      </c>
      <c r="B400" s="26">
        <v>1.9810000000000001</v>
      </c>
      <c r="C400" s="12">
        <v>2.1850000000000001</v>
      </c>
      <c r="D400" s="12">
        <f t="shared" si="5"/>
        <v>2.6251126047450777</v>
      </c>
    </row>
    <row r="401" spans="1:4" x14ac:dyDescent="0.2">
      <c r="A401" s="13">
        <v>38718</v>
      </c>
      <c r="B401" s="26">
        <v>1.9930000000000001</v>
      </c>
      <c r="C401" s="12">
        <v>2.3155999999999999</v>
      </c>
      <c r="D401" s="12">
        <f t="shared" si="5"/>
        <v>2.7652679092824881</v>
      </c>
    </row>
    <row r="402" spans="1:4" x14ac:dyDescent="0.2">
      <c r="A402" s="13">
        <v>38749</v>
      </c>
      <c r="B402" s="26">
        <v>1.994</v>
      </c>
      <c r="C402" s="12">
        <v>2.2799999999999998</v>
      </c>
      <c r="D402" s="12">
        <f t="shared" si="5"/>
        <v>2.7213892477432293</v>
      </c>
    </row>
    <row r="403" spans="1:4" x14ac:dyDescent="0.2">
      <c r="A403" s="13">
        <v>38777</v>
      </c>
      <c r="B403" s="26">
        <v>1.9970000000000001</v>
      </c>
      <c r="C403" s="12">
        <v>2.42475</v>
      </c>
      <c r="D403" s="12">
        <f t="shared" si="5"/>
        <v>2.889813893089634</v>
      </c>
    </row>
    <row r="404" spans="1:4" x14ac:dyDescent="0.2">
      <c r="A404" s="13">
        <v>38808</v>
      </c>
      <c r="B404" s="26">
        <v>2.0070000000000001</v>
      </c>
      <c r="C404" s="12">
        <v>2.742</v>
      </c>
      <c r="D404" s="12">
        <f t="shared" si="5"/>
        <v>3.2516294588938708</v>
      </c>
    </row>
    <row r="405" spans="1:4" x14ac:dyDescent="0.2">
      <c r="A405" s="13">
        <v>38838</v>
      </c>
      <c r="B405" s="26">
        <v>2.0129999999999999</v>
      </c>
      <c r="C405" s="12">
        <v>2.9068000000000001</v>
      </c>
      <c r="D405" s="12">
        <f t="shared" si="5"/>
        <v>3.4367848731246893</v>
      </c>
    </row>
    <row r="406" spans="1:4" x14ac:dyDescent="0.2">
      <c r="A406" s="13">
        <v>38869</v>
      </c>
      <c r="B406" s="26">
        <v>2.0179999999999998</v>
      </c>
      <c r="C406" s="12">
        <v>2.8845000000000001</v>
      </c>
      <c r="D406" s="12">
        <f t="shared" si="5"/>
        <v>3.4019690084241825</v>
      </c>
    </row>
    <row r="407" spans="1:4" x14ac:dyDescent="0.2">
      <c r="A407" s="13">
        <v>38899</v>
      </c>
      <c r="B407" s="26">
        <v>2.0289999999999999</v>
      </c>
      <c r="C407" s="12">
        <v>2.9805999999999999</v>
      </c>
      <c r="D407" s="12">
        <f t="shared" si="5"/>
        <v>3.4962511449975353</v>
      </c>
    </row>
    <row r="408" spans="1:4" x14ac:dyDescent="0.2">
      <c r="A408" s="13">
        <v>38930</v>
      </c>
      <c r="B408" s="26">
        <v>2.0379999999999998</v>
      </c>
      <c r="C408" s="12">
        <v>2.9517500000000001</v>
      </c>
      <c r="D408" s="12">
        <f t="shared" si="5"/>
        <v>3.4471196950441612</v>
      </c>
    </row>
    <row r="409" spans="1:4" x14ac:dyDescent="0.2">
      <c r="A409" s="13">
        <v>38961</v>
      </c>
      <c r="B409" s="26">
        <v>2.028</v>
      </c>
      <c r="C409" s="12">
        <v>2.5550000000000002</v>
      </c>
      <c r="D409" s="12">
        <f t="shared" si="5"/>
        <v>2.9984991173570021</v>
      </c>
    </row>
    <row r="410" spans="1:4" x14ac:dyDescent="0.2">
      <c r="A410" s="13">
        <v>38991</v>
      </c>
      <c r="B410" s="26">
        <v>2.0190000000000001</v>
      </c>
      <c r="C410" s="12">
        <v>2.2446000000000002</v>
      </c>
      <c r="D410" s="12">
        <f t="shared" si="5"/>
        <v>2.6459620511144131</v>
      </c>
    </row>
    <row r="411" spans="1:4" x14ac:dyDescent="0.2">
      <c r="A411" s="13">
        <v>39022</v>
      </c>
      <c r="B411" s="26">
        <v>2.02</v>
      </c>
      <c r="C411" s="12">
        <v>2.22925</v>
      </c>
      <c r="D411" s="12">
        <f t="shared" si="5"/>
        <v>2.6265663581683163</v>
      </c>
    </row>
    <row r="412" spans="1:4" x14ac:dyDescent="0.2">
      <c r="A412" s="13">
        <v>39052</v>
      </c>
      <c r="B412" s="26">
        <v>2.0310000000000001</v>
      </c>
      <c r="C412" s="12">
        <v>2.3127499999999999</v>
      </c>
      <c r="D412" s="12">
        <f t="shared" si="5"/>
        <v>2.710189995322501</v>
      </c>
    </row>
    <row r="413" spans="1:4" x14ac:dyDescent="0.2">
      <c r="A413" s="13">
        <v>39083</v>
      </c>
      <c r="B413" s="26">
        <v>2.03437</v>
      </c>
      <c r="C413" s="12">
        <v>2.2397999999999998</v>
      </c>
      <c r="D413" s="12">
        <f t="shared" si="5"/>
        <v>2.6203558229820532</v>
      </c>
    </row>
    <row r="414" spans="1:4" x14ac:dyDescent="0.2">
      <c r="A414" s="13">
        <v>39114</v>
      </c>
      <c r="B414" s="26">
        <v>2.0422600000000002</v>
      </c>
      <c r="C414" s="12">
        <v>2.2777500000000002</v>
      </c>
      <c r="D414" s="12">
        <f t="shared" si="5"/>
        <v>2.6544588399616114</v>
      </c>
    </row>
    <row r="415" spans="1:4" x14ac:dyDescent="0.2">
      <c r="A415" s="13">
        <v>39142</v>
      </c>
      <c r="B415" s="26">
        <v>2.05288</v>
      </c>
      <c r="C415" s="12">
        <v>2.5627499999999999</v>
      </c>
      <c r="D415" s="12">
        <f t="shared" si="5"/>
        <v>2.9711436520887724</v>
      </c>
    </row>
    <row r="416" spans="1:4" x14ac:dyDescent="0.2">
      <c r="A416" s="13">
        <v>39173</v>
      </c>
      <c r="B416" s="26">
        <v>2.05904</v>
      </c>
      <c r="C416" s="12">
        <v>2.8450000000000002</v>
      </c>
      <c r="D416" s="12">
        <f t="shared" si="5"/>
        <v>3.2885046380837673</v>
      </c>
    </row>
    <row r="417" spans="1:4" x14ac:dyDescent="0.2">
      <c r="A417" s="13">
        <v>39203</v>
      </c>
      <c r="B417" s="26">
        <v>2.0675500000000002</v>
      </c>
      <c r="C417" s="12">
        <v>3.1459999999999999</v>
      </c>
      <c r="D417" s="12">
        <f t="shared" si="5"/>
        <v>3.6214598012139967</v>
      </c>
    </row>
    <row r="418" spans="1:4" x14ac:dyDescent="0.2">
      <c r="A418" s="13">
        <v>39234</v>
      </c>
      <c r="B418" s="26">
        <v>2.0723400000000001</v>
      </c>
      <c r="C418" s="12">
        <v>3.056</v>
      </c>
      <c r="D418" s="12">
        <f t="shared" si="5"/>
        <v>3.5097267977262416</v>
      </c>
    </row>
    <row r="419" spans="1:4" x14ac:dyDescent="0.2">
      <c r="A419" s="13">
        <v>39264</v>
      </c>
      <c r="B419" s="26">
        <v>2.0760299999999998</v>
      </c>
      <c r="C419" s="12">
        <v>2.9645999999999999</v>
      </c>
      <c r="D419" s="12">
        <f t="shared" si="5"/>
        <v>3.3987048458837301</v>
      </c>
    </row>
    <row r="420" spans="1:4" x14ac:dyDescent="0.2">
      <c r="A420" s="13">
        <v>39295</v>
      </c>
      <c r="B420" s="26">
        <v>2.07667</v>
      </c>
      <c r="C420" s="12">
        <v>2.7857500000000002</v>
      </c>
      <c r="D420" s="12">
        <f t="shared" si="5"/>
        <v>3.1926816906393407</v>
      </c>
    </row>
    <row r="421" spans="1:4" x14ac:dyDescent="0.2">
      <c r="A421" s="13">
        <v>39326</v>
      </c>
      <c r="B421" s="26">
        <v>2.0854699999999999</v>
      </c>
      <c r="C421" s="12">
        <v>2.8032499999999998</v>
      </c>
      <c r="D421" s="12">
        <f t="shared" si="5"/>
        <v>3.1991813219562015</v>
      </c>
    </row>
    <row r="422" spans="1:4" x14ac:dyDescent="0.2">
      <c r="A422" s="13">
        <v>39356</v>
      </c>
      <c r="B422" s="26">
        <v>2.0918999999999999</v>
      </c>
      <c r="C422" s="12">
        <v>2.8029999999999999</v>
      </c>
      <c r="D422" s="12">
        <f t="shared" si="5"/>
        <v>3.1890633710980447</v>
      </c>
    </row>
    <row r="423" spans="1:4" x14ac:dyDescent="0.2">
      <c r="A423" s="13">
        <v>39387</v>
      </c>
      <c r="B423" s="26">
        <v>2.1083400000000001</v>
      </c>
      <c r="C423" s="12">
        <v>3.08</v>
      </c>
      <c r="D423" s="12">
        <f t="shared" si="5"/>
        <v>3.476890710227003</v>
      </c>
    </row>
    <row r="424" spans="1:4" x14ac:dyDescent="0.2">
      <c r="A424" s="13">
        <v>39417</v>
      </c>
      <c r="B424" s="26">
        <v>2.1144500000000002</v>
      </c>
      <c r="C424" s="12">
        <v>3.0184000000000002</v>
      </c>
      <c r="D424" s="12">
        <f t="shared" si="5"/>
        <v>3.3975068716687549</v>
      </c>
    </row>
    <row r="425" spans="1:4" x14ac:dyDescent="0.2">
      <c r="A425" s="13">
        <v>39448</v>
      </c>
      <c r="B425" s="26">
        <v>2.12174</v>
      </c>
      <c r="C425" s="12">
        <v>3.0427499999999998</v>
      </c>
      <c r="D425" s="12">
        <f t="shared" ref="D425:D488" si="6">C425*$B$533/B425</f>
        <v>3.4131476714866098</v>
      </c>
    </row>
    <row r="426" spans="1:4" x14ac:dyDescent="0.2">
      <c r="A426" s="13">
        <v>39479</v>
      </c>
      <c r="B426" s="26">
        <v>2.1268699999999998</v>
      </c>
      <c r="C426" s="12">
        <v>3.0274999999999999</v>
      </c>
      <c r="D426" s="12">
        <f t="shared" si="6"/>
        <v>3.3878500354981731</v>
      </c>
    </row>
    <row r="427" spans="1:4" x14ac:dyDescent="0.2">
      <c r="A427" s="13">
        <v>39508</v>
      </c>
      <c r="B427" s="26">
        <v>2.1344799999999999</v>
      </c>
      <c r="C427" s="12">
        <v>3.2440000000000002</v>
      </c>
      <c r="D427" s="12">
        <f t="shared" si="6"/>
        <v>3.617176721262322</v>
      </c>
    </row>
    <row r="428" spans="1:4" x14ac:dyDescent="0.2">
      <c r="A428" s="13">
        <v>39539</v>
      </c>
      <c r="B428" s="26">
        <v>2.1394199999999999</v>
      </c>
      <c r="C428" s="12">
        <v>3.4580000000000002</v>
      </c>
      <c r="D428" s="12">
        <f t="shared" si="6"/>
        <v>3.846891249030111</v>
      </c>
    </row>
    <row r="429" spans="1:4" x14ac:dyDescent="0.2">
      <c r="A429" s="13">
        <v>39569</v>
      </c>
      <c r="B429" s="26">
        <v>2.1520800000000002</v>
      </c>
      <c r="C429" s="12">
        <v>3.7657500000000002</v>
      </c>
      <c r="D429" s="12">
        <f t="shared" si="6"/>
        <v>4.1646071923441506</v>
      </c>
    </row>
    <row r="430" spans="1:4" x14ac:dyDescent="0.2">
      <c r="A430" s="13">
        <v>39600</v>
      </c>
      <c r="B430" s="26">
        <v>2.1746300000000001</v>
      </c>
      <c r="C430" s="12">
        <v>4.0541999999999998</v>
      </c>
      <c r="D430" s="12">
        <f t="shared" si="6"/>
        <v>4.437115827704023</v>
      </c>
    </row>
    <row r="431" spans="1:4" x14ac:dyDescent="0.2">
      <c r="A431" s="13">
        <v>39630</v>
      </c>
      <c r="B431" s="26">
        <v>2.1901600000000001</v>
      </c>
      <c r="C431" s="12">
        <v>4.0614999999999997</v>
      </c>
      <c r="D431" s="12">
        <f t="shared" si="6"/>
        <v>4.4135859265989694</v>
      </c>
    </row>
    <row r="432" spans="1:4" x14ac:dyDescent="0.2">
      <c r="A432" s="13">
        <v>39661</v>
      </c>
      <c r="B432" s="26">
        <v>2.1869000000000001</v>
      </c>
      <c r="C432" s="12">
        <v>3.7785000000000002</v>
      </c>
      <c r="D432" s="12">
        <f t="shared" si="6"/>
        <v>4.112173911472861</v>
      </c>
    </row>
    <row r="433" spans="1:4" x14ac:dyDescent="0.2">
      <c r="A433" s="13">
        <v>39692</v>
      </c>
      <c r="B433" s="26">
        <v>2.1887699999999999</v>
      </c>
      <c r="C433" s="12">
        <v>3.7025999999999999</v>
      </c>
      <c r="D433" s="12">
        <f t="shared" si="6"/>
        <v>4.026128582354473</v>
      </c>
    </row>
    <row r="434" spans="1:4" x14ac:dyDescent="0.2">
      <c r="A434" s="13">
        <v>39722</v>
      </c>
      <c r="B434" s="26">
        <v>2.16995</v>
      </c>
      <c r="C434" s="12">
        <v>3.05125</v>
      </c>
      <c r="D434" s="12">
        <f t="shared" si="6"/>
        <v>3.3466403039240533</v>
      </c>
    </row>
    <row r="435" spans="1:4" x14ac:dyDescent="0.2">
      <c r="A435" s="13">
        <v>39753</v>
      </c>
      <c r="B435" s="26">
        <v>2.1315300000000001</v>
      </c>
      <c r="C435" s="12">
        <v>2.1469999999999998</v>
      </c>
      <c r="D435" s="12">
        <f t="shared" si="6"/>
        <v>2.3972954797727448</v>
      </c>
    </row>
    <row r="436" spans="1:4" x14ac:dyDescent="0.2">
      <c r="A436" s="13">
        <v>39783</v>
      </c>
      <c r="B436" s="26">
        <v>2.1139800000000002</v>
      </c>
      <c r="C436" s="12">
        <v>1.6870000000000001</v>
      </c>
      <c r="D436" s="12">
        <f t="shared" si="6"/>
        <v>1.8993070483164454</v>
      </c>
    </row>
    <row r="437" spans="1:4" x14ac:dyDescent="0.2">
      <c r="A437" s="13">
        <v>39814</v>
      </c>
      <c r="B437" s="26">
        <v>2.1193300000000002</v>
      </c>
      <c r="C437" s="12">
        <v>1.7882499999999999</v>
      </c>
      <c r="D437" s="12">
        <f t="shared" si="6"/>
        <v>2.0082169088815802</v>
      </c>
    </row>
    <row r="438" spans="1:4" x14ac:dyDescent="0.2">
      <c r="A438" s="13">
        <v>39845</v>
      </c>
      <c r="B438" s="26">
        <v>2.1270500000000001</v>
      </c>
      <c r="C438" s="12">
        <v>1.92275</v>
      </c>
      <c r="D438" s="12">
        <f t="shared" si="6"/>
        <v>2.1514244143297052</v>
      </c>
    </row>
    <row r="439" spans="1:4" x14ac:dyDescent="0.2">
      <c r="A439" s="13">
        <v>39873</v>
      </c>
      <c r="B439" s="26">
        <v>2.1249500000000001</v>
      </c>
      <c r="C439" s="12">
        <v>1.9585999999999999</v>
      </c>
      <c r="D439" s="12">
        <f t="shared" si="6"/>
        <v>2.1937038938327955</v>
      </c>
    </row>
    <row r="440" spans="1:4" x14ac:dyDescent="0.2">
      <c r="A440" s="13">
        <v>39904</v>
      </c>
      <c r="B440" s="26">
        <v>2.1270899999999999</v>
      </c>
      <c r="C440" s="12">
        <v>2.0489999999999999</v>
      </c>
      <c r="D440" s="12">
        <f t="shared" si="6"/>
        <v>2.2926463280820273</v>
      </c>
    </row>
    <row r="441" spans="1:4" x14ac:dyDescent="0.2">
      <c r="A441" s="13">
        <v>39934</v>
      </c>
      <c r="B441" s="26">
        <v>2.13022</v>
      </c>
      <c r="C441" s="12">
        <v>2.2654999999999998</v>
      </c>
      <c r="D441" s="12">
        <f t="shared" si="6"/>
        <v>2.5311657204420199</v>
      </c>
    </row>
    <row r="442" spans="1:4" x14ac:dyDescent="0.2">
      <c r="A442" s="13">
        <v>39965</v>
      </c>
      <c r="B442" s="26">
        <v>2.1478999999999999</v>
      </c>
      <c r="C442" s="12">
        <v>2.6305999999999998</v>
      </c>
      <c r="D442" s="12">
        <f t="shared" si="6"/>
        <v>2.9148870399925508</v>
      </c>
    </row>
    <row r="443" spans="1:4" x14ac:dyDescent="0.2">
      <c r="A443" s="13">
        <v>39995</v>
      </c>
      <c r="B443" s="26">
        <v>2.1472600000000002</v>
      </c>
      <c r="C443" s="12">
        <v>2.5265</v>
      </c>
      <c r="D443" s="12">
        <f t="shared" si="6"/>
        <v>2.8003714422100723</v>
      </c>
    </row>
    <row r="444" spans="1:4" x14ac:dyDescent="0.2">
      <c r="A444" s="13">
        <v>40026</v>
      </c>
      <c r="B444" s="26">
        <v>2.1544500000000002</v>
      </c>
      <c r="C444" s="12">
        <v>2.6164000000000001</v>
      </c>
      <c r="D444" s="12">
        <f t="shared" si="6"/>
        <v>2.8903383976420893</v>
      </c>
    </row>
    <row r="445" spans="1:4" x14ac:dyDescent="0.2">
      <c r="A445" s="13">
        <v>40057</v>
      </c>
      <c r="B445" s="26">
        <v>2.1586099999999999</v>
      </c>
      <c r="C445" s="12">
        <v>2.5539999999999998</v>
      </c>
      <c r="D445" s="12">
        <f t="shared" si="6"/>
        <v>2.8159677700001389</v>
      </c>
    </row>
    <row r="446" spans="1:4" x14ac:dyDescent="0.2">
      <c r="A446" s="13">
        <v>40087</v>
      </c>
      <c r="B446" s="26">
        <v>2.1650900000000002</v>
      </c>
      <c r="C446" s="12">
        <v>2.55125</v>
      </c>
      <c r="D446" s="12">
        <f t="shared" si="6"/>
        <v>2.804516730251398</v>
      </c>
    </row>
    <row r="447" spans="1:4" x14ac:dyDescent="0.2">
      <c r="A447" s="13">
        <v>40118</v>
      </c>
      <c r="B447" s="26">
        <v>2.1723400000000002</v>
      </c>
      <c r="C447" s="12">
        <v>2.6514000000000002</v>
      </c>
      <c r="D447" s="12">
        <f t="shared" si="6"/>
        <v>2.9048815244390838</v>
      </c>
    </row>
    <row r="448" spans="1:4" x14ac:dyDescent="0.2">
      <c r="A448" s="13">
        <v>40148</v>
      </c>
      <c r="B448" s="26">
        <v>2.17347</v>
      </c>
      <c r="C448" s="12">
        <v>2.6072500000000001</v>
      </c>
      <c r="D448" s="12">
        <f t="shared" si="6"/>
        <v>2.8550255395749651</v>
      </c>
    </row>
    <row r="449" spans="1:4" x14ac:dyDescent="0.2">
      <c r="A449" s="13">
        <v>40179</v>
      </c>
      <c r="B449" s="26">
        <v>2.1748799999999999</v>
      </c>
      <c r="C449" s="12">
        <v>2.7149999999999999</v>
      </c>
      <c r="D449" s="12">
        <f t="shared" si="6"/>
        <v>2.9710879358861173</v>
      </c>
    </row>
    <row r="450" spans="1:4" x14ac:dyDescent="0.2">
      <c r="A450" s="13">
        <v>40210</v>
      </c>
      <c r="B450" s="26">
        <v>2.1728100000000001</v>
      </c>
      <c r="C450" s="12">
        <v>2.6440000000000001</v>
      </c>
      <c r="D450" s="12">
        <f t="shared" si="6"/>
        <v>2.8961474625024737</v>
      </c>
    </row>
    <row r="451" spans="1:4" x14ac:dyDescent="0.2">
      <c r="A451" s="13">
        <v>40238</v>
      </c>
      <c r="B451" s="26">
        <v>2.17353</v>
      </c>
      <c r="C451" s="12">
        <v>2.7715999999999998</v>
      </c>
      <c r="D451" s="12">
        <f t="shared" si="6"/>
        <v>3.034910479818544</v>
      </c>
    </row>
    <row r="452" spans="1:4" x14ac:dyDescent="0.2">
      <c r="A452" s="13">
        <v>40269</v>
      </c>
      <c r="B452" s="26">
        <v>2.1740300000000001</v>
      </c>
      <c r="C452" s="12">
        <v>2.8482500000000002</v>
      </c>
      <c r="D452" s="12">
        <f t="shared" si="6"/>
        <v>3.1181251691558995</v>
      </c>
    </row>
    <row r="453" spans="1:4" x14ac:dyDescent="0.2">
      <c r="A453" s="13">
        <v>40299</v>
      </c>
      <c r="B453" s="26">
        <v>2.1728999999999998</v>
      </c>
      <c r="C453" s="12">
        <v>2.8361999999999998</v>
      </c>
      <c r="D453" s="12">
        <f t="shared" si="6"/>
        <v>3.1065481137650144</v>
      </c>
    </row>
    <row r="454" spans="1:4" x14ac:dyDescent="0.2">
      <c r="A454" s="13">
        <v>40330</v>
      </c>
      <c r="B454" s="26">
        <v>2.1719900000000001</v>
      </c>
      <c r="C454" s="12">
        <v>2.7315</v>
      </c>
      <c r="D454" s="12">
        <f t="shared" si="6"/>
        <v>2.9931215581103041</v>
      </c>
    </row>
    <row r="455" spans="1:4" x14ac:dyDescent="0.2">
      <c r="A455" s="13">
        <v>40360</v>
      </c>
      <c r="B455" s="26">
        <v>2.17605</v>
      </c>
      <c r="C455" s="12">
        <v>2.7287499999999998</v>
      </c>
      <c r="D455" s="12">
        <f t="shared" si="6"/>
        <v>2.9845293226258582</v>
      </c>
    </row>
    <row r="456" spans="1:4" x14ac:dyDescent="0.2">
      <c r="A456" s="13">
        <v>40391</v>
      </c>
      <c r="B456" s="26">
        <v>2.17923</v>
      </c>
      <c r="C456" s="12">
        <v>2.7298</v>
      </c>
      <c r="D456" s="12">
        <f t="shared" si="6"/>
        <v>2.9813209507945464</v>
      </c>
    </row>
    <row r="457" spans="1:4" x14ac:dyDescent="0.2">
      <c r="A457" s="13">
        <v>40422</v>
      </c>
      <c r="B457" s="26">
        <v>2.18275</v>
      </c>
      <c r="C457" s="12">
        <v>2.7050000000000001</v>
      </c>
      <c r="D457" s="12">
        <f t="shared" si="6"/>
        <v>2.9494717718474401</v>
      </c>
    </row>
    <row r="458" spans="1:4" x14ac:dyDescent="0.2">
      <c r="A458" s="13">
        <v>40452</v>
      </c>
      <c r="B458" s="26">
        <v>2.19035</v>
      </c>
      <c r="C458" s="12">
        <v>2.8005</v>
      </c>
      <c r="D458" s="12">
        <f t="shared" si="6"/>
        <v>3.0430075608920948</v>
      </c>
    </row>
    <row r="459" spans="1:4" x14ac:dyDescent="0.2">
      <c r="A459" s="13">
        <v>40483</v>
      </c>
      <c r="B459" s="26">
        <v>2.1959</v>
      </c>
      <c r="C459" s="12">
        <v>2.859</v>
      </c>
      <c r="D459" s="12">
        <f t="shared" si="6"/>
        <v>3.0987216621886242</v>
      </c>
    </row>
    <row r="460" spans="1:4" x14ac:dyDescent="0.2">
      <c r="A460" s="13">
        <v>40513</v>
      </c>
      <c r="B460" s="26">
        <v>2.20472</v>
      </c>
      <c r="C460" s="12">
        <v>2.9929999999999999</v>
      </c>
      <c r="D460" s="12">
        <f t="shared" si="6"/>
        <v>3.230979827823941</v>
      </c>
    </row>
    <row r="461" spans="1:4" x14ac:dyDescent="0.2">
      <c r="A461" s="13">
        <v>40544</v>
      </c>
      <c r="B461" s="26">
        <v>2.2114799999999999</v>
      </c>
      <c r="C461" s="12">
        <v>3.0948000000000002</v>
      </c>
      <c r="D461" s="12">
        <f t="shared" si="6"/>
        <v>3.3306618579412883</v>
      </c>
    </row>
    <row r="462" spans="1:4" x14ac:dyDescent="0.2">
      <c r="A462" s="13">
        <v>40575</v>
      </c>
      <c r="B462" s="26">
        <v>2.2190400000000001</v>
      </c>
      <c r="C462" s="12">
        <v>3.2109999999999999</v>
      </c>
      <c r="D462" s="12">
        <f t="shared" si="6"/>
        <v>3.4439445174489864</v>
      </c>
    </row>
    <row r="463" spans="1:4" x14ac:dyDescent="0.2">
      <c r="A463" s="13">
        <v>40603</v>
      </c>
      <c r="B463" s="26">
        <v>2.2304400000000002</v>
      </c>
      <c r="C463" s="12">
        <v>3.5612499999999998</v>
      </c>
      <c r="D463" s="12">
        <f t="shared" si="6"/>
        <v>3.8000813057064966</v>
      </c>
    </row>
    <row r="464" spans="1:4" x14ac:dyDescent="0.2">
      <c r="A464" s="13">
        <v>40634</v>
      </c>
      <c r="B464" s="26">
        <v>2.2406000000000001</v>
      </c>
      <c r="C464" s="12">
        <v>3.7995000000000001</v>
      </c>
      <c r="D464" s="12">
        <f t="shared" si="6"/>
        <v>4.0359250151745067</v>
      </c>
    </row>
    <row r="465" spans="1:4" x14ac:dyDescent="0.2">
      <c r="A465" s="13">
        <v>40664</v>
      </c>
      <c r="B465" s="26">
        <v>2.2486899999999999</v>
      </c>
      <c r="C465" s="12">
        <v>3.9062000000000001</v>
      </c>
      <c r="D465" s="12">
        <f t="shared" si="6"/>
        <v>4.1343368523006729</v>
      </c>
    </row>
    <row r="466" spans="1:4" x14ac:dyDescent="0.2">
      <c r="A466" s="13">
        <v>40695</v>
      </c>
      <c r="B466" s="26">
        <v>2.2484099999999998</v>
      </c>
      <c r="C466" s="12">
        <v>3.68</v>
      </c>
      <c r="D466" s="12">
        <f t="shared" si="6"/>
        <v>3.8954109615239219</v>
      </c>
    </row>
    <row r="467" spans="1:4" x14ac:dyDescent="0.2">
      <c r="A467" s="13">
        <v>40725</v>
      </c>
      <c r="B467" s="26">
        <v>2.2541899999999999</v>
      </c>
      <c r="C467" s="12">
        <v>3.6502500000000002</v>
      </c>
      <c r="D467" s="12">
        <f t="shared" si="6"/>
        <v>3.8540119978795051</v>
      </c>
    </row>
    <row r="468" spans="1:4" x14ac:dyDescent="0.2">
      <c r="A468" s="13">
        <v>40756</v>
      </c>
      <c r="B468" s="26">
        <v>2.2608199999999998</v>
      </c>
      <c r="C468" s="12">
        <v>3.6394000000000002</v>
      </c>
      <c r="D468" s="12">
        <f t="shared" si="6"/>
        <v>3.8312877923939106</v>
      </c>
    </row>
    <row r="469" spans="1:4" x14ac:dyDescent="0.2">
      <c r="A469" s="13">
        <v>40787</v>
      </c>
      <c r="B469" s="26">
        <v>2.2667600000000001</v>
      </c>
      <c r="C469" s="12">
        <v>3.6112500000000001</v>
      </c>
      <c r="D469" s="12">
        <f t="shared" si="6"/>
        <v>3.7916914218973332</v>
      </c>
    </row>
    <row r="470" spans="1:4" x14ac:dyDescent="0.2">
      <c r="A470" s="13">
        <v>40817</v>
      </c>
      <c r="B470" s="26">
        <v>2.2681100000000001</v>
      </c>
      <c r="C470" s="12">
        <v>3.448</v>
      </c>
      <c r="D470" s="12">
        <f t="shared" si="6"/>
        <v>3.6181295686717134</v>
      </c>
    </row>
    <row r="471" spans="1:4" x14ac:dyDescent="0.2">
      <c r="A471" s="13">
        <v>40848</v>
      </c>
      <c r="B471" s="26">
        <v>2.2715700000000001</v>
      </c>
      <c r="C471" s="12">
        <v>3.38375</v>
      </c>
      <c r="D471" s="12">
        <f t="shared" si="6"/>
        <v>3.5453010219803924</v>
      </c>
    </row>
    <row r="472" spans="1:4" x14ac:dyDescent="0.2">
      <c r="A472" s="13">
        <v>40878</v>
      </c>
      <c r="B472" s="26">
        <v>2.2714500000000002</v>
      </c>
      <c r="C472" s="12">
        <v>3.2657500000000002</v>
      </c>
      <c r="D472" s="12">
        <f t="shared" si="6"/>
        <v>3.4218480910871905</v>
      </c>
    </row>
    <row r="473" spans="1:4" x14ac:dyDescent="0.2">
      <c r="A473" s="13">
        <v>40909</v>
      </c>
      <c r="B473" s="26">
        <v>2.27759</v>
      </c>
      <c r="C473" s="12">
        <v>3.38</v>
      </c>
      <c r="D473" s="12">
        <f t="shared" si="6"/>
        <v>3.5320116263243158</v>
      </c>
    </row>
    <row r="474" spans="1:4" x14ac:dyDescent="0.2">
      <c r="A474" s="13">
        <v>40940</v>
      </c>
      <c r="B474" s="26">
        <v>2.2828499999999998</v>
      </c>
      <c r="C474" s="12">
        <v>3.57925</v>
      </c>
      <c r="D474" s="12">
        <f t="shared" si="6"/>
        <v>3.7316046798957445</v>
      </c>
    </row>
    <row r="475" spans="1:4" x14ac:dyDescent="0.2">
      <c r="A475" s="13">
        <v>40969</v>
      </c>
      <c r="B475" s="26">
        <v>2.2886600000000001</v>
      </c>
      <c r="C475" s="12">
        <v>3.85175</v>
      </c>
      <c r="D475" s="12">
        <f t="shared" si="6"/>
        <v>4.0055096600193991</v>
      </c>
    </row>
    <row r="476" spans="1:4" x14ac:dyDescent="0.2">
      <c r="A476" s="13">
        <v>41000</v>
      </c>
      <c r="B476" s="26">
        <v>2.2917200000000002</v>
      </c>
      <c r="C476" s="12">
        <v>3.9003999999999999</v>
      </c>
      <c r="D476" s="12">
        <f t="shared" si="6"/>
        <v>4.0506858642417045</v>
      </c>
    </row>
    <row r="477" spans="1:4" x14ac:dyDescent="0.2">
      <c r="A477" s="13">
        <v>41030</v>
      </c>
      <c r="B477" s="26">
        <v>2.2878500000000002</v>
      </c>
      <c r="C477" s="12">
        <v>3.7322500000000001</v>
      </c>
      <c r="D477" s="12">
        <f t="shared" si="6"/>
        <v>3.8826134184933454</v>
      </c>
    </row>
    <row r="478" spans="1:4" x14ac:dyDescent="0.2">
      <c r="A478" s="13">
        <v>41061</v>
      </c>
      <c r="B478" s="26">
        <v>2.28626</v>
      </c>
      <c r="C478" s="12">
        <v>3.5387499999999998</v>
      </c>
      <c r="D478" s="12">
        <f t="shared" si="6"/>
        <v>3.6838779721029105</v>
      </c>
    </row>
    <row r="479" spans="1:4" x14ac:dyDescent="0.2">
      <c r="A479" s="13">
        <v>41091</v>
      </c>
      <c r="B479" s="26">
        <v>2.2858399999999999</v>
      </c>
      <c r="C479" s="12">
        <v>3.4392</v>
      </c>
      <c r="D479" s="12">
        <f t="shared" si="6"/>
        <v>3.5809031526266057</v>
      </c>
    </row>
    <row r="480" spans="1:4" x14ac:dyDescent="0.2">
      <c r="A480" s="13">
        <v>41122</v>
      </c>
      <c r="B480" s="26">
        <v>2.2991100000000002</v>
      </c>
      <c r="C480" s="12">
        <v>3.7214999999999998</v>
      </c>
      <c r="D480" s="12">
        <f t="shared" si="6"/>
        <v>3.8524698135365418</v>
      </c>
    </row>
    <row r="481" spans="1:4" x14ac:dyDescent="0.2">
      <c r="A481" s="13">
        <v>41153</v>
      </c>
      <c r="B481" s="26">
        <v>2.3110400000000002</v>
      </c>
      <c r="C481" s="12">
        <v>3.8485</v>
      </c>
      <c r="D481" s="12">
        <f t="shared" si="6"/>
        <v>3.9633734885592631</v>
      </c>
    </row>
    <row r="482" spans="1:4" x14ac:dyDescent="0.2">
      <c r="A482" s="13">
        <v>41183</v>
      </c>
      <c r="B482" s="26">
        <v>2.3174100000000002</v>
      </c>
      <c r="C482" s="12">
        <v>3.7456</v>
      </c>
      <c r="D482" s="12">
        <f t="shared" si="6"/>
        <v>3.8467989709201214</v>
      </c>
    </row>
    <row r="483" spans="1:4" x14ac:dyDescent="0.2">
      <c r="A483" s="13">
        <v>41214</v>
      </c>
      <c r="B483" s="26">
        <v>2.31202</v>
      </c>
      <c r="C483" s="12">
        <v>3.4517500000000001</v>
      </c>
      <c r="D483" s="12">
        <f t="shared" si="6"/>
        <v>3.5532741665297012</v>
      </c>
    </row>
    <row r="484" spans="1:4" x14ac:dyDescent="0.2">
      <c r="A484" s="19">
        <v>41244</v>
      </c>
      <c r="B484" s="26">
        <v>2.3116500000000002</v>
      </c>
      <c r="C484" s="12">
        <v>3.3104</v>
      </c>
      <c r="D484" s="12">
        <f t="shared" si="6"/>
        <v>3.4083121704410262</v>
      </c>
    </row>
    <row r="485" spans="1:4" x14ac:dyDescent="0.2">
      <c r="A485" s="13">
        <v>41275</v>
      </c>
      <c r="B485" s="26">
        <v>2.3144399999999998</v>
      </c>
      <c r="C485" s="12">
        <v>3.3184999999999998</v>
      </c>
      <c r="D485" s="12">
        <f t="shared" si="6"/>
        <v>3.4125330563764882</v>
      </c>
    </row>
    <row r="486" spans="1:4" x14ac:dyDescent="0.2">
      <c r="A486" s="13">
        <v>41306</v>
      </c>
      <c r="B486" s="26">
        <v>2.32803</v>
      </c>
      <c r="C486" s="12">
        <v>3.67</v>
      </c>
      <c r="D486" s="12">
        <f t="shared" si="6"/>
        <v>3.7519622771184218</v>
      </c>
    </row>
    <row r="487" spans="1:4" x14ac:dyDescent="0.2">
      <c r="A487" s="13">
        <v>41334</v>
      </c>
      <c r="B487" s="26">
        <v>2.3224499999999999</v>
      </c>
      <c r="C487" s="12">
        <v>3.7112500000000002</v>
      </c>
      <c r="D487" s="12">
        <f t="shared" si="6"/>
        <v>3.8032494337875953</v>
      </c>
    </row>
    <row r="488" spans="1:4" x14ac:dyDescent="0.2">
      <c r="A488" s="13">
        <v>41365</v>
      </c>
      <c r="B488" s="26">
        <v>2.3167200000000001</v>
      </c>
      <c r="C488" s="12">
        <v>3.5701999999999998</v>
      </c>
      <c r="D488" s="12">
        <f t="shared" si="6"/>
        <v>3.6677520565281942</v>
      </c>
    </row>
    <row r="489" spans="1:4" x14ac:dyDescent="0.2">
      <c r="A489" s="13">
        <v>41395</v>
      </c>
      <c r="B489" s="26">
        <v>2.3199000000000001</v>
      </c>
      <c r="C489" s="12">
        <v>3.6147499999999999</v>
      </c>
      <c r="D489" s="12">
        <f t="shared" ref="D489:D508" si="7">C489*$B$533/B489</f>
        <v>3.7084290376740374</v>
      </c>
    </row>
    <row r="490" spans="1:4" x14ac:dyDescent="0.2">
      <c r="A490" s="13">
        <v>41426</v>
      </c>
      <c r="B490" s="26">
        <v>2.3258299999999998</v>
      </c>
      <c r="C490" s="12">
        <v>3.6259999999999999</v>
      </c>
      <c r="D490" s="12">
        <f t="shared" si="7"/>
        <v>3.7104860510011481</v>
      </c>
    </row>
    <row r="491" spans="1:4" x14ac:dyDescent="0.2">
      <c r="A491" s="13">
        <v>41456</v>
      </c>
      <c r="B491" s="26">
        <v>2.3298000000000001</v>
      </c>
      <c r="C491" s="12">
        <v>3.5910000000000002</v>
      </c>
      <c r="D491" s="12">
        <f t="shared" si="7"/>
        <v>3.6684088771568373</v>
      </c>
    </row>
    <row r="492" spans="1:4" x14ac:dyDescent="0.2">
      <c r="A492" s="13">
        <v>41487</v>
      </c>
      <c r="B492" s="26">
        <v>2.33413</v>
      </c>
      <c r="C492" s="12">
        <v>3.57375</v>
      </c>
      <c r="D492" s="12">
        <f t="shared" si="7"/>
        <v>3.6440145246837146</v>
      </c>
    </row>
    <row r="493" spans="1:4" x14ac:dyDescent="0.2">
      <c r="A493" s="13">
        <v>41518</v>
      </c>
      <c r="B493" s="26">
        <v>2.3377300000000001</v>
      </c>
      <c r="C493" s="12">
        <v>3.5324</v>
      </c>
      <c r="D493" s="12">
        <f t="shared" si="7"/>
        <v>3.5963048396521407</v>
      </c>
    </row>
    <row r="494" spans="1:4" x14ac:dyDescent="0.2">
      <c r="A494" s="13">
        <v>41548</v>
      </c>
      <c r="B494" s="26">
        <v>2.3390300000000002</v>
      </c>
      <c r="C494" s="12">
        <v>3.34375</v>
      </c>
      <c r="D494" s="12">
        <f t="shared" si="7"/>
        <v>3.402349932450631</v>
      </c>
    </row>
    <row r="495" spans="1:4" x14ac:dyDescent="0.2">
      <c r="A495" s="13">
        <v>41579</v>
      </c>
      <c r="B495" s="26">
        <v>2.3403800000000001</v>
      </c>
      <c r="C495" s="12">
        <v>3.24275</v>
      </c>
      <c r="D495" s="12">
        <f t="shared" si="7"/>
        <v>3.297676591194592</v>
      </c>
    </row>
    <row r="496" spans="1:4" x14ac:dyDescent="0.2">
      <c r="A496" s="19">
        <v>41609</v>
      </c>
      <c r="B496" s="26">
        <v>2.3469699999999998</v>
      </c>
      <c r="C496" s="12">
        <v>3.2764000000000002</v>
      </c>
      <c r="D496" s="12">
        <f t="shared" si="7"/>
        <v>3.3225410127952215</v>
      </c>
    </row>
    <row r="497" spans="1:5" x14ac:dyDescent="0.2">
      <c r="A497" s="13">
        <v>41640</v>
      </c>
      <c r="B497" s="26">
        <v>2.35128</v>
      </c>
      <c r="C497" s="12">
        <v>3.3125</v>
      </c>
      <c r="D497" s="12">
        <f t="shared" si="7"/>
        <v>3.3529919341805314</v>
      </c>
    </row>
    <row r="498" spans="1:5" x14ac:dyDescent="0.2">
      <c r="A498" s="13">
        <v>41671</v>
      </c>
      <c r="B498" s="26">
        <v>2.3535599999999999</v>
      </c>
      <c r="C498" s="12">
        <v>3.3562500000000002</v>
      </c>
      <c r="D498" s="12">
        <f t="shared" si="7"/>
        <v>3.3939856377147812</v>
      </c>
    </row>
    <row r="499" spans="1:5" x14ac:dyDescent="0.2">
      <c r="A499" s="13">
        <v>41699</v>
      </c>
      <c r="B499" s="26">
        <v>2.3578999999999999</v>
      </c>
      <c r="C499" s="12">
        <v>3.5331999999999999</v>
      </c>
      <c r="D499" s="12">
        <f t="shared" si="7"/>
        <v>3.5663487554179563</v>
      </c>
    </row>
    <row r="500" spans="1:5" x14ac:dyDescent="0.2">
      <c r="A500" s="13">
        <v>41730</v>
      </c>
      <c r="B500" s="26">
        <v>2.3624000000000001</v>
      </c>
      <c r="C500" s="12">
        <v>3.6607500000000002</v>
      </c>
      <c r="D500" s="12">
        <f t="shared" si="7"/>
        <v>3.6880568644175411</v>
      </c>
    </row>
    <row r="501" spans="1:5" x14ac:dyDescent="0.2">
      <c r="A501" s="13">
        <v>41760</v>
      </c>
      <c r="B501" s="26">
        <v>2.3694999999999999</v>
      </c>
      <c r="C501" s="12">
        <v>3.6727500000000002</v>
      </c>
      <c r="D501" s="12">
        <f t="shared" si="7"/>
        <v>3.6890592110149822</v>
      </c>
    </row>
    <row r="502" spans="1:5" x14ac:dyDescent="0.2">
      <c r="A502" s="13">
        <v>41791</v>
      </c>
      <c r="B502" s="26">
        <v>2.3734799999999998</v>
      </c>
      <c r="C502" s="12">
        <v>3.6916000000000002</v>
      </c>
      <c r="D502" s="12">
        <f t="shared" si="7"/>
        <v>3.7017751214250811</v>
      </c>
    </row>
    <row r="503" spans="1:5" x14ac:dyDescent="0.2">
      <c r="A503" s="13">
        <v>41821</v>
      </c>
      <c r="B503" s="26">
        <v>2.3759600000000001</v>
      </c>
      <c r="C503" s="12">
        <v>3.6112500000000001</v>
      </c>
      <c r="D503" s="12">
        <f t="shared" si="7"/>
        <v>3.6174238823465039</v>
      </c>
    </row>
    <row r="504" spans="1:5" x14ac:dyDescent="0.2">
      <c r="A504" s="13">
        <v>41852</v>
      </c>
      <c r="B504" s="26">
        <v>2.3740899999999998</v>
      </c>
      <c r="C504" s="12">
        <v>3.4864999999999999</v>
      </c>
      <c r="D504" s="12">
        <f t="shared" si="7"/>
        <v>3.4952115138853204</v>
      </c>
    </row>
    <row r="505" spans="1:5" x14ac:dyDescent="0.2">
      <c r="A505" s="13">
        <v>41883</v>
      </c>
      <c r="B505" s="26">
        <v>2.3762599999999998</v>
      </c>
      <c r="C505" s="12">
        <v>3.4062000000000001</v>
      </c>
      <c r="D505" s="12">
        <f t="shared" si="7"/>
        <v>3.4115925599050612</v>
      </c>
    </row>
    <row r="506" spans="1:5" x14ac:dyDescent="0.2">
      <c r="A506" s="13">
        <v>41913</v>
      </c>
      <c r="B506" s="26">
        <v>2.3775300000000001</v>
      </c>
      <c r="C506" s="12">
        <v>3.1705000000000001</v>
      </c>
      <c r="D506" s="12">
        <f t="shared" si="7"/>
        <v>3.1738231488141051</v>
      </c>
    </row>
    <row r="507" spans="1:5" x14ac:dyDescent="0.2">
      <c r="A507" s="13">
        <v>41944</v>
      </c>
      <c r="B507" s="26">
        <v>2.3706700000000001</v>
      </c>
      <c r="C507" s="12">
        <v>2.9122499999999998</v>
      </c>
      <c r="D507" s="12">
        <f t="shared" si="7"/>
        <v>2.9237384661298278</v>
      </c>
      <c r="E507" s="10" t="s">
        <v>182</v>
      </c>
    </row>
    <row r="508" spans="1:5" x14ac:dyDescent="0.2">
      <c r="A508" s="19">
        <v>41974</v>
      </c>
      <c r="B508" s="26">
        <v>2.3628399999999998</v>
      </c>
      <c r="C508" s="12">
        <v>2.5426000000000002</v>
      </c>
      <c r="D508" s="12">
        <f t="shared" si="7"/>
        <v>2.561089171166901</v>
      </c>
      <c r="E508" s="10" t="s">
        <v>183</v>
      </c>
    </row>
    <row r="509" spans="1:5" x14ac:dyDescent="0.2">
      <c r="A509" s="13">
        <v>42005</v>
      </c>
      <c r="B509" s="26">
        <v>2.3467699999999998</v>
      </c>
      <c r="C509" s="12">
        <v>2.1157499999999998</v>
      </c>
      <c r="D509" s="12">
        <f t="shared" ref="D509:D520" si="8">C509*$B$533/B509</f>
        <v>2.1457286169927174</v>
      </c>
      <c r="E509">
        <f t="shared" ref="E509:E532" si="9">IF(A510&gt;=$C$1,1,0)</f>
        <v>0</v>
      </c>
    </row>
    <row r="510" spans="1:5" x14ac:dyDescent="0.2">
      <c r="A510" s="13">
        <v>42036</v>
      </c>
      <c r="B510" s="26">
        <v>2.3518599999999998</v>
      </c>
      <c r="C510" s="12">
        <v>2.2162500000000001</v>
      </c>
      <c r="D510" s="12">
        <f t="shared" si="8"/>
        <v>2.2427881580961451</v>
      </c>
      <c r="E510">
        <f t="shared" si="9"/>
        <v>0</v>
      </c>
    </row>
    <row r="511" spans="1:5" x14ac:dyDescent="0.2">
      <c r="A511" s="13">
        <v>42064</v>
      </c>
      <c r="B511" s="26">
        <v>2.3574000000000002</v>
      </c>
      <c r="C511" s="12">
        <v>2.4636</v>
      </c>
      <c r="D511" s="12">
        <f t="shared" si="8"/>
        <v>2.4872411127513359</v>
      </c>
      <c r="E511">
        <f t="shared" si="9"/>
        <v>0</v>
      </c>
    </row>
    <row r="512" spans="1:5" x14ac:dyDescent="0.2">
      <c r="A512" s="13">
        <v>42095</v>
      </c>
      <c r="B512" s="26">
        <v>2.35982</v>
      </c>
      <c r="C512" s="12">
        <v>2.4689999999999999</v>
      </c>
      <c r="D512" s="12">
        <f t="shared" si="8"/>
        <v>2.4901366705935195</v>
      </c>
      <c r="E512">
        <f t="shared" si="9"/>
        <v>0</v>
      </c>
    </row>
    <row r="513" spans="1:5" x14ac:dyDescent="0.2">
      <c r="A513" s="13">
        <v>42125</v>
      </c>
      <c r="B513" s="26">
        <v>2.3703099999999999</v>
      </c>
      <c r="C513" s="12">
        <v>2.7182499999999998</v>
      </c>
      <c r="D513" s="12">
        <f t="shared" si="8"/>
        <v>2.7293876334741021</v>
      </c>
      <c r="E513">
        <f t="shared" si="9"/>
        <v>0</v>
      </c>
    </row>
    <row r="514" spans="1:5" x14ac:dyDescent="0.2">
      <c r="A514" s="13">
        <v>42156</v>
      </c>
      <c r="B514" s="26">
        <v>2.3778600000000001</v>
      </c>
      <c r="C514" s="12">
        <v>2.8016000000000001</v>
      </c>
      <c r="D514" s="12">
        <f t="shared" si="8"/>
        <v>2.804147273262513</v>
      </c>
      <c r="E514">
        <f t="shared" si="9"/>
        <v>0</v>
      </c>
    </row>
    <row r="515" spans="1:5" x14ac:dyDescent="0.2">
      <c r="A515" s="13">
        <v>42186</v>
      </c>
      <c r="B515" s="26">
        <v>2.3809900000000002</v>
      </c>
      <c r="C515" s="12">
        <v>2.7934999999999999</v>
      </c>
      <c r="D515" s="12">
        <f t="shared" si="8"/>
        <v>2.7923642925841765</v>
      </c>
      <c r="E515">
        <f t="shared" si="9"/>
        <v>0</v>
      </c>
    </row>
    <row r="516" spans="1:5" x14ac:dyDescent="0.2">
      <c r="A516" s="13">
        <v>42217</v>
      </c>
      <c r="B516" s="26">
        <v>2.3793099999999998</v>
      </c>
      <c r="C516" s="12">
        <v>2.6362000000000001</v>
      </c>
      <c r="D516" s="12">
        <f t="shared" si="8"/>
        <v>2.6369888734128804</v>
      </c>
      <c r="E516">
        <f t="shared" si="9"/>
        <v>0</v>
      </c>
    </row>
    <row r="517" spans="1:5" x14ac:dyDescent="0.2">
      <c r="A517" s="13">
        <v>42248</v>
      </c>
      <c r="B517" s="26">
        <v>2.3819179258999998</v>
      </c>
      <c r="C517" s="12">
        <v>2.3652500000000001</v>
      </c>
      <c r="D517" s="12">
        <f t="shared" si="8"/>
        <v>2.3633673412038196</v>
      </c>
      <c r="E517">
        <f t="shared" si="9"/>
        <v>0</v>
      </c>
    </row>
    <row r="518" spans="1:5" x14ac:dyDescent="0.2">
      <c r="A518" s="13">
        <v>42278</v>
      </c>
      <c r="B518" s="26">
        <v>2.3800219999999999</v>
      </c>
      <c r="C518" s="12">
        <v>2.2183809999999999</v>
      </c>
      <c r="D518" s="12">
        <f t="shared" si="8"/>
        <v>2.2183809999999999</v>
      </c>
      <c r="E518">
        <f t="shared" si="9"/>
        <v>1</v>
      </c>
    </row>
    <row r="519" spans="1:5" x14ac:dyDescent="0.2">
      <c r="A519" s="13">
        <v>42309</v>
      </c>
      <c r="B519" s="26">
        <v>2.3821680000000001</v>
      </c>
      <c r="C519" s="12">
        <v>2.106671</v>
      </c>
      <c r="D519" s="12">
        <f t="shared" si="8"/>
        <v>2.1047731842430926</v>
      </c>
      <c r="E519">
        <f t="shared" si="9"/>
        <v>1</v>
      </c>
    </row>
    <row r="520" spans="1:5" x14ac:dyDescent="0.2">
      <c r="A520" s="19">
        <v>42339</v>
      </c>
      <c r="B520" s="26">
        <v>2.385551</v>
      </c>
      <c r="C520" s="12">
        <v>2.0297900000000002</v>
      </c>
      <c r="D520" s="12">
        <f t="shared" si="8"/>
        <v>2.0250855485294594</v>
      </c>
      <c r="E520">
        <f t="shared" si="9"/>
        <v>1</v>
      </c>
    </row>
    <row r="521" spans="1:5" x14ac:dyDescent="0.2">
      <c r="A521" s="13">
        <v>42370</v>
      </c>
      <c r="B521" s="26">
        <v>2.3917730000000001</v>
      </c>
      <c r="C521" s="12">
        <v>2.0666479999999998</v>
      </c>
      <c r="D521" s="12">
        <f t="shared" ref="D521:D532" si="10">C521*$B$533/B521</f>
        <v>2.0564943689288238</v>
      </c>
      <c r="E521">
        <f t="shared" si="9"/>
        <v>1</v>
      </c>
    </row>
    <row r="522" spans="1:5" x14ac:dyDescent="0.2">
      <c r="A522" s="13">
        <v>42401</v>
      </c>
      <c r="B522" s="26">
        <v>2.3964289999999999</v>
      </c>
      <c r="C522" s="12">
        <v>2.1281720000000002</v>
      </c>
      <c r="D522" s="12">
        <f t="shared" si="10"/>
        <v>2.1136016046308903</v>
      </c>
      <c r="E522">
        <f t="shared" si="9"/>
        <v>1</v>
      </c>
    </row>
    <row r="523" spans="1:5" x14ac:dyDescent="0.2">
      <c r="A523" s="13">
        <v>42430</v>
      </c>
      <c r="B523" s="26">
        <v>2.4011200000000001</v>
      </c>
      <c r="C523" s="12">
        <v>2.3029459999999999</v>
      </c>
      <c r="D523" s="12">
        <f t="shared" si="10"/>
        <v>2.2827106287116008</v>
      </c>
      <c r="E523">
        <f t="shared" si="9"/>
        <v>1</v>
      </c>
    </row>
    <row r="524" spans="1:5" x14ac:dyDescent="0.2">
      <c r="A524" s="13">
        <v>42461</v>
      </c>
      <c r="B524" s="26">
        <v>2.4061650000000001</v>
      </c>
      <c r="C524" s="12">
        <v>2.4571040000000002</v>
      </c>
      <c r="D524" s="12">
        <f t="shared" si="10"/>
        <v>2.4304075473992848</v>
      </c>
      <c r="E524">
        <f t="shared" si="9"/>
        <v>1</v>
      </c>
    </row>
    <row r="525" spans="1:5" x14ac:dyDescent="0.2">
      <c r="A525" s="13">
        <v>42491</v>
      </c>
      <c r="B525" s="26">
        <v>2.4106890000000001</v>
      </c>
      <c r="C525" s="12">
        <v>2.5507240000000002</v>
      </c>
      <c r="D525" s="12">
        <f t="shared" si="10"/>
        <v>2.5182755784458299</v>
      </c>
      <c r="E525">
        <f t="shared" si="9"/>
        <v>1</v>
      </c>
    </row>
    <row r="526" spans="1:5" x14ac:dyDescent="0.2">
      <c r="A526" s="13">
        <v>42522</v>
      </c>
      <c r="B526" s="26">
        <v>2.415009</v>
      </c>
      <c r="C526" s="12">
        <v>2.5822620000000001</v>
      </c>
      <c r="D526" s="12">
        <f t="shared" si="10"/>
        <v>2.5448519528349585</v>
      </c>
      <c r="E526">
        <f t="shared" si="9"/>
        <v>1</v>
      </c>
    </row>
    <row r="527" spans="1:5" x14ac:dyDescent="0.2">
      <c r="A527" s="13">
        <v>42552</v>
      </c>
      <c r="B527" s="26">
        <v>2.4186019999999999</v>
      </c>
      <c r="C527" s="12">
        <v>2.573064</v>
      </c>
      <c r="D527" s="12">
        <f t="shared" si="10"/>
        <v>2.5320201204695936</v>
      </c>
      <c r="E527">
        <f t="shared" si="9"/>
        <v>1</v>
      </c>
    </row>
    <row r="528" spans="1:5" x14ac:dyDescent="0.2">
      <c r="A528" s="13">
        <v>42583</v>
      </c>
      <c r="B528" s="26">
        <v>2.4229090000000002</v>
      </c>
      <c r="C528" s="12">
        <v>2.523647</v>
      </c>
      <c r="D528" s="12">
        <f t="shared" si="10"/>
        <v>2.4789768745891814</v>
      </c>
      <c r="E528">
        <f t="shared" si="9"/>
        <v>1</v>
      </c>
    </row>
    <row r="529" spans="1:5" x14ac:dyDescent="0.2">
      <c r="A529" s="13">
        <v>42614</v>
      </c>
      <c r="B529" s="26">
        <v>2.427406</v>
      </c>
      <c r="C529" s="12">
        <v>2.4582899999999999</v>
      </c>
      <c r="D529" s="12">
        <f t="shared" si="10"/>
        <v>2.4103031311531731</v>
      </c>
      <c r="E529">
        <f t="shared" si="9"/>
        <v>1</v>
      </c>
    </row>
    <row r="530" spans="1:5" x14ac:dyDescent="0.2">
      <c r="A530" s="13">
        <v>42644</v>
      </c>
      <c r="B530" s="26">
        <v>2.4320909999999998</v>
      </c>
      <c r="C530" s="12">
        <v>2.3530380000000002</v>
      </c>
      <c r="D530" s="12">
        <f t="shared" si="10"/>
        <v>2.3026614575013848</v>
      </c>
      <c r="E530">
        <f t="shared" si="9"/>
        <v>1</v>
      </c>
    </row>
    <row r="531" spans="1:5" x14ac:dyDescent="0.2">
      <c r="A531" s="13">
        <v>42675</v>
      </c>
      <c r="B531" s="26">
        <v>2.4369689999999999</v>
      </c>
      <c r="C531" s="12">
        <v>2.2613780000000001</v>
      </c>
      <c r="D531" s="12">
        <f t="shared" si="10"/>
        <v>2.2085342038885187</v>
      </c>
      <c r="E531">
        <f t="shared" si="9"/>
        <v>1</v>
      </c>
    </row>
    <row r="532" spans="1:5" x14ac:dyDescent="0.2">
      <c r="A532" s="13">
        <v>42705</v>
      </c>
      <c r="B532" s="26">
        <v>2.4420389999999998</v>
      </c>
      <c r="C532" s="12">
        <v>2.2092019999999999</v>
      </c>
      <c r="D532" s="12">
        <f t="shared" si="10"/>
        <v>2.1530980309667451</v>
      </c>
      <c r="E532">
        <f t="shared" si="9"/>
        <v>1</v>
      </c>
    </row>
    <row r="533" spans="1:5" x14ac:dyDescent="0.2">
      <c r="A533" s="15" t="str">
        <f>"Base CPI ("&amp;TEXT('Notes and Sources'!$G$7,"m/yyyy")&amp;")"</f>
        <v>Base CPI (10/2015)</v>
      </c>
      <c r="B533" s="28">
        <v>2.3800219999999999</v>
      </c>
      <c r="C533" s="16"/>
      <c r="D533" s="16"/>
      <c r="E533" s="20"/>
    </row>
    <row r="534" spans="1:5" x14ac:dyDescent="0.2">
      <c r="A534" s="42" t="str">
        <f>A1&amp;" "&amp;TEXT(C1,"Mmmm yyyy")</f>
        <v>EIA Short-Term Energy Outlook, October 2015</v>
      </c>
      <c r="B534" s="42"/>
      <c r="C534" s="42"/>
      <c r="D534" s="42"/>
      <c r="E534" s="42"/>
    </row>
    <row r="535" spans="1:5" x14ac:dyDescent="0.2">
      <c r="A535" s="37" t="s">
        <v>184</v>
      </c>
      <c r="B535" s="37"/>
      <c r="C535" s="37"/>
      <c r="D535" s="37"/>
      <c r="E535" s="37"/>
    </row>
    <row r="536" spans="1:5" x14ac:dyDescent="0.2">
      <c r="A536" s="34" t="str">
        <f>"Real Price ("&amp;TEXT($C$1,"mmm yyyy")&amp;" $)"</f>
        <v>Real Price (Oct 2015 $)</v>
      </c>
      <c r="B536" s="34"/>
      <c r="C536" s="34"/>
      <c r="D536" s="34"/>
      <c r="E536" s="34"/>
    </row>
    <row r="537" spans="1:5" x14ac:dyDescent="0.2">
      <c r="A537" s="38" t="s">
        <v>167</v>
      </c>
      <c r="B537" s="38"/>
      <c r="C537" s="38"/>
      <c r="D537" s="38"/>
      <c r="E537" s="38"/>
    </row>
  </sheetData>
  <mergeCells count="6">
    <mergeCell ref="A537:E537"/>
    <mergeCell ref="C39:D39"/>
    <mergeCell ref="A1:B1"/>
    <mergeCell ref="C1:D1"/>
    <mergeCell ref="A534:E534"/>
    <mergeCell ref="A535:E535"/>
  </mergeCells>
  <phoneticPr fontId="3" type="noConversion"/>
  <conditionalFormatting sqref="B461:D470 B473:D482 B485:D494 B497:D506 B509:D532">
    <cfRule type="expression" dxfId="40" priority="1" stopIfTrue="1">
      <formula>$E461=1</formula>
    </cfRule>
  </conditionalFormatting>
  <conditionalFormatting sqref="B483:D484 B471:D472">
    <cfRule type="expression" dxfId="39" priority="2" stopIfTrue="1">
      <formula>#REF!=1</formula>
    </cfRule>
  </conditionalFormatting>
  <conditionalFormatting sqref="B495:D496">
    <cfRule type="expression" dxfId="38" priority="4" stopIfTrue="1">
      <formula>#REF!=1</formula>
    </cfRule>
  </conditionalFormatting>
  <conditionalFormatting sqref="B507:D508">
    <cfRule type="expression" dxfId="37" priority="25" stopIfTrue="1">
      <formula>#REF!=1</formula>
    </cfRule>
  </conditionalFormatting>
  <hyperlinks>
    <hyperlink ref="A3" location="Contents!B4" display="Return to Contents"/>
    <hyperlink ref="A537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showGridLines="0" workbookViewId="0">
      <pane ySplit="3" topLeftCell="A4" activePane="bottomLeft" state="frozen"/>
      <selection activeCell="A5" sqref="A5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0" t="s">
        <v>168</v>
      </c>
      <c r="B1" s="40"/>
      <c r="C1" s="41">
        <f>'Notes and Sources'!$G$7</f>
        <v>42283</v>
      </c>
      <c r="D1" s="41"/>
    </row>
    <row r="2" spans="1:4" ht="15.75" x14ac:dyDescent="0.25">
      <c r="A2" s="11" t="s">
        <v>178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9" t="s">
        <v>179</v>
      </c>
      <c r="D39" s="39"/>
    </row>
    <row r="40" spans="1:4" x14ac:dyDescent="0.2">
      <c r="A40" s="1" t="s">
        <v>4</v>
      </c>
      <c r="B40" s="1" t="s">
        <v>18</v>
      </c>
      <c r="C40" s="1" t="s">
        <v>1</v>
      </c>
      <c r="D40" s="1" t="s">
        <v>2</v>
      </c>
    </row>
    <row r="41" spans="1:4" x14ac:dyDescent="0.2">
      <c r="A41" s="14">
        <v>1979</v>
      </c>
      <c r="B41" s="26">
        <v>0.72583333333</v>
      </c>
      <c r="C41" s="12">
        <v>0.78493995663000005</v>
      </c>
      <c r="D41" s="12">
        <f t="shared" ref="D41:D78" si="0">C41*$B$79/B41</f>
        <v>2.5738337985768434</v>
      </c>
    </row>
    <row r="42" spans="1:4" x14ac:dyDescent="0.2">
      <c r="A42" s="14">
        <v>1980</v>
      </c>
      <c r="B42" s="26">
        <v>0.82383333332999997</v>
      </c>
      <c r="C42" s="12">
        <v>1.0441536816000001</v>
      </c>
      <c r="D42" s="12">
        <f t="shared" ref="D42" si="1">C42*$B$79/B42</f>
        <v>3.0165187945770389</v>
      </c>
    </row>
    <row r="43" spans="1:4" x14ac:dyDescent="0.2">
      <c r="A43" s="14">
        <v>1981</v>
      </c>
      <c r="B43" s="26">
        <v>0.90933333332999999</v>
      </c>
      <c r="C43" s="12">
        <v>1.1859362589</v>
      </c>
      <c r="D43" s="12">
        <f t="shared" si="0"/>
        <v>3.1039820969098706</v>
      </c>
    </row>
    <row r="44" spans="1:4" x14ac:dyDescent="0.2">
      <c r="A44" s="14">
        <v>1982</v>
      </c>
      <c r="B44" s="26">
        <v>0.96533333333000004</v>
      </c>
      <c r="C44" s="12">
        <v>1.1520448456000001</v>
      </c>
      <c r="D44" s="12">
        <f t="shared" si="0"/>
        <v>2.8403578151147144</v>
      </c>
    </row>
    <row r="45" spans="1:4" x14ac:dyDescent="0.2">
      <c r="A45" s="14">
        <v>1983</v>
      </c>
      <c r="B45" s="26">
        <v>0.99583333333000001</v>
      </c>
      <c r="C45" s="12">
        <v>1.1351600254000001</v>
      </c>
      <c r="D45" s="12">
        <f t="shared" si="0"/>
        <v>2.7130100424919852</v>
      </c>
    </row>
    <row r="46" spans="1:4" x14ac:dyDescent="0.2">
      <c r="A46" s="14">
        <v>1984</v>
      </c>
      <c r="B46" s="26">
        <v>1.0393333333000001</v>
      </c>
      <c r="C46" s="12">
        <v>1.1626195917</v>
      </c>
      <c r="D46" s="12">
        <f t="shared" si="0"/>
        <v>2.6623414425584619</v>
      </c>
    </row>
    <row r="47" spans="1:4" x14ac:dyDescent="0.2">
      <c r="A47" s="14">
        <v>1985</v>
      </c>
      <c r="B47" s="26">
        <v>1.0760000000000001</v>
      </c>
      <c r="C47" s="12">
        <v>1.1678574912999999</v>
      </c>
      <c r="D47" s="12">
        <f t="shared" si="0"/>
        <v>2.5832030875081862</v>
      </c>
    </row>
    <row r="48" spans="1:4" x14ac:dyDescent="0.2">
      <c r="A48" s="14">
        <v>1986</v>
      </c>
      <c r="B48" s="26">
        <v>1.0969166667000001</v>
      </c>
      <c r="C48" s="12">
        <v>0.89300019267999997</v>
      </c>
      <c r="D48" s="12">
        <f t="shared" si="0"/>
        <v>1.9375766355858566</v>
      </c>
    </row>
    <row r="49" spans="1:4" x14ac:dyDescent="0.2">
      <c r="A49" s="14">
        <v>1987</v>
      </c>
      <c r="B49" s="26">
        <v>1.1361666667000001</v>
      </c>
      <c r="C49" s="12">
        <v>0.93622956454999995</v>
      </c>
      <c r="D49" s="12">
        <f t="shared" si="0"/>
        <v>1.9611972661998356</v>
      </c>
    </row>
    <row r="50" spans="1:4" x14ac:dyDescent="0.2">
      <c r="A50" s="14">
        <v>1988</v>
      </c>
      <c r="B50" s="26">
        <v>1.18275</v>
      </c>
      <c r="C50" s="12">
        <v>0.91659800928000001</v>
      </c>
      <c r="D50" s="12">
        <f t="shared" si="0"/>
        <v>1.8444501604249455</v>
      </c>
    </row>
    <row r="51" spans="1:4" x14ac:dyDescent="0.2">
      <c r="A51" s="14">
        <v>1989</v>
      </c>
      <c r="B51" s="26">
        <v>1.2394166666999999</v>
      </c>
      <c r="C51" s="12">
        <v>0.99591997736000004</v>
      </c>
      <c r="D51" s="12">
        <f t="shared" si="0"/>
        <v>1.9124411669139141</v>
      </c>
    </row>
    <row r="52" spans="1:4" x14ac:dyDescent="0.2">
      <c r="A52" s="14">
        <v>1990</v>
      </c>
      <c r="B52" s="26">
        <v>1.3065833333000001</v>
      </c>
      <c r="C52" s="12">
        <v>1.1671051739</v>
      </c>
      <c r="D52" s="12">
        <f t="shared" si="0"/>
        <v>2.1259539436954071</v>
      </c>
    </row>
    <row r="53" spans="1:4" x14ac:dyDescent="0.2">
      <c r="A53" s="14">
        <v>1991</v>
      </c>
      <c r="B53" s="26">
        <v>1.3616666666999999</v>
      </c>
      <c r="C53" s="12">
        <v>1.1296590989999999</v>
      </c>
      <c r="D53" s="12">
        <f t="shared" si="0"/>
        <v>1.9745019642994084</v>
      </c>
    </row>
    <row r="54" spans="1:4" x14ac:dyDescent="0.2">
      <c r="A54" s="14">
        <v>1992</v>
      </c>
      <c r="B54" s="26">
        <v>1.4030833332999999</v>
      </c>
      <c r="C54" s="12">
        <v>1.1065610051999999</v>
      </c>
      <c r="D54" s="12">
        <f t="shared" si="0"/>
        <v>1.8770371468413722</v>
      </c>
    </row>
    <row r="55" spans="1:4" x14ac:dyDescent="0.2">
      <c r="A55" s="14">
        <v>1993</v>
      </c>
      <c r="B55" s="26">
        <v>1.44475</v>
      </c>
      <c r="C55" s="12">
        <v>1.1128309728000001</v>
      </c>
      <c r="D55" s="12">
        <f t="shared" si="0"/>
        <v>1.8332321838002432</v>
      </c>
    </row>
    <row r="56" spans="1:4" x14ac:dyDescent="0.2">
      <c r="A56" s="14">
        <v>1994</v>
      </c>
      <c r="B56" s="26">
        <v>1.4822500000000001</v>
      </c>
      <c r="C56" s="12">
        <v>1.1117698381000001</v>
      </c>
      <c r="D56" s="12">
        <f t="shared" si="0"/>
        <v>1.7851487087970572</v>
      </c>
    </row>
    <row r="57" spans="1:4" x14ac:dyDescent="0.2">
      <c r="A57" s="14">
        <v>1995</v>
      </c>
      <c r="B57" s="26">
        <v>1.5238333333</v>
      </c>
      <c r="C57" s="12">
        <v>1.1095009425</v>
      </c>
      <c r="D57" s="12">
        <f t="shared" si="0"/>
        <v>1.7328907266073486</v>
      </c>
    </row>
    <row r="58" spans="1:4" x14ac:dyDescent="0.2">
      <c r="A58" s="14">
        <v>1996</v>
      </c>
      <c r="B58" s="26">
        <v>1.5685833333000001</v>
      </c>
      <c r="C58" s="12">
        <v>1.2359828091</v>
      </c>
      <c r="D58" s="12">
        <f t="shared" si="0"/>
        <v>1.8753649964462491</v>
      </c>
    </row>
    <row r="59" spans="1:4" x14ac:dyDescent="0.2">
      <c r="A59" s="14">
        <v>1997</v>
      </c>
      <c r="B59" s="26">
        <v>1.6052500000000001</v>
      </c>
      <c r="C59" s="12">
        <v>1.1939463228</v>
      </c>
      <c r="D59" s="12">
        <f t="shared" si="0"/>
        <v>1.7702030930279404</v>
      </c>
    </row>
    <row r="60" spans="1:4" x14ac:dyDescent="0.2">
      <c r="A60" s="14">
        <v>1998</v>
      </c>
      <c r="B60" s="26">
        <v>1.6300833333</v>
      </c>
      <c r="C60" s="12">
        <v>1.0444931364000001</v>
      </c>
      <c r="D60" s="12">
        <f t="shared" si="0"/>
        <v>1.5250242688196933</v>
      </c>
    </row>
    <row r="61" spans="1:4" x14ac:dyDescent="0.2">
      <c r="A61" s="14">
        <v>1999</v>
      </c>
      <c r="B61" s="26">
        <v>1.6658333332999999</v>
      </c>
      <c r="C61" s="12">
        <v>1.1245124877999999</v>
      </c>
      <c r="D61" s="12">
        <f t="shared" si="0"/>
        <v>1.6066219871689555</v>
      </c>
    </row>
    <row r="62" spans="1:4" x14ac:dyDescent="0.2">
      <c r="A62" s="14">
        <v>2000</v>
      </c>
      <c r="B62" s="26">
        <v>1.7219166667000001</v>
      </c>
      <c r="C62" s="12">
        <v>1.4953089741000001</v>
      </c>
      <c r="D62" s="12">
        <f t="shared" si="0"/>
        <v>2.0668063234302103</v>
      </c>
    </row>
    <row r="63" spans="1:4" x14ac:dyDescent="0.2">
      <c r="A63" s="14">
        <v>2001</v>
      </c>
      <c r="B63" s="26">
        <v>1.7704166667000001</v>
      </c>
      <c r="C63" s="12">
        <v>1.405056812</v>
      </c>
      <c r="D63" s="12">
        <f t="shared" si="0"/>
        <v>1.8888582482919662</v>
      </c>
    </row>
    <row r="64" spans="1:4" x14ac:dyDescent="0.2">
      <c r="A64" s="14">
        <v>2002</v>
      </c>
      <c r="B64" s="26">
        <v>1.7986666667</v>
      </c>
      <c r="C64" s="12">
        <v>1.3175738126000001</v>
      </c>
      <c r="D64" s="12">
        <f t="shared" si="0"/>
        <v>1.743432909870513</v>
      </c>
    </row>
    <row r="65" spans="1:5" x14ac:dyDescent="0.2">
      <c r="A65" s="14">
        <v>2003</v>
      </c>
      <c r="B65" s="26">
        <v>1.84</v>
      </c>
      <c r="C65" s="12">
        <v>1.5062049219</v>
      </c>
      <c r="D65" s="12">
        <f t="shared" si="0"/>
        <v>1.9482613318642834</v>
      </c>
    </row>
    <row r="66" spans="1:5" x14ac:dyDescent="0.2">
      <c r="A66" s="14">
        <v>2004</v>
      </c>
      <c r="B66" s="26">
        <v>1.8890833332999999</v>
      </c>
      <c r="C66" s="12">
        <v>1.8107249843</v>
      </c>
      <c r="D66" s="12">
        <f t="shared" si="0"/>
        <v>2.2812997302005544</v>
      </c>
    </row>
    <row r="67" spans="1:5" x14ac:dyDescent="0.2">
      <c r="A67" s="14">
        <v>2005</v>
      </c>
      <c r="B67" s="26">
        <v>1.9526666667000001</v>
      </c>
      <c r="C67" s="12">
        <v>2.4036780125999999</v>
      </c>
      <c r="D67" s="12">
        <f t="shared" si="0"/>
        <v>2.9297404664424471</v>
      </c>
    </row>
    <row r="68" spans="1:5" x14ac:dyDescent="0.2">
      <c r="A68" s="14">
        <v>2006</v>
      </c>
      <c r="B68" s="26">
        <v>2.0155833332999999</v>
      </c>
      <c r="C68" s="12">
        <v>2.7084166171000001</v>
      </c>
      <c r="D68" s="12">
        <f t="shared" si="0"/>
        <v>3.1981268287775322</v>
      </c>
    </row>
    <row r="69" spans="1:5" x14ac:dyDescent="0.2">
      <c r="A69" s="14">
        <v>2007</v>
      </c>
      <c r="B69" s="26">
        <v>2.0734416667</v>
      </c>
      <c r="C69" s="12">
        <v>2.8840432308000001</v>
      </c>
      <c r="D69" s="12">
        <f t="shared" si="0"/>
        <v>3.310479599447647</v>
      </c>
    </row>
    <row r="70" spans="1:5" x14ac:dyDescent="0.2">
      <c r="A70" s="14">
        <v>2008</v>
      </c>
      <c r="B70" s="26">
        <v>2.1525425</v>
      </c>
      <c r="C70" s="12">
        <v>3.8272414573</v>
      </c>
      <c r="D70" s="12">
        <f t="shared" si="0"/>
        <v>4.2317022161867008</v>
      </c>
    </row>
    <row r="71" spans="1:5" x14ac:dyDescent="0.2">
      <c r="A71" s="14">
        <v>2009</v>
      </c>
      <c r="B71" s="26">
        <v>2.1456466666999998</v>
      </c>
      <c r="C71" s="12">
        <v>2.4686337956000002</v>
      </c>
      <c r="D71" s="12">
        <f t="shared" si="0"/>
        <v>2.738289968547273</v>
      </c>
    </row>
    <row r="72" spans="1:5" x14ac:dyDescent="0.2">
      <c r="A72" s="14">
        <v>2010</v>
      </c>
      <c r="B72" s="26">
        <v>2.1807616667</v>
      </c>
      <c r="C72" s="12">
        <v>2.993795038</v>
      </c>
      <c r="D72" s="12">
        <f t="shared" si="0"/>
        <v>3.2673437738444249</v>
      </c>
    </row>
    <row r="73" spans="1:5" x14ac:dyDescent="0.2">
      <c r="A73" s="14">
        <v>2011</v>
      </c>
      <c r="B73" s="26">
        <v>2.2492966666999998</v>
      </c>
      <c r="C73" s="12">
        <v>3.8526249602</v>
      </c>
      <c r="D73" s="12">
        <f t="shared" si="0"/>
        <v>4.0765330330914873</v>
      </c>
    </row>
    <row r="74" spans="1:5" x14ac:dyDescent="0.2">
      <c r="A74" s="14">
        <v>2012</v>
      </c>
      <c r="B74" s="26">
        <v>2.2959999999999998</v>
      </c>
      <c r="C74" s="12">
        <v>3.9710496667999999</v>
      </c>
      <c r="D74" s="12">
        <f>C74*$B$79/B74</f>
        <v>4.116370021810396</v>
      </c>
    </row>
    <row r="75" spans="1:5" x14ac:dyDescent="0.2">
      <c r="A75" s="14">
        <v>2013</v>
      </c>
      <c r="B75" s="26">
        <v>2.3296174999999999</v>
      </c>
      <c r="C75" s="12">
        <v>3.9201468619000002</v>
      </c>
      <c r="D75" s="12">
        <f>C75*$B$79/B75</f>
        <v>4.0049646667545042</v>
      </c>
      <c r="E75" s="10" t="s">
        <v>182</v>
      </c>
    </row>
    <row r="76" spans="1:5" x14ac:dyDescent="0.2">
      <c r="A76" s="14">
        <v>2014</v>
      </c>
      <c r="B76" s="26">
        <v>2.3671224999999998</v>
      </c>
      <c r="C76" s="12">
        <v>3.8269209059999998</v>
      </c>
      <c r="D76" s="12">
        <f>C76*$B$79/B76</f>
        <v>3.8477754947367244</v>
      </c>
      <c r="E76" s="10" t="s">
        <v>183</v>
      </c>
    </row>
    <row r="77" spans="1:5" x14ac:dyDescent="0.2">
      <c r="A77" s="14">
        <v>2015</v>
      </c>
      <c r="B77" s="27">
        <v>2.3711649105000001</v>
      </c>
      <c r="C77" s="21">
        <v>2.7242274217000002</v>
      </c>
      <c r="D77" s="21">
        <f t="shared" ref="D77" si="2">C77*$B$79/B77</f>
        <v>2.7344033170944972</v>
      </c>
      <c r="E77" s="22">
        <v>1</v>
      </c>
    </row>
    <row r="78" spans="1:5" x14ac:dyDescent="0.2">
      <c r="A78" s="14">
        <v>2016</v>
      </c>
      <c r="B78" s="27">
        <v>2.4167667499999999</v>
      </c>
      <c r="C78" s="21">
        <v>2.7692287346</v>
      </c>
      <c r="D78" s="21">
        <f t="shared" si="0"/>
        <v>2.7271251192859887</v>
      </c>
      <c r="E78" s="22">
        <v>1</v>
      </c>
    </row>
    <row r="79" spans="1:5" x14ac:dyDescent="0.2">
      <c r="A79" s="15" t="str">
        <f>"Base CPI ("&amp;TEXT('Notes and Sources'!$G$7,"m/yyyy")&amp;")"</f>
        <v>Base CPI (10/2015)</v>
      </c>
      <c r="B79" s="28">
        <v>2.3800219999999999</v>
      </c>
      <c r="C79" s="16"/>
      <c r="D79" s="16"/>
      <c r="E79" s="20"/>
    </row>
    <row r="80" spans="1:5" x14ac:dyDescent="0.2">
      <c r="A80" s="42" t="str">
        <f>A1&amp;" "&amp;TEXT(C1,"Mmmm yyyy")</f>
        <v>EIA Short-Term Energy Outlook, October 2015</v>
      </c>
      <c r="B80" s="42"/>
      <c r="C80" s="42"/>
      <c r="D80" s="42"/>
      <c r="E80" s="42"/>
    </row>
    <row r="81" spans="1:5" x14ac:dyDescent="0.2">
      <c r="A81" s="37" t="s">
        <v>184</v>
      </c>
      <c r="B81" s="37"/>
      <c r="C81" s="37"/>
      <c r="D81" s="37"/>
      <c r="E81" s="37"/>
    </row>
    <row r="82" spans="1:5" x14ac:dyDescent="0.2">
      <c r="A82" s="34" t="str">
        <f>"Real Price ("&amp;TEXT($C$1,"mmm yyyy")&amp;" $)"</f>
        <v>Real Price (Oct 2015 $)</v>
      </c>
      <c r="B82" s="34"/>
      <c r="C82" s="34"/>
      <c r="D82" s="34"/>
      <c r="E82" s="34"/>
    </row>
    <row r="83" spans="1:5" x14ac:dyDescent="0.2">
      <c r="A83" s="38" t="s">
        <v>167</v>
      </c>
      <c r="B83" s="38"/>
      <c r="C83" s="38"/>
      <c r="D83" s="38"/>
      <c r="E83" s="38"/>
    </row>
  </sheetData>
  <mergeCells count="6">
    <mergeCell ref="A83:E83"/>
    <mergeCell ref="C39:D39"/>
    <mergeCell ref="A1:B1"/>
    <mergeCell ref="C1:D1"/>
    <mergeCell ref="A80:E80"/>
    <mergeCell ref="A81:E81"/>
  </mergeCells>
  <phoneticPr fontId="3" type="noConversion"/>
  <hyperlinks>
    <hyperlink ref="A3" location="Contents!B4" display="Return to Contents"/>
    <hyperlink ref="A83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7"/>
  <sheetViews>
    <sheetView showGridLines="0" workbookViewId="0">
      <pane ySplit="3" topLeftCell="A4" activePane="bottomLeft" state="frozen"/>
      <selection activeCell="A5" sqref="A5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0" t="s">
        <v>168</v>
      </c>
      <c r="B1" s="40"/>
      <c r="C1" s="41">
        <f>'Notes and Sources'!$G$7</f>
        <v>42283</v>
      </c>
      <c r="D1" s="41"/>
    </row>
    <row r="2" spans="1:4" ht="15.75" x14ac:dyDescent="0.25">
      <c r="A2" s="11" t="s">
        <v>180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9" t="s">
        <v>179</v>
      </c>
      <c r="D39" s="39"/>
    </row>
    <row r="40" spans="1:4" x14ac:dyDescent="0.2">
      <c r="A40" s="1" t="s">
        <v>3</v>
      </c>
      <c r="B40" s="1" t="s">
        <v>18</v>
      </c>
      <c r="C40" s="1" t="s">
        <v>1</v>
      </c>
      <c r="D40" s="1" t="s">
        <v>2</v>
      </c>
    </row>
    <row r="41" spans="1:4" x14ac:dyDescent="0.2">
      <c r="A41" s="14" t="s">
        <v>35</v>
      </c>
      <c r="B41" s="26">
        <v>0.69199999999999995</v>
      </c>
      <c r="C41" s="12">
        <v>0.62624480502000002</v>
      </c>
      <c r="D41" s="12">
        <f t="shared" ref="D41:D62" si="0">C41*$B$193/B41</f>
        <v>2.1538676493255933</v>
      </c>
    </row>
    <row r="42" spans="1:4" x14ac:dyDescent="0.2">
      <c r="A42" s="14" t="s">
        <v>36</v>
      </c>
      <c r="B42" s="26">
        <v>0.71399999999999997</v>
      </c>
      <c r="C42" s="12">
        <v>0.73837115453000002</v>
      </c>
      <c r="D42" s="12">
        <f t="shared" si="0"/>
        <v>2.4612599326985989</v>
      </c>
    </row>
    <row r="43" spans="1:4" x14ac:dyDescent="0.2">
      <c r="A43" s="14" t="s">
        <v>37</v>
      </c>
      <c r="B43" s="26">
        <v>0.73699999999999999</v>
      </c>
      <c r="C43" s="12">
        <v>0.88059916101000002</v>
      </c>
      <c r="D43" s="12">
        <f t="shared" si="0"/>
        <v>2.8437522067643721</v>
      </c>
    </row>
    <row r="44" spans="1:4" x14ac:dyDescent="0.2">
      <c r="A44" s="14" t="s">
        <v>38</v>
      </c>
      <c r="B44" s="26">
        <v>0.76033333332999997</v>
      </c>
      <c r="C44" s="12">
        <v>0.94782711925999996</v>
      </c>
      <c r="D44" s="12">
        <f t="shared" si="0"/>
        <v>2.966921608126234</v>
      </c>
    </row>
    <row r="45" spans="1:4" x14ac:dyDescent="0.2">
      <c r="A45" s="14" t="s">
        <v>39</v>
      </c>
      <c r="B45" s="26">
        <v>0.79033333333</v>
      </c>
      <c r="C45" s="12">
        <v>1.0206383590999999</v>
      </c>
      <c r="D45" s="12">
        <f t="shared" ref="D45:D48" si="1">C45*$B$193/B45</f>
        <v>3.073566109715915</v>
      </c>
    </row>
    <row r="46" spans="1:4" x14ac:dyDescent="0.2">
      <c r="A46" s="14" t="s">
        <v>40</v>
      </c>
      <c r="B46" s="26">
        <v>0.81699999999999995</v>
      </c>
      <c r="C46" s="12">
        <v>1.0502210926</v>
      </c>
      <c r="D46" s="12">
        <f t="shared" si="1"/>
        <v>3.0594238742374995</v>
      </c>
    </row>
    <row r="47" spans="1:4" x14ac:dyDescent="0.2">
      <c r="A47" s="14" t="s">
        <v>41</v>
      </c>
      <c r="B47" s="26">
        <v>0.83233333333000004</v>
      </c>
      <c r="C47" s="12">
        <v>1.0407326081999999</v>
      </c>
      <c r="D47" s="12">
        <f t="shared" si="1"/>
        <v>2.9759309214777327</v>
      </c>
    </row>
    <row r="48" spans="1:4" x14ac:dyDescent="0.2">
      <c r="A48" s="14" t="s">
        <v>42</v>
      </c>
      <c r="B48" s="26">
        <v>0.85566666667000002</v>
      </c>
      <c r="C48" s="12">
        <v>1.0668934989000001</v>
      </c>
      <c r="D48" s="12">
        <f t="shared" si="1"/>
        <v>2.9675457721415084</v>
      </c>
    </row>
    <row r="49" spans="1:4" x14ac:dyDescent="0.2">
      <c r="A49" s="14" t="s">
        <v>43</v>
      </c>
      <c r="B49" s="26">
        <v>0.87933333332999997</v>
      </c>
      <c r="C49" s="12">
        <v>1.1790361053</v>
      </c>
      <c r="D49" s="12">
        <f t="shared" si="0"/>
        <v>3.1912037938805393</v>
      </c>
    </row>
    <row r="50" spans="1:4" x14ac:dyDescent="0.2">
      <c r="A50" s="14" t="s">
        <v>44</v>
      </c>
      <c r="B50" s="26">
        <v>0.89766666666999995</v>
      </c>
      <c r="C50" s="12">
        <v>1.1994297314</v>
      </c>
      <c r="D50" s="12">
        <f t="shared" si="0"/>
        <v>3.180099311001289</v>
      </c>
    </row>
    <row r="51" spans="1:4" x14ac:dyDescent="0.2">
      <c r="A51" s="14" t="s">
        <v>45</v>
      </c>
      <c r="B51" s="26">
        <v>0.92266666666999997</v>
      </c>
      <c r="C51" s="12">
        <v>1.1787485818000001</v>
      </c>
      <c r="D51" s="12">
        <f t="shared" si="0"/>
        <v>3.040586225226876</v>
      </c>
    </row>
    <row r="52" spans="1:4" x14ac:dyDescent="0.2">
      <c r="A52" s="14" t="s">
        <v>46</v>
      </c>
      <c r="B52" s="26">
        <v>0.93766666666999998</v>
      </c>
      <c r="C52" s="12">
        <v>1.1886519765000001</v>
      </c>
      <c r="D52" s="12">
        <f t="shared" si="0"/>
        <v>3.0170826744437536</v>
      </c>
    </row>
    <row r="53" spans="1:4" x14ac:dyDescent="0.2">
      <c r="A53" s="14" t="s">
        <v>47</v>
      </c>
      <c r="B53" s="26">
        <v>0.94599999999999995</v>
      </c>
      <c r="C53" s="12">
        <v>1.1623616913999999</v>
      </c>
      <c r="D53" s="12">
        <f t="shared" si="0"/>
        <v>2.9243619423776006</v>
      </c>
    </row>
    <row r="54" spans="1:4" x14ac:dyDescent="0.2">
      <c r="A54" s="14" t="s">
        <v>48</v>
      </c>
      <c r="B54" s="26">
        <v>0.95966666667</v>
      </c>
      <c r="C54" s="12">
        <v>1.1236853874999999</v>
      </c>
      <c r="D54" s="12">
        <f t="shared" si="0"/>
        <v>2.7867967453830169</v>
      </c>
    </row>
    <row r="55" spans="1:4" x14ac:dyDescent="0.2">
      <c r="A55" s="14" t="s">
        <v>49</v>
      </c>
      <c r="B55" s="26">
        <v>0.97633333333000005</v>
      </c>
      <c r="C55" s="12">
        <v>1.1478355644</v>
      </c>
      <c r="D55" s="12">
        <f t="shared" si="0"/>
        <v>2.798095488901069</v>
      </c>
    </row>
    <row r="56" spans="1:4" x14ac:dyDescent="0.2">
      <c r="A56" s="14" t="s">
        <v>50</v>
      </c>
      <c r="B56" s="26">
        <v>0.97933333333000006</v>
      </c>
      <c r="C56" s="12">
        <v>1.1713967598999999</v>
      </c>
      <c r="D56" s="12">
        <f t="shared" si="0"/>
        <v>2.8467835867599116</v>
      </c>
    </row>
    <row r="57" spans="1:4" x14ac:dyDescent="0.2">
      <c r="A57" s="14" t="s">
        <v>51</v>
      </c>
      <c r="B57" s="26">
        <v>0.98</v>
      </c>
      <c r="C57" s="12">
        <v>1.0967498921000001</v>
      </c>
      <c r="D57" s="12">
        <f t="shared" si="0"/>
        <v>2.6635600731588021</v>
      </c>
    </row>
    <row r="58" spans="1:4" x14ac:dyDescent="0.2">
      <c r="A58" s="14" t="s">
        <v>52</v>
      </c>
      <c r="B58" s="26">
        <v>0.99133333332999996</v>
      </c>
      <c r="C58" s="12">
        <v>1.1538942968000001</v>
      </c>
      <c r="D58" s="12">
        <f t="shared" si="0"/>
        <v>2.7703031056500649</v>
      </c>
    </row>
    <row r="59" spans="1:4" x14ac:dyDescent="0.2">
      <c r="A59" s="14" t="s">
        <v>53</v>
      </c>
      <c r="B59" s="26">
        <v>1.0009999999999999</v>
      </c>
      <c r="C59" s="12">
        <v>1.1501768836999999</v>
      </c>
      <c r="D59" s="12">
        <f t="shared" si="0"/>
        <v>2.7347115755219198</v>
      </c>
    </row>
    <row r="60" spans="1:4" x14ac:dyDescent="0.2">
      <c r="A60" s="14" t="s">
        <v>54</v>
      </c>
      <c r="B60" s="26">
        <v>1.0109999999999999</v>
      </c>
      <c r="C60" s="12">
        <v>1.14325553</v>
      </c>
      <c r="D60" s="12">
        <f t="shared" si="0"/>
        <v>2.6913682621381407</v>
      </c>
    </row>
    <row r="61" spans="1:4" x14ac:dyDescent="0.2">
      <c r="A61" s="14" t="s">
        <v>55</v>
      </c>
      <c r="B61" s="26">
        <v>1.0253333333000001</v>
      </c>
      <c r="C61" s="12">
        <v>1.1614148849000001</v>
      </c>
      <c r="D61" s="12">
        <f t="shared" si="0"/>
        <v>2.695896921923925</v>
      </c>
    </row>
    <row r="62" spans="1:4" x14ac:dyDescent="0.2">
      <c r="A62" s="14" t="s">
        <v>56</v>
      </c>
      <c r="B62" s="26">
        <v>1.0349999999999999</v>
      </c>
      <c r="C62" s="12">
        <v>1.1404266594000001</v>
      </c>
      <c r="D62" s="12">
        <f t="shared" si="0"/>
        <v>2.6224546268198137</v>
      </c>
    </row>
    <row r="63" spans="1:4" x14ac:dyDescent="0.2">
      <c r="A63" s="14" t="s">
        <v>57</v>
      </c>
      <c r="B63" s="26">
        <v>1.044</v>
      </c>
      <c r="C63" s="12">
        <v>1.169123822</v>
      </c>
      <c r="D63" s="12">
        <f t="shared" ref="D63:D94" si="2">C63*$B$193/B63</f>
        <v>2.6652685987395439</v>
      </c>
    </row>
    <row r="64" spans="1:4" x14ac:dyDescent="0.2">
      <c r="A64" s="14" t="s">
        <v>58</v>
      </c>
      <c r="B64" s="26">
        <v>1.0529999999999999</v>
      </c>
      <c r="C64" s="12">
        <v>1.1808490754000001</v>
      </c>
      <c r="D64" s="12">
        <f t="shared" si="2"/>
        <v>2.6689902926226581</v>
      </c>
    </row>
    <row r="65" spans="1:4" x14ac:dyDescent="0.2">
      <c r="A65" s="14" t="s">
        <v>59</v>
      </c>
      <c r="B65" s="26">
        <v>1.0626666667</v>
      </c>
      <c r="C65" s="12">
        <v>1.1539085488</v>
      </c>
      <c r="D65" s="12">
        <f t="shared" si="2"/>
        <v>2.5843736499804844</v>
      </c>
    </row>
    <row r="66" spans="1:4" x14ac:dyDescent="0.2">
      <c r="A66" s="14" t="s">
        <v>60</v>
      </c>
      <c r="B66" s="26">
        <v>1.0723333333</v>
      </c>
      <c r="C66" s="12">
        <v>1.1607203555000001</v>
      </c>
      <c r="D66" s="12">
        <f t="shared" si="2"/>
        <v>2.5761951961675731</v>
      </c>
    </row>
    <row r="67" spans="1:4" x14ac:dyDescent="0.2">
      <c r="A67" s="14" t="s">
        <v>61</v>
      </c>
      <c r="B67" s="26">
        <v>1.079</v>
      </c>
      <c r="C67" s="12">
        <v>1.1435154681999999</v>
      </c>
      <c r="D67" s="12">
        <f t="shared" si="2"/>
        <v>2.5223280552885079</v>
      </c>
    </row>
    <row r="68" spans="1:4" x14ac:dyDescent="0.2">
      <c r="A68" s="14" t="s">
        <v>62</v>
      </c>
      <c r="B68" s="26">
        <v>1.0900000000000001</v>
      </c>
      <c r="C68" s="12">
        <v>1.2124276599999999</v>
      </c>
      <c r="D68" s="12">
        <f t="shared" si="2"/>
        <v>2.6473435818426783</v>
      </c>
    </row>
    <row r="69" spans="1:4" x14ac:dyDescent="0.2">
      <c r="A69" s="14" t="s">
        <v>63</v>
      </c>
      <c r="B69" s="26">
        <v>1.0956666666999999</v>
      </c>
      <c r="C69" s="12">
        <v>1.0479419569999999</v>
      </c>
      <c r="D69" s="12">
        <f t="shared" si="2"/>
        <v>2.2763537380351466</v>
      </c>
    </row>
    <row r="70" spans="1:4" x14ac:dyDescent="0.2">
      <c r="A70" s="14" t="s">
        <v>64</v>
      </c>
      <c r="B70" s="26">
        <v>1.0903333333</v>
      </c>
      <c r="C70" s="12">
        <v>0.87482223353999999</v>
      </c>
      <c r="D70" s="12">
        <f t="shared" si="2"/>
        <v>1.9095959908083073</v>
      </c>
    </row>
    <row r="71" spans="1:4" x14ac:dyDescent="0.2">
      <c r="A71" s="14" t="s">
        <v>65</v>
      </c>
      <c r="B71" s="26">
        <v>1.097</v>
      </c>
      <c r="C71" s="12">
        <v>0.80560704714999998</v>
      </c>
      <c r="D71" s="12">
        <f t="shared" si="2"/>
        <v>1.7478236058086027</v>
      </c>
    </row>
    <row r="72" spans="1:4" x14ac:dyDescent="0.2">
      <c r="A72" s="14" t="s">
        <v>66</v>
      </c>
      <c r="B72" s="26">
        <v>1.1046666667</v>
      </c>
      <c r="C72" s="12">
        <v>0.82793954318999996</v>
      </c>
      <c r="D72" s="12">
        <f t="shared" si="2"/>
        <v>1.7838089867857783</v>
      </c>
    </row>
    <row r="73" spans="1:4" x14ac:dyDescent="0.2">
      <c r="A73" s="14" t="s">
        <v>67</v>
      </c>
      <c r="B73" s="26">
        <v>1.1180000000000001</v>
      </c>
      <c r="C73" s="12">
        <v>0.89761114489000005</v>
      </c>
      <c r="D73" s="12">
        <f t="shared" si="2"/>
        <v>1.9108535530262856</v>
      </c>
    </row>
    <row r="74" spans="1:4" x14ac:dyDescent="0.2">
      <c r="A74" s="14" t="s">
        <v>68</v>
      </c>
      <c r="B74" s="26">
        <v>1.1306666667</v>
      </c>
      <c r="C74" s="12">
        <v>0.91150460212999995</v>
      </c>
      <c r="D74" s="12">
        <f t="shared" si="2"/>
        <v>1.9186919275707757</v>
      </c>
    </row>
    <row r="75" spans="1:4" x14ac:dyDescent="0.2">
      <c r="A75" s="14" t="s">
        <v>69</v>
      </c>
      <c r="B75" s="26">
        <v>1.1426666667000001</v>
      </c>
      <c r="C75" s="12">
        <v>0.95841794929000002</v>
      </c>
      <c r="D75" s="12">
        <f t="shared" si="2"/>
        <v>1.9962565383067756</v>
      </c>
    </row>
    <row r="76" spans="1:4" x14ac:dyDescent="0.2">
      <c r="A76" s="14" t="s">
        <v>70</v>
      </c>
      <c r="B76" s="26">
        <v>1.1533333333</v>
      </c>
      <c r="C76" s="12">
        <v>0.97803305625000003</v>
      </c>
      <c r="D76" s="12">
        <f t="shared" si="2"/>
        <v>2.0182718416209653</v>
      </c>
    </row>
    <row r="77" spans="1:4" x14ac:dyDescent="0.2">
      <c r="A77" s="14" t="s">
        <v>71</v>
      </c>
      <c r="B77" s="26">
        <v>1.1623333333000001</v>
      </c>
      <c r="C77" s="12">
        <v>0.93602695735999997</v>
      </c>
      <c r="D77" s="12">
        <f t="shared" si="2"/>
        <v>1.9166315610901197</v>
      </c>
    </row>
    <row r="78" spans="1:4" x14ac:dyDescent="0.2">
      <c r="A78" s="14" t="s">
        <v>72</v>
      </c>
      <c r="B78" s="26">
        <v>1.1756666667</v>
      </c>
      <c r="C78" s="12">
        <v>0.93033314954000002</v>
      </c>
      <c r="D78" s="12">
        <f t="shared" si="2"/>
        <v>1.8833683270527735</v>
      </c>
    </row>
    <row r="79" spans="1:4" x14ac:dyDescent="0.2">
      <c r="A79" s="14" t="s">
        <v>73</v>
      </c>
      <c r="B79" s="26">
        <v>1.19</v>
      </c>
      <c r="C79" s="12">
        <v>0.90024906889</v>
      </c>
      <c r="D79" s="12">
        <f t="shared" si="2"/>
        <v>1.800514781040097</v>
      </c>
    </row>
    <row r="80" spans="1:4" x14ac:dyDescent="0.2">
      <c r="A80" s="14" t="s">
        <v>74</v>
      </c>
      <c r="B80" s="26">
        <v>1.2030000000000001</v>
      </c>
      <c r="C80" s="12">
        <v>0.89895007116000003</v>
      </c>
      <c r="D80" s="12">
        <f t="shared" si="2"/>
        <v>1.7784879021299795</v>
      </c>
    </row>
    <row r="81" spans="1:4" x14ac:dyDescent="0.2">
      <c r="A81" s="14" t="s">
        <v>75</v>
      </c>
      <c r="B81" s="26">
        <v>1.2166666666999999</v>
      </c>
      <c r="C81" s="12">
        <v>0.94976918531999999</v>
      </c>
      <c r="D81" s="12">
        <f t="shared" si="2"/>
        <v>1.8579218267849968</v>
      </c>
    </row>
    <row r="82" spans="1:4" x14ac:dyDescent="0.2">
      <c r="A82" s="14" t="s">
        <v>76</v>
      </c>
      <c r="B82" s="26">
        <v>1.2363333332999999</v>
      </c>
      <c r="C82" s="12">
        <v>0.98922454988999997</v>
      </c>
      <c r="D82" s="12">
        <f t="shared" si="2"/>
        <v>1.9043215355150511</v>
      </c>
    </row>
    <row r="83" spans="1:4" x14ac:dyDescent="0.2">
      <c r="A83" s="14" t="s">
        <v>77</v>
      </c>
      <c r="B83" s="26">
        <v>1.246</v>
      </c>
      <c r="C83" s="12">
        <v>0.97018572674000003</v>
      </c>
      <c r="D83" s="12">
        <f t="shared" si="2"/>
        <v>1.8531808777906809</v>
      </c>
    </row>
    <row r="84" spans="1:4" x14ac:dyDescent="0.2">
      <c r="A84" s="14" t="s">
        <v>78</v>
      </c>
      <c r="B84" s="26">
        <v>1.2586666666999999</v>
      </c>
      <c r="C84" s="12">
        <v>1.0677012427999999</v>
      </c>
      <c r="D84" s="12">
        <f t="shared" si="2"/>
        <v>2.0189240841292722</v>
      </c>
    </row>
    <row r="85" spans="1:4" x14ac:dyDescent="0.2">
      <c r="A85" s="14" t="s">
        <v>79</v>
      </c>
      <c r="B85" s="26">
        <v>1.2803333333</v>
      </c>
      <c r="C85" s="12">
        <v>1.1004075697</v>
      </c>
      <c r="D85" s="12">
        <f t="shared" si="2"/>
        <v>2.0455565412033732</v>
      </c>
    </row>
    <row r="86" spans="1:4" x14ac:dyDescent="0.2">
      <c r="A86" s="14" t="s">
        <v>80</v>
      </c>
      <c r="B86" s="26">
        <v>1.2929999999999999</v>
      </c>
      <c r="C86" s="12">
        <v>0.99993238909000004</v>
      </c>
      <c r="D86" s="12">
        <f t="shared" si="2"/>
        <v>1.8405731512349266</v>
      </c>
    </row>
    <row r="87" spans="1:4" x14ac:dyDescent="0.2">
      <c r="A87" s="14" t="s">
        <v>81</v>
      </c>
      <c r="B87" s="26">
        <v>1.3153333332999999</v>
      </c>
      <c r="C87" s="12">
        <v>1.1756138984</v>
      </c>
      <c r="D87" s="12">
        <f t="shared" si="2"/>
        <v>2.1272075076801862</v>
      </c>
    </row>
    <row r="88" spans="1:4" x14ac:dyDescent="0.2">
      <c r="A88" s="14" t="s">
        <v>82</v>
      </c>
      <c r="B88" s="26">
        <v>1.3376666666999999</v>
      </c>
      <c r="C88" s="12">
        <v>1.4022599871999999</v>
      </c>
      <c r="D88" s="12">
        <f t="shared" si="2"/>
        <v>2.4949486313276004</v>
      </c>
    </row>
    <row r="89" spans="1:4" x14ac:dyDescent="0.2">
      <c r="A89" s="14" t="s">
        <v>83</v>
      </c>
      <c r="B89" s="26">
        <v>1.3476666666999999</v>
      </c>
      <c r="C89" s="12">
        <v>1.1895787927999999</v>
      </c>
      <c r="D89" s="12">
        <f t="shared" si="2"/>
        <v>2.1008338096913777</v>
      </c>
    </row>
    <row r="90" spans="1:4" x14ac:dyDescent="0.2">
      <c r="A90" s="14" t="s">
        <v>84</v>
      </c>
      <c r="B90" s="26">
        <v>1.3556666666999999</v>
      </c>
      <c r="C90" s="12">
        <v>1.0889876516000001</v>
      </c>
      <c r="D90" s="12">
        <f t="shared" si="2"/>
        <v>1.9118376457875148</v>
      </c>
    </row>
    <row r="91" spans="1:4" x14ac:dyDescent="0.2">
      <c r="A91" s="14" t="s">
        <v>85</v>
      </c>
      <c r="B91" s="26">
        <v>1.3660000000000001</v>
      </c>
      <c r="C91" s="12">
        <v>1.0928622403999999</v>
      </c>
      <c r="D91" s="12">
        <f t="shared" si="2"/>
        <v>1.9041260432805915</v>
      </c>
    </row>
    <row r="92" spans="1:4" x14ac:dyDescent="0.2">
      <c r="A92" s="14" t="s">
        <v>86</v>
      </c>
      <c r="B92" s="26">
        <v>1.3773333333</v>
      </c>
      <c r="C92" s="12">
        <v>1.1455416413999999</v>
      </c>
      <c r="D92" s="12">
        <f t="shared" si="2"/>
        <v>1.9794876392890319</v>
      </c>
    </row>
    <row r="93" spans="1:4" x14ac:dyDescent="0.2">
      <c r="A93" s="14" t="s">
        <v>87</v>
      </c>
      <c r="B93" s="26">
        <v>1.3866666667000001</v>
      </c>
      <c r="C93" s="12">
        <v>1.0623219702</v>
      </c>
      <c r="D93" s="12">
        <f t="shared" si="2"/>
        <v>1.8233290818018506</v>
      </c>
    </row>
    <row r="94" spans="1:4" x14ac:dyDescent="0.2">
      <c r="A94" s="14" t="s">
        <v>88</v>
      </c>
      <c r="B94" s="26">
        <v>1.3973333333</v>
      </c>
      <c r="C94" s="12">
        <v>1.1037924743</v>
      </c>
      <c r="D94" s="12">
        <f t="shared" si="2"/>
        <v>1.8800455908858082</v>
      </c>
    </row>
    <row r="95" spans="1:4" x14ac:dyDescent="0.2">
      <c r="A95" s="14" t="s">
        <v>89</v>
      </c>
      <c r="B95" s="26">
        <v>1.4079999999999999</v>
      </c>
      <c r="C95" s="12">
        <v>1.1283877541</v>
      </c>
      <c r="D95" s="12">
        <f t="shared" ref="D95:D126" si="3">C95*$B$193/B95</f>
        <v>1.9073776131311011</v>
      </c>
    </row>
    <row r="96" spans="1:4" x14ac:dyDescent="0.2">
      <c r="A96" s="14" t="s">
        <v>90</v>
      </c>
      <c r="B96" s="26">
        <v>1.4203333332999999</v>
      </c>
      <c r="C96" s="12">
        <v>1.1333600049999999</v>
      </c>
      <c r="D96" s="12">
        <f t="shared" si="3"/>
        <v>1.8991469696433334</v>
      </c>
    </row>
    <row r="97" spans="1:4" x14ac:dyDescent="0.2">
      <c r="A97" s="14" t="s">
        <v>91</v>
      </c>
      <c r="B97" s="26">
        <v>1.4306666667000001</v>
      </c>
      <c r="C97" s="12">
        <v>1.0957716301</v>
      </c>
      <c r="D97" s="12">
        <f t="shared" si="3"/>
        <v>1.8228988256428929</v>
      </c>
    </row>
    <row r="98" spans="1:4" x14ac:dyDescent="0.2">
      <c r="A98" s="14" t="s">
        <v>92</v>
      </c>
      <c r="B98" s="26">
        <v>1.4410000000000001</v>
      </c>
      <c r="C98" s="12">
        <v>1.1003130007999999</v>
      </c>
      <c r="D98" s="12">
        <f t="shared" si="3"/>
        <v>1.8173276535669791</v>
      </c>
    </row>
    <row r="99" spans="1:4" x14ac:dyDescent="0.2">
      <c r="A99" s="14" t="s">
        <v>93</v>
      </c>
      <c r="B99" s="26">
        <v>1.4476666667</v>
      </c>
      <c r="C99" s="12">
        <v>1.0810277595</v>
      </c>
      <c r="D99" s="12">
        <f t="shared" si="3"/>
        <v>1.7772529473830074</v>
      </c>
    </row>
    <row r="100" spans="1:4" x14ac:dyDescent="0.2">
      <c r="A100" s="14" t="s">
        <v>94</v>
      </c>
      <c r="B100" s="26">
        <v>1.4596666667</v>
      </c>
      <c r="C100" s="12">
        <v>1.1671666482</v>
      </c>
      <c r="D100" s="12">
        <f t="shared" si="3"/>
        <v>1.9030936060645061</v>
      </c>
    </row>
    <row r="101" spans="1:4" x14ac:dyDescent="0.2">
      <c r="A101" s="14" t="s">
        <v>95</v>
      </c>
      <c r="B101" s="26">
        <v>1.4670000000000001</v>
      </c>
      <c r="C101" s="12">
        <v>1.1017601641000001</v>
      </c>
      <c r="D101" s="12">
        <f t="shared" si="3"/>
        <v>1.7874665502942126</v>
      </c>
    </row>
    <row r="102" spans="1:4" x14ac:dyDescent="0.2">
      <c r="A102" s="14" t="s">
        <v>96</v>
      </c>
      <c r="B102" s="26">
        <v>1.4753333333</v>
      </c>
      <c r="C102" s="12">
        <v>1.1033554375000001</v>
      </c>
      <c r="D102" s="12">
        <f t="shared" si="3"/>
        <v>1.7799436614068842</v>
      </c>
    </row>
    <row r="103" spans="1:4" x14ac:dyDescent="0.2">
      <c r="A103" s="14" t="s">
        <v>97</v>
      </c>
      <c r="B103" s="26">
        <v>1.4890000000000001</v>
      </c>
      <c r="C103" s="12">
        <v>1.1197088160999999</v>
      </c>
      <c r="D103" s="12">
        <f t="shared" si="3"/>
        <v>1.7897458803975512</v>
      </c>
    </row>
    <row r="104" spans="1:4" x14ac:dyDescent="0.2">
      <c r="A104" s="14" t="s">
        <v>98</v>
      </c>
      <c r="B104" s="26">
        <v>1.4976666667</v>
      </c>
      <c r="C104" s="12">
        <v>1.1221127178999999</v>
      </c>
      <c r="D104" s="12">
        <f t="shared" si="3"/>
        <v>1.7832091843015934</v>
      </c>
    </row>
    <row r="105" spans="1:4" x14ac:dyDescent="0.2">
      <c r="A105" s="14" t="s">
        <v>99</v>
      </c>
      <c r="B105" s="26">
        <v>1.5086666666999999</v>
      </c>
      <c r="C105" s="12">
        <v>1.0913314833000001</v>
      </c>
      <c r="D105" s="12">
        <f t="shared" si="3"/>
        <v>1.7216479934749742</v>
      </c>
    </row>
    <row r="106" spans="1:4" x14ac:dyDescent="0.2">
      <c r="A106" s="14" t="s">
        <v>100</v>
      </c>
      <c r="B106" s="26">
        <v>1.5209999999999999</v>
      </c>
      <c r="C106" s="12">
        <v>1.1167022710000001</v>
      </c>
      <c r="D106" s="12">
        <f t="shared" si="3"/>
        <v>1.7473872271071413</v>
      </c>
    </row>
    <row r="107" spans="1:4" x14ac:dyDescent="0.2">
      <c r="A107" s="14" t="s">
        <v>101</v>
      </c>
      <c r="B107" s="26">
        <v>1.5286666667</v>
      </c>
      <c r="C107" s="12">
        <v>1.1085102588</v>
      </c>
      <c r="D107" s="12">
        <f t="shared" si="3"/>
        <v>1.7258692562879403</v>
      </c>
    </row>
    <row r="108" spans="1:4" x14ac:dyDescent="0.2">
      <c r="A108" s="14" t="s">
        <v>102</v>
      </c>
      <c r="B108" s="26">
        <v>1.5369999999999999</v>
      </c>
      <c r="C108" s="12">
        <v>1.1216080847000001</v>
      </c>
      <c r="D108" s="12">
        <f t="shared" si="3"/>
        <v>1.7367937000415508</v>
      </c>
    </row>
    <row r="109" spans="1:4" x14ac:dyDescent="0.2">
      <c r="A109" s="14" t="s">
        <v>103</v>
      </c>
      <c r="B109" s="26">
        <v>1.5506666667</v>
      </c>
      <c r="C109" s="12">
        <v>1.158177188</v>
      </c>
      <c r="D109" s="12">
        <f t="shared" si="3"/>
        <v>1.7776142652271383</v>
      </c>
    </row>
    <row r="110" spans="1:4" x14ac:dyDescent="0.2">
      <c r="A110" s="14" t="s">
        <v>104</v>
      </c>
      <c r="B110" s="26">
        <v>1.5640000000000001</v>
      </c>
      <c r="C110" s="12">
        <v>1.2498342522999999</v>
      </c>
      <c r="D110" s="12">
        <f t="shared" si="3"/>
        <v>1.9019392690713237</v>
      </c>
    </row>
    <row r="111" spans="1:4" x14ac:dyDescent="0.2">
      <c r="A111" s="14" t="s">
        <v>105</v>
      </c>
      <c r="B111" s="26">
        <v>1.573</v>
      </c>
      <c r="C111" s="12">
        <v>1.2137774725999999</v>
      </c>
      <c r="D111" s="12">
        <f t="shared" si="3"/>
        <v>1.8365016451954208</v>
      </c>
    </row>
    <row r="112" spans="1:4" x14ac:dyDescent="0.2">
      <c r="A112" s="14" t="s">
        <v>106</v>
      </c>
      <c r="B112" s="26">
        <v>1.5866666667</v>
      </c>
      <c r="C112" s="12">
        <v>1.3186196837999999</v>
      </c>
      <c r="D112" s="12">
        <f t="shared" si="3"/>
        <v>1.9779478090406166</v>
      </c>
    </row>
    <row r="113" spans="1:4" x14ac:dyDescent="0.2">
      <c r="A113" s="14" t="s">
        <v>107</v>
      </c>
      <c r="B113" s="26">
        <v>1.5963333333</v>
      </c>
      <c r="C113" s="12">
        <v>1.2658479090000001</v>
      </c>
      <c r="D113" s="12">
        <f t="shared" si="3"/>
        <v>1.8872912124474259</v>
      </c>
    </row>
    <row r="114" spans="1:4" x14ac:dyDescent="0.2">
      <c r="A114" s="14" t="s">
        <v>108</v>
      </c>
      <c r="B114" s="26">
        <v>1.6</v>
      </c>
      <c r="C114" s="12">
        <v>1.1940247853999999</v>
      </c>
      <c r="D114" s="12">
        <f t="shared" si="3"/>
        <v>1.776128286123299</v>
      </c>
    </row>
    <row r="115" spans="1:4" x14ac:dyDescent="0.2">
      <c r="A115" s="14" t="s">
        <v>109</v>
      </c>
      <c r="B115" s="26">
        <v>1.6080000000000001</v>
      </c>
      <c r="C115" s="12">
        <v>1.1585808651</v>
      </c>
      <c r="D115" s="12">
        <f t="shared" si="3"/>
        <v>1.7148308132568606</v>
      </c>
    </row>
    <row r="116" spans="1:4" x14ac:dyDescent="0.2">
      <c r="A116" s="14" t="s">
        <v>110</v>
      </c>
      <c r="B116" s="26">
        <v>1.6166666667</v>
      </c>
      <c r="C116" s="12">
        <v>1.1614998825</v>
      </c>
      <c r="D116" s="12">
        <f t="shared" si="3"/>
        <v>1.7099352205920104</v>
      </c>
    </row>
    <row r="117" spans="1:4" x14ac:dyDescent="0.2">
      <c r="A117" s="14" t="s">
        <v>111</v>
      </c>
      <c r="B117" s="26">
        <v>1.62</v>
      </c>
      <c r="C117" s="12">
        <v>1.0885780834000001</v>
      </c>
      <c r="D117" s="12">
        <f t="shared" si="3"/>
        <v>1.59928381926533</v>
      </c>
    </row>
    <row r="118" spans="1:4" x14ac:dyDescent="0.2">
      <c r="A118" s="14" t="s">
        <v>112</v>
      </c>
      <c r="B118" s="26">
        <v>1.6253333333</v>
      </c>
      <c r="C118" s="12">
        <v>1.0587401155</v>
      </c>
      <c r="D118" s="12">
        <f t="shared" si="3"/>
        <v>1.5503433760608403</v>
      </c>
    </row>
    <row r="119" spans="1:4" x14ac:dyDescent="0.2">
      <c r="A119" s="14" t="s">
        <v>113</v>
      </c>
      <c r="B119" s="26">
        <v>1.6336666666999999</v>
      </c>
      <c r="C119" s="12">
        <v>1.0197066814</v>
      </c>
      <c r="D119" s="12">
        <f t="shared" si="3"/>
        <v>1.4855688646579095</v>
      </c>
    </row>
    <row r="120" spans="1:4" x14ac:dyDescent="0.2">
      <c r="A120" s="14" t="s">
        <v>114</v>
      </c>
      <c r="B120" s="26">
        <v>1.6413333333</v>
      </c>
      <c r="C120" s="12">
        <v>1.0119821669</v>
      </c>
      <c r="D120" s="12">
        <f t="shared" si="3"/>
        <v>1.4674288104459297</v>
      </c>
    </row>
    <row r="121" spans="1:4" x14ac:dyDescent="0.2">
      <c r="A121" s="14" t="s">
        <v>115</v>
      </c>
      <c r="B121" s="26">
        <v>1.6473333333</v>
      </c>
      <c r="C121" s="12">
        <v>0.97563042581000003</v>
      </c>
      <c r="D121" s="12">
        <f t="shared" si="3"/>
        <v>1.4095640696140146</v>
      </c>
    </row>
    <row r="122" spans="1:4" x14ac:dyDescent="0.2">
      <c r="A122" s="14" t="s">
        <v>116</v>
      </c>
      <c r="B122" s="26">
        <v>1.6596666667</v>
      </c>
      <c r="C122" s="12">
        <v>1.0752880521999999</v>
      </c>
      <c r="D122" s="12">
        <f t="shared" si="3"/>
        <v>1.5420019404629932</v>
      </c>
    </row>
    <row r="123" spans="1:4" x14ac:dyDescent="0.2">
      <c r="A123" s="14" t="s">
        <v>117</v>
      </c>
      <c r="B123" s="26">
        <v>1.6719999999999999</v>
      </c>
      <c r="C123" s="12">
        <v>1.1690926821000001</v>
      </c>
      <c r="D123" s="12">
        <f t="shared" si="3"/>
        <v>1.6641544877015588</v>
      </c>
    </row>
    <row r="124" spans="1:4" x14ac:dyDescent="0.2">
      <c r="A124" s="14" t="s">
        <v>118</v>
      </c>
      <c r="B124" s="26">
        <v>1.6843333332999999</v>
      </c>
      <c r="C124" s="12">
        <v>1.26050821</v>
      </c>
      <c r="D124" s="12">
        <f t="shared" si="3"/>
        <v>1.7811422547239213</v>
      </c>
    </row>
    <row r="125" spans="1:4" x14ac:dyDescent="0.2">
      <c r="A125" s="14" t="s">
        <v>119</v>
      </c>
      <c r="B125" s="26">
        <v>1.7010000000000001</v>
      </c>
      <c r="C125" s="12">
        <v>1.4321969692000001</v>
      </c>
      <c r="D125" s="12">
        <f t="shared" si="3"/>
        <v>2.0039155173599781</v>
      </c>
    </row>
    <row r="126" spans="1:4" x14ac:dyDescent="0.2">
      <c r="A126" s="14" t="s">
        <v>120</v>
      </c>
      <c r="B126" s="26">
        <v>1.7143333332999999</v>
      </c>
      <c r="C126" s="12">
        <v>1.4209606435</v>
      </c>
      <c r="D126" s="12">
        <f t="shared" si="3"/>
        <v>1.9727304643573289</v>
      </c>
    </row>
    <row r="127" spans="1:4" x14ac:dyDescent="0.2">
      <c r="A127" s="14" t="s">
        <v>121</v>
      </c>
      <c r="B127" s="26">
        <v>1.73</v>
      </c>
      <c r="C127" s="12">
        <v>1.5141552763999999</v>
      </c>
      <c r="D127" s="12">
        <f t="shared" ref="D127:D158" si="4">C127*$B$193/B127</f>
        <v>2.0830768030335727</v>
      </c>
    </row>
    <row r="128" spans="1:4" x14ac:dyDescent="0.2">
      <c r="A128" s="14" t="s">
        <v>122</v>
      </c>
      <c r="B128" s="26">
        <v>1.7423333333</v>
      </c>
      <c r="C128" s="12">
        <v>1.6075534759000001</v>
      </c>
      <c r="D128" s="12">
        <f t="shared" si="4"/>
        <v>2.1959131273531662</v>
      </c>
    </row>
    <row r="129" spans="1:4" x14ac:dyDescent="0.2">
      <c r="A129" s="14" t="s">
        <v>123</v>
      </c>
      <c r="B129" s="26">
        <v>1.7589999999999999</v>
      </c>
      <c r="C129" s="12">
        <v>1.4689913803000001</v>
      </c>
      <c r="D129" s="12">
        <f t="shared" si="4"/>
        <v>1.9876246747722379</v>
      </c>
    </row>
    <row r="130" spans="1:4" x14ac:dyDescent="0.2">
      <c r="A130" s="14" t="s">
        <v>124</v>
      </c>
      <c r="B130" s="26">
        <v>1.7713333333000001</v>
      </c>
      <c r="C130" s="12">
        <v>1.4671923622</v>
      </c>
      <c r="D130" s="12">
        <f t="shared" si="4"/>
        <v>1.9713681409486341</v>
      </c>
    </row>
    <row r="131" spans="1:4" x14ac:dyDescent="0.2">
      <c r="A131" s="14" t="s">
        <v>125</v>
      </c>
      <c r="B131" s="26">
        <v>1.7763333333</v>
      </c>
      <c r="C131" s="12">
        <v>1.4187334495999999</v>
      </c>
      <c r="D131" s="12">
        <f t="shared" si="4"/>
        <v>1.9008914368064855</v>
      </c>
    </row>
    <row r="132" spans="1:4" x14ac:dyDescent="0.2">
      <c r="A132" s="14" t="s">
        <v>126</v>
      </c>
      <c r="B132" s="26">
        <v>1.7749999999999999</v>
      </c>
      <c r="C132" s="12">
        <v>1.2637792689</v>
      </c>
      <c r="D132" s="12">
        <f t="shared" si="4"/>
        <v>1.6945478665498119</v>
      </c>
    </row>
    <row r="133" spans="1:4" x14ac:dyDescent="0.2">
      <c r="A133" s="14" t="s">
        <v>127</v>
      </c>
      <c r="B133" s="26">
        <v>1.7806666667</v>
      </c>
      <c r="C133" s="12">
        <v>1.1781816543000001</v>
      </c>
      <c r="D133" s="12">
        <f t="shared" si="4"/>
        <v>1.5747463069138354</v>
      </c>
    </row>
    <row r="134" spans="1:4" x14ac:dyDescent="0.2">
      <c r="A134" s="14" t="s">
        <v>128</v>
      </c>
      <c r="B134" s="26">
        <v>1.7946666667</v>
      </c>
      <c r="C134" s="12">
        <v>1.300191879</v>
      </c>
      <c r="D134" s="12">
        <f t="shared" si="4"/>
        <v>1.7242674272941283</v>
      </c>
    </row>
    <row r="135" spans="1:4" x14ac:dyDescent="0.2">
      <c r="A135" s="14" t="s">
        <v>129</v>
      </c>
      <c r="B135" s="26">
        <v>1.8043333333</v>
      </c>
      <c r="C135" s="12">
        <v>1.346185601</v>
      </c>
      <c r="D135" s="12">
        <f t="shared" si="4"/>
        <v>1.7756981414312276</v>
      </c>
    </row>
    <row r="136" spans="1:4" x14ac:dyDescent="0.2">
      <c r="A136" s="14" t="s">
        <v>130</v>
      </c>
      <c r="B136" s="26">
        <v>1.8149999999999999</v>
      </c>
      <c r="C136" s="12">
        <v>1.4369901096</v>
      </c>
      <c r="D136" s="12">
        <f t="shared" si="4"/>
        <v>1.8843350273445791</v>
      </c>
    </row>
    <row r="137" spans="1:4" x14ac:dyDescent="0.2">
      <c r="A137" s="14" t="s">
        <v>131</v>
      </c>
      <c r="B137" s="26">
        <v>1.8336666666999999</v>
      </c>
      <c r="C137" s="12">
        <v>1.614477486</v>
      </c>
      <c r="D137" s="12">
        <f t="shared" si="4"/>
        <v>2.0955236875739907</v>
      </c>
    </row>
    <row r="138" spans="1:4" x14ac:dyDescent="0.2">
      <c r="A138" s="14" t="s">
        <v>132</v>
      </c>
      <c r="B138" s="26">
        <v>1.8306666667</v>
      </c>
      <c r="C138" s="12">
        <v>1.4707354216999999</v>
      </c>
      <c r="D138" s="12">
        <f t="shared" si="4"/>
        <v>1.9120808410933401</v>
      </c>
    </row>
    <row r="139" spans="1:4" x14ac:dyDescent="0.2">
      <c r="A139" s="14" t="s">
        <v>133</v>
      </c>
      <c r="B139" s="26">
        <v>1.8443333333</v>
      </c>
      <c r="C139" s="12">
        <v>1.4605595259999999</v>
      </c>
      <c r="D139" s="12">
        <f t="shared" si="4"/>
        <v>1.8847806637912872</v>
      </c>
    </row>
    <row r="140" spans="1:4" x14ac:dyDescent="0.2">
      <c r="A140" s="14" t="s">
        <v>134</v>
      </c>
      <c r="B140" s="26">
        <v>1.8513333332999999</v>
      </c>
      <c r="C140" s="12">
        <v>1.4842912247</v>
      </c>
      <c r="D140" s="12">
        <f t="shared" si="4"/>
        <v>1.9081630010388271</v>
      </c>
    </row>
    <row r="141" spans="1:4" x14ac:dyDescent="0.2">
      <c r="A141" s="14" t="s">
        <v>135</v>
      </c>
      <c r="B141" s="26">
        <v>1.867</v>
      </c>
      <c r="C141" s="12">
        <v>1.588427931</v>
      </c>
      <c r="D141" s="12">
        <f t="shared" si="4"/>
        <v>2.0249027430072211</v>
      </c>
    </row>
    <row r="142" spans="1:4" x14ac:dyDescent="0.2">
      <c r="A142" s="14" t="s">
        <v>136</v>
      </c>
      <c r="B142" s="26">
        <v>1.8816666666999999</v>
      </c>
      <c r="C142" s="12">
        <v>1.7162268597999999</v>
      </c>
      <c r="D142" s="12">
        <f t="shared" si="4"/>
        <v>2.1707658192608803</v>
      </c>
    </row>
    <row r="143" spans="1:4" x14ac:dyDescent="0.2">
      <c r="A143" s="14" t="s">
        <v>137</v>
      </c>
      <c r="B143" s="26">
        <v>1.8936666666999999</v>
      </c>
      <c r="C143" s="12">
        <v>1.8302299403</v>
      </c>
      <c r="D143" s="12">
        <f t="shared" si="4"/>
        <v>2.3002926542313027</v>
      </c>
    </row>
    <row r="144" spans="1:4" x14ac:dyDescent="0.2">
      <c r="A144" s="14" t="s">
        <v>138</v>
      </c>
      <c r="B144" s="26">
        <v>1.9139999999999999</v>
      </c>
      <c r="C144" s="12">
        <v>2.0972106183000001</v>
      </c>
      <c r="D144" s="12">
        <f t="shared" si="4"/>
        <v>2.6078408621669817</v>
      </c>
    </row>
    <row r="145" spans="1:4" x14ac:dyDescent="0.2">
      <c r="A145" s="14" t="s">
        <v>139</v>
      </c>
      <c r="B145" s="26">
        <v>1.9236666667</v>
      </c>
      <c r="C145" s="12">
        <v>2.0716437153</v>
      </c>
      <c r="D145" s="12">
        <f t="shared" si="4"/>
        <v>2.5631039430724138</v>
      </c>
    </row>
    <row r="146" spans="1:4" x14ac:dyDescent="0.2">
      <c r="A146" s="14" t="s">
        <v>140</v>
      </c>
      <c r="B146" s="26">
        <v>1.9366666667000001</v>
      </c>
      <c r="C146" s="12">
        <v>2.2595412688000001</v>
      </c>
      <c r="D146" s="12">
        <f t="shared" si="4"/>
        <v>2.776811323352506</v>
      </c>
    </row>
    <row r="147" spans="1:4" x14ac:dyDescent="0.2">
      <c r="A147" s="14" t="s">
        <v>141</v>
      </c>
      <c r="B147" s="26">
        <v>1.966</v>
      </c>
      <c r="C147" s="12">
        <v>2.5648292045000001</v>
      </c>
      <c r="D147" s="12">
        <f t="shared" si="4"/>
        <v>3.1049592741365708</v>
      </c>
    </row>
    <row r="148" spans="1:4" x14ac:dyDescent="0.2">
      <c r="A148" s="14" t="s">
        <v>142</v>
      </c>
      <c r="B148" s="26">
        <v>1.9843333332999999</v>
      </c>
      <c r="C148" s="12">
        <v>2.7091094539</v>
      </c>
      <c r="D148" s="12">
        <f t="shared" si="4"/>
        <v>3.2493230812018967</v>
      </c>
    </row>
    <row r="149" spans="1:4" x14ac:dyDescent="0.2">
      <c r="A149" s="14" t="s">
        <v>143</v>
      </c>
      <c r="B149" s="26">
        <v>1.9946666666999999</v>
      </c>
      <c r="C149" s="12">
        <v>2.5026180350999998</v>
      </c>
      <c r="D149" s="12">
        <f t="shared" si="4"/>
        <v>2.9861059396901242</v>
      </c>
    </row>
    <row r="150" spans="1:4" x14ac:dyDescent="0.2">
      <c r="A150" s="14" t="s">
        <v>144</v>
      </c>
      <c r="B150" s="26">
        <v>2.0126666666999999</v>
      </c>
      <c r="C150" s="12">
        <v>2.8419616499</v>
      </c>
      <c r="D150" s="12">
        <f t="shared" si="4"/>
        <v>3.3606813099401829</v>
      </c>
    </row>
    <row r="151" spans="1:4" x14ac:dyDescent="0.2">
      <c r="A151" s="14" t="s">
        <v>145</v>
      </c>
      <c r="B151" s="26">
        <v>2.0316666667000001</v>
      </c>
      <c r="C151" s="12">
        <v>2.9217919124999998</v>
      </c>
      <c r="D151" s="12">
        <f t="shared" si="4"/>
        <v>3.4227706469522468</v>
      </c>
    </row>
    <row r="152" spans="1:4" x14ac:dyDescent="0.2">
      <c r="A152" s="14" t="s">
        <v>146</v>
      </c>
      <c r="B152" s="26">
        <v>2.0233333333000001</v>
      </c>
      <c r="C152" s="12">
        <v>2.5575318591</v>
      </c>
      <c r="D152" s="12">
        <f t="shared" si="4"/>
        <v>3.0083931254328728</v>
      </c>
    </row>
    <row r="153" spans="1:4" x14ac:dyDescent="0.2">
      <c r="A153" s="14" t="s">
        <v>147</v>
      </c>
      <c r="B153" s="26">
        <v>2.0431699999999999</v>
      </c>
      <c r="C153" s="12">
        <v>2.5497244148</v>
      </c>
      <c r="D153" s="12">
        <f t="shared" si="4"/>
        <v>2.9700906929727462</v>
      </c>
    </row>
    <row r="154" spans="1:4" x14ac:dyDescent="0.2">
      <c r="A154" s="14" t="s">
        <v>148</v>
      </c>
      <c r="B154" s="26">
        <v>2.0663100000000001</v>
      </c>
      <c r="C154" s="12">
        <v>2.8123826193000001</v>
      </c>
      <c r="D154" s="12">
        <f t="shared" si="4"/>
        <v>3.2393651031798831</v>
      </c>
    </row>
    <row r="155" spans="1:4" x14ac:dyDescent="0.2">
      <c r="A155" s="14" t="s">
        <v>149</v>
      </c>
      <c r="B155" s="26">
        <v>2.0793900000000001</v>
      </c>
      <c r="C155" s="12">
        <v>2.8966424672</v>
      </c>
      <c r="D155" s="12">
        <f t="shared" si="4"/>
        <v>3.3154303897153867</v>
      </c>
    </row>
    <row r="156" spans="1:4" x14ac:dyDescent="0.2">
      <c r="A156" s="14" t="s">
        <v>150</v>
      </c>
      <c r="B156" s="26">
        <v>2.1048966667000002</v>
      </c>
      <c r="C156" s="12">
        <v>3.2629682954999999</v>
      </c>
      <c r="D156" s="12">
        <f t="shared" si="4"/>
        <v>3.6894620298713878</v>
      </c>
    </row>
    <row r="157" spans="1:4" x14ac:dyDescent="0.2">
      <c r="A157" s="14" t="s">
        <v>151</v>
      </c>
      <c r="B157" s="26">
        <v>2.1276966666999999</v>
      </c>
      <c r="C157" s="12">
        <v>3.5303511897000002</v>
      </c>
      <c r="D157" s="12">
        <f t="shared" si="4"/>
        <v>3.9490185000120035</v>
      </c>
    </row>
    <row r="158" spans="1:4" x14ac:dyDescent="0.2">
      <c r="A158" s="14" t="s">
        <v>152</v>
      </c>
      <c r="B158" s="26">
        <v>2.1553766667000001</v>
      </c>
      <c r="C158" s="12">
        <v>4.3898910426000004</v>
      </c>
      <c r="D158" s="12">
        <f t="shared" si="4"/>
        <v>4.8474298810088987</v>
      </c>
    </row>
    <row r="159" spans="1:4" x14ac:dyDescent="0.2">
      <c r="A159" s="14" t="s">
        <v>153</v>
      </c>
      <c r="B159" s="26">
        <v>2.1886100000000002</v>
      </c>
      <c r="C159" s="12">
        <v>4.3467797199999998</v>
      </c>
      <c r="D159" s="12">
        <f t="shared" ref="D159:D192" si="5">C159*$B$193/B159</f>
        <v>4.7269414663890954</v>
      </c>
    </row>
    <row r="160" spans="1:4" x14ac:dyDescent="0.2">
      <c r="A160" s="14" t="s">
        <v>154</v>
      </c>
      <c r="B160" s="26">
        <v>2.1384866667</v>
      </c>
      <c r="C160" s="12">
        <v>3.009523873</v>
      </c>
      <c r="D160" s="12">
        <f t="shared" si="5"/>
        <v>3.34944011519995</v>
      </c>
    </row>
    <row r="161" spans="1:4" x14ac:dyDescent="0.2">
      <c r="A161" s="14" t="s">
        <v>155</v>
      </c>
      <c r="B161" s="26">
        <v>2.1237766667</v>
      </c>
      <c r="C161" s="12">
        <v>2.1930539105000002</v>
      </c>
      <c r="D161" s="12">
        <f t="shared" si="5"/>
        <v>2.4576579242139909</v>
      </c>
    </row>
    <row r="162" spans="1:4" x14ac:dyDescent="0.2">
      <c r="A162" s="14" t="s">
        <v>156</v>
      </c>
      <c r="B162" s="26">
        <v>2.1350699999999998</v>
      </c>
      <c r="C162" s="12">
        <v>2.3276055521000001</v>
      </c>
      <c r="D162" s="12">
        <f t="shared" si="5"/>
        <v>2.5946467428796933</v>
      </c>
    </row>
    <row r="163" spans="1:4" x14ac:dyDescent="0.2">
      <c r="A163" s="14" t="s">
        <v>157</v>
      </c>
      <c r="B163" s="26">
        <v>2.1534399999999998</v>
      </c>
      <c r="C163" s="12">
        <v>2.6000719296999999</v>
      </c>
      <c r="D163" s="12">
        <f t="shared" si="5"/>
        <v>2.8736479280910792</v>
      </c>
    </row>
    <row r="164" spans="1:4" x14ac:dyDescent="0.2">
      <c r="A164" s="14" t="s">
        <v>158</v>
      </c>
      <c r="B164" s="26">
        <v>2.1703000000000001</v>
      </c>
      <c r="C164" s="12">
        <v>2.7350193312000002</v>
      </c>
      <c r="D164" s="12">
        <f t="shared" si="5"/>
        <v>2.9993116982358594</v>
      </c>
    </row>
    <row r="165" spans="1:4" x14ac:dyDescent="0.2">
      <c r="A165" s="14" t="s">
        <v>159</v>
      </c>
      <c r="B165" s="26">
        <v>2.17374</v>
      </c>
      <c r="C165" s="12">
        <v>2.8523581303999999</v>
      </c>
      <c r="D165" s="12">
        <f t="shared" si="5"/>
        <v>3.1230391409418181</v>
      </c>
    </row>
    <row r="166" spans="1:4" x14ac:dyDescent="0.2">
      <c r="A166" s="14" t="s">
        <v>160</v>
      </c>
      <c r="B166" s="26">
        <v>2.1729733332999999</v>
      </c>
      <c r="C166" s="12">
        <v>3.0250831055999998</v>
      </c>
      <c r="D166" s="12">
        <f t="shared" si="5"/>
        <v>3.3133238373534728</v>
      </c>
    </row>
    <row r="167" spans="1:4" x14ac:dyDescent="0.2">
      <c r="A167" s="14" t="s">
        <v>161</v>
      </c>
      <c r="B167" s="26">
        <v>2.1793433332999999</v>
      </c>
      <c r="C167" s="12">
        <v>2.9393201379999998</v>
      </c>
      <c r="D167" s="12">
        <f t="shared" si="5"/>
        <v>3.2099791192102369</v>
      </c>
    </row>
    <row r="168" spans="1:4" x14ac:dyDescent="0.2">
      <c r="A168" s="14" t="s">
        <v>162</v>
      </c>
      <c r="B168" s="26">
        <v>2.19699</v>
      </c>
      <c r="C168" s="12">
        <v>3.1444175817</v>
      </c>
      <c r="D168" s="12">
        <f t="shared" si="5"/>
        <v>3.4063801026098419</v>
      </c>
    </row>
    <row r="169" spans="1:4" x14ac:dyDescent="0.2">
      <c r="A169" s="14" t="s">
        <v>163</v>
      </c>
      <c r="B169" s="26">
        <v>2.2203200000000001</v>
      </c>
      <c r="C169" s="12">
        <v>3.6382985254000002</v>
      </c>
      <c r="D169" s="12">
        <f t="shared" si="5"/>
        <v>3.8999921331247558</v>
      </c>
    </row>
    <row r="170" spans="1:4" x14ac:dyDescent="0.2">
      <c r="A170" s="14" t="s">
        <v>164</v>
      </c>
      <c r="B170" s="26">
        <v>2.2458999999999998</v>
      </c>
      <c r="C170" s="12">
        <v>4.0127748209999998</v>
      </c>
      <c r="D170" s="12">
        <f t="shared" si="5"/>
        <v>4.2524121087430702</v>
      </c>
    </row>
    <row r="171" spans="1:4" x14ac:dyDescent="0.2">
      <c r="A171" s="14" t="s">
        <v>165</v>
      </c>
      <c r="B171" s="26">
        <v>2.2605900000000001</v>
      </c>
      <c r="C171" s="12">
        <v>3.8666601503</v>
      </c>
      <c r="D171" s="12">
        <f t="shared" si="5"/>
        <v>4.0709444101926069</v>
      </c>
    </row>
    <row r="172" spans="1:4" x14ac:dyDescent="0.2">
      <c r="A172" s="14" t="s">
        <v>166</v>
      </c>
      <c r="B172" s="26">
        <v>2.2703766666999998</v>
      </c>
      <c r="C172" s="12">
        <v>3.8727753081</v>
      </c>
      <c r="D172" s="12">
        <f t="shared" si="5"/>
        <v>4.0598067138049565</v>
      </c>
    </row>
    <row r="173" spans="1:4" x14ac:dyDescent="0.2">
      <c r="A173" s="14" t="s">
        <v>213</v>
      </c>
      <c r="B173" s="26">
        <v>2.2830333333000001</v>
      </c>
      <c r="C173" s="12">
        <v>3.9731957559</v>
      </c>
      <c r="D173" s="12">
        <f t="shared" ref="D173:D188" si="6">C173*$B$193/B173</f>
        <v>4.1419865279321497</v>
      </c>
    </row>
    <row r="174" spans="1:4" x14ac:dyDescent="0.2">
      <c r="A174" s="14" t="s">
        <v>214</v>
      </c>
      <c r="B174" s="26">
        <v>2.2886099999999998</v>
      </c>
      <c r="C174" s="12">
        <v>3.949486056</v>
      </c>
      <c r="D174" s="12">
        <f t="shared" si="6"/>
        <v>4.107237013721531</v>
      </c>
    </row>
    <row r="175" spans="1:4" x14ac:dyDescent="0.2">
      <c r="A175" s="14" t="s">
        <v>215</v>
      </c>
      <c r="B175" s="26">
        <v>2.2986633332999999</v>
      </c>
      <c r="C175" s="12">
        <v>3.9419359749999998</v>
      </c>
      <c r="D175" s="12">
        <f t="shared" si="6"/>
        <v>4.0814564739337635</v>
      </c>
    </row>
    <row r="176" spans="1:4" x14ac:dyDescent="0.2">
      <c r="A176" s="18" t="s">
        <v>216</v>
      </c>
      <c r="B176" s="26">
        <v>2.3136933332999998</v>
      </c>
      <c r="C176" s="12">
        <v>4.0222556051999998</v>
      </c>
      <c r="D176" s="12">
        <f t="shared" si="6"/>
        <v>4.1375651181677346</v>
      </c>
    </row>
    <row r="177" spans="1:5" x14ac:dyDescent="0.2">
      <c r="A177" s="14" t="s">
        <v>243</v>
      </c>
      <c r="B177" s="26">
        <v>2.3216399999999999</v>
      </c>
      <c r="C177" s="12">
        <v>4.0256708407000001</v>
      </c>
      <c r="D177" s="12">
        <f t="shared" si="6"/>
        <v>4.1269038979447696</v>
      </c>
      <c r="E177" s="22"/>
    </row>
    <row r="178" spans="1:5" x14ac:dyDescent="0.2">
      <c r="A178" s="14" t="s">
        <v>244</v>
      </c>
      <c r="B178" s="26">
        <v>2.3208166666999999</v>
      </c>
      <c r="C178" s="12">
        <v>3.8830909079000002</v>
      </c>
      <c r="D178" s="12">
        <f t="shared" si="6"/>
        <v>3.9821507322864376</v>
      </c>
      <c r="E178" s="22"/>
    </row>
    <row r="179" spans="1:5" x14ac:dyDescent="0.2">
      <c r="A179" s="14" t="s">
        <v>245</v>
      </c>
      <c r="B179" s="26">
        <v>2.3338866666999998</v>
      </c>
      <c r="C179" s="12">
        <v>3.9101588081999998</v>
      </c>
      <c r="D179" s="12">
        <f t="shared" si="6"/>
        <v>3.9874532554609332</v>
      </c>
    </row>
    <row r="180" spans="1:5" x14ac:dyDescent="0.2">
      <c r="A180" s="18" t="s">
        <v>246</v>
      </c>
      <c r="B180" s="26">
        <v>2.3421266667</v>
      </c>
      <c r="C180" s="12">
        <v>3.8690070191000001</v>
      </c>
      <c r="D180" s="12">
        <f t="shared" si="6"/>
        <v>3.9316070964627734</v>
      </c>
    </row>
    <row r="181" spans="1:5" x14ac:dyDescent="0.2">
      <c r="A181" s="14" t="s">
        <v>247</v>
      </c>
      <c r="B181" s="26">
        <v>2.3542466666999999</v>
      </c>
      <c r="C181" s="12">
        <v>3.9581873841999999</v>
      </c>
      <c r="D181" s="12">
        <f t="shared" si="6"/>
        <v>4.001523369564107</v>
      </c>
      <c r="E181" s="22"/>
    </row>
    <row r="182" spans="1:5" x14ac:dyDescent="0.2">
      <c r="A182" s="14" t="s">
        <v>248</v>
      </c>
      <c r="B182" s="26">
        <v>2.3684599999999998</v>
      </c>
      <c r="C182" s="12">
        <v>3.9376749166999998</v>
      </c>
      <c r="D182" s="12">
        <f t="shared" si="6"/>
        <v>3.9568972794956077</v>
      </c>
      <c r="E182" s="22"/>
    </row>
    <row r="183" spans="1:5" x14ac:dyDescent="0.2">
      <c r="A183" s="14" t="s">
        <v>249</v>
      </c>
      <c r="B183" s="26">
        <v>2.3754366667000002</v>
      </c>
      <c r="C183" s="12">
        <v>3.8385485843999998</v>
      </c>
      <c r="D183" s="12">
        <f t="shared" si="6"/>
        <v>3.8459581798206885</v>
      </c>
      <c r="E183" s="10" t="s">
        <v>182</v>
      </c>
    </row>
    <row r="184" spans="1:5" x14ac:dyDescent="0.2">
      <c r="A184" s="18" t="s">
        <v>250</v>
      </c>
      <c r="B184" s="26">
        <v>2.3703466667000002</v>
      </c>
      <c r="C184" s="12">
        <v>3.5811424517999999</v>
      </c>
      <c r="D184" s="12">
        <f t="shared" si="6"/>
        <v>3.595760038038633</v>
      </c>
      <c r="E184" s="10" t="s">
        <v>183</v>
      </c>
    </row>
    <row r="185" spans="1:5" x14ac:dyDescent="0.2">
      <c r="A185" s="14" t="s">
        <v>251</v>
      </c>
      <c r="B185" s="26">
        <v>2.3520099999999999</v>
      </c>
      <c r="C185" s="12">
        <v>2.9184402874000002</v>
      </c>
      <c r="D185" s="12">
        <f t="shared" si="6"/>
        <v>2.9531983663752803</v>
      </c>
      <c r="E185" s="22">
        <f>MAX('Diesel-M'!E473:E475)</f>
        <v>0</v>
      </c>
    </row>
    <row r="186" spans="1:5" x14ac:dyDescent="0.2">
      <c r="A186" s="14" t="s">
        <v>252</v>
      </c>
      <c r="B186" s="26">
        <v>2.3693300000000002</v>
      </c>
      <c r="C186" s="12">
        <v>2.847684842</v>
      </c>
      <c r="D186" s="12">
        <f t="shared" si="6"/>
        <v>2.8605354986542708</v>
      </c>
      <c r="E186" s="22">
        <f>MAX('Diesel-M'!E476:E478)</f>
        <v>0</v>
      </c>
    </row>
    <row r="187" spans="1:5" x14ac:dyDescent="0.2">
      <c r="A187" s="14" t="s">
        <v>253</v>
      </c>
      <c r="B187" s="26">
        <v>2.3807393085999999</v>
      </c>
      <c r="C187" s="12">
        <v>2.6314316925000001</v>
      </c>
      <c r="D187" s="12">
        <f t="shared" si="6"/>
        <v>2.6306388511433152</v>
      </c>
      <c r="E187" s="22">
        <f>MAX('Diesel-M'!E479:E481)</f>
        <v>0</v>
      </c>
    </row>
    <row r="188" spans="1:5" x14ac:dyDescent="0.2">
      <c r="A188" s="18" t="s">
        <v>254</v>
      </c>
      <c r="B188" s="26">
        <v>2.3825803333</v>
      </c>
      <c r="C188" s="12">
        <v>2.5087732762999999</v>
      </c>
      <c r="D188" s="12">
        <f t="shared" si="6"/>
        <v>2.506079441332421</v>
      </c>
      <c r="E188" s="22">
        <f>MAX('Diesel-M'!E482:E484)</f>
        <v>1</v>
      </c>
    </row>
    <row r="189" spans="1:5" x14ac:dyDescent="0.2">
      <c r="A189" s="14" t="s">
        <v>259</v>
      </c>
      <c r="B189" s="26">
        <v>2.3964406667000002</v>
      </c>
      <c r="C189" s="12">
        <v>2.6369438076999998</v>
      </c>
      <c r="D189" s="12">
        <f t="shared" si="5"/>
        <v>2.6188773885781464</v>
      </c>
      <c r="E189" s="22">
        <f>MAX('Diesel-M'!E485:E487)</f>
        <v>1</v>
      </c>
    </row>
    <row r="190" spans="1:5" x14ac:dyDescent="0.2">
      <c r="A190" s="14" t="s">
        <v>260</v>
      </c>
      <c r="B190" s="26">
        <v>2.4106209999999999</v>
      </c>
      <c r="C190" s="12">
        <v>2.7685146290999998</v>
      </c>
      <c r="D190" s="12">
        <f t="shared" si="5"/>
        <v>2.7333727386345008</v>
      </c>
      <c r="E190" s="22">
        <f>MAX('Diesel-M'!E488:E490)</f>
        <v>1</v>
      </c>
    </row>
    <row r="191" spans="1:5" x14ac:dyDescent="0.2">
      <c r="A191" s="14" t="s">
        <v>261</v>
      </c>
      <c r="B191" s="26">
        <v>2.4229723333000002</v>
      </c>
      <c r="C191" s="12">
        <v>2.8201861636999999</v>
      </c>
      <c r="D191" s="12">
        <f t="shared" si="5"/>
        <v>2.7701946990702768</v>
      </c>
      <c r="E191" s="22">
        <f>MAX('Diesel-M'!E491:E493)</f>
        <v>1</v>
      </c>
    </row>
    <row r="192" spans="1:5" x14ac:dyDescent="0.2">
      <c r="A192" s="18" t="s">
        <v>262</v>
      </c>
      <c r="B192" s="26">
        <v>2.437033</v>
      </c>
      <c r="C192" s="12">
        <v>2.8426766151999998</v>
      </c>
      <c r="D192" s="12">
        <f t="shared" si="5"/>
        <v>2.7761761465936381</v>
      </c>
      <c r="E192" s="22">
        <f>MAX('Diesel-M'!E494:E496)</f>
        <v>1</v>
      </c>
    </row>
    <row r="193" spans="1:5" x14ac:dyDescent="0.2">
      <c r="A193" s="15" t="str">
        <f>"Base CPI ("&amp;TEXT('Notes and Sources'!$G$7,"m/yyyy")&amp;")"</f>
        <v>Base CPI (10/2015)</v>
      </c>
      <c r="B193" s="28">
        <v>2.3800219999999999</v>
      </c>
      <c r="C193" s="16"/>
      <c r="D193" s="16"/>
      <c r="E193" s="20"/>
    </row>
    <row r="194" spans="1:5" x14ac:dyDescent="0.2">
      <c r="A194" s="42" t="str">
        <f>A1&amp;" "&amp;TEXT(C1,"Mmmm yyyy")</f>
        <v>EIA Short-Term Energy Outlook, October 2015</v>
      </c>
      <c r="B194" s="42"/>
      <c r="C194" s="42"/>
      <c r="D194" s="42"/>
      <c r="E194" s="42"/>
    </row>
    <row r="195" spans="1:5" x14ac:dyDescent="0.2">
      <c r="A195" s="37" t="s">
        <v>184</v>
      </c>
      <c r="B195" s="37"/>
      <c r="C195" s="37"/>
      <c r="D195" s="37"/>
      <c r="E195" s="37"/>
    </row>
    <row r="196" spans="1:5" x14ac:dyDescent="0.2">
      <c r="A196" s="34" t="str">
        <f>"Real Price ("&amp;TEXT($C$1,"mmm yyyy")&amp;" $)"</f>
        <v>Real Price (Oct 2015 $)</v>
      </c>
      <c r="B196" s="34"/>
      <c r="C196" s="34"/>
      <c r="D196" s="34"/>
      <c r="E196" s="34"/>
    </row>
    <row r="197" spans="1:5" x14ac:dyDescent="0.2">
      <c r="A197" s="38" t="s">
        <v>167</v>
      </c>
      <c r="B197" s="38"/>
      <c r="C197" s="38"/>
      <c r="D197" s="38"/>
      <c r="E197" s="38"/>
    </row>
  </sheetData>
  <mergeCells count="6">
    <mergeCell ref="A197:E197"/>
    <mergeCell ref="C39:D39"/>
    <mergeCell ref="A1:B1"/>
    <mergeCell ref="C1:D1"/>
    <mergeCell ref="A194:E194"/>
    <mergeCell ref="A195:E195"/>
  </mergeCells>
  <phoneticPr fontId="3" type="noConversion"/>
  <conditionalFormatting sqref="B169:D170 B173:D174 B177:D178 B181:D182 B185:D192">
    <cfRule type="expression" dxfId="36" priority="1" stopIfTrue="1">
      <formula>$E169=1</formula>
    </cfRule>
  </conditionalFormatting>
  <conditionalFormatting sqref="B175:D176 B171:D172">
    <cfRule type="expression" dxfId="35" priority="2" stopIfTrue="1">
      <formula>#REF!=1</formula>
    </cfRule>
  </conditionalFormatting>
  <conditionalFormatting sqref="B179:D180">
    <cfRule type="expression" dxfId="34" priority="4" stopIfTrue="1">
      <formula>#REF!=1</formula>
    </cfRule>
  </conditionalFormatting>
  <conditionalFormatting sqref="B183:D184">
    <cfRule type="expression" dxfId="33" priority="31" stopIfTrue="1">
      <formula>#REF!=1</formula>
    </cfRule>
  </conditionalFormatting>
  <hyperlinks>
    <hyperlink ref="A3" location="Contents!B4" display="Return to Contents"/>
    <hyperlink ref="A197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Contents</vt:lpstr>
      <vt:lpstr>Crude Oil-A</vt:lpstr>
      <vt:lpstr>Crude Oil-Q</vt:lpstr>
      <vt:lpstr>Crude Oil-M</vt:lpstr>
      <vt:lpstr>Gasoline-A</vt:lpstr>
      <vt:lpstr>Gasoline-Q</vt:lpstr>
      <vt:lpstr>Gasoline-M</vt:lpstr>
      <vt:lpstr>Diesel-A</vt:lpstr>
      <vt:lpstr>Diesel-Q</vt:lpstr>
      <vt:lpstr>Diesel-M</vt:lpstr>
      <vt:lpstr>Heat Oil-A</vt:lpstr>
      <vt:lpstr>Heat Oil-Q</vt:lpstr>
      <vt:lpstr>Heat Oil-M</vt:lpstr>
      <vt:lpstr>Natural Gas-A</vt:lpstr>
      <vt:lpstr>Natural Gas-Q</vt:lpstr>
      <vt:lpstr>Natural Gas-M</vt:lpstr>
      <vt:lpstr>Electricity-A</vt:lpstr>
      <vt:lpstr>Electricity-Q</vt:lpstr>
      <vt:lpstr>Electricity-M</vt:lpstr>
      <vt:lpstr>Notes and Sources</vt:lpstr>
    </vt:vector>
  </TitlesOfParts>
  <Company>EIA\DOE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Real and Nominal Energy Prices</dc:title>
  <dc:creator>U.S. Energy Information Administration</dc:creator>
  <cp:lastModifiedBy>Hodge, Tyler</cp:lastModifiedBy>
  <cp:lastPrinted>2010-07-01T14:35:39Z</cp:lastPrinted>
  <dcterms:created xsi:type="dcterms:W3CDTF">2010-07-01T14:23:14Z</dcterms:created>
  <dcterms:modified xsi:type="dcterms:W3CDTF">2015-10-05T18:08:16Z</dcterms:modified>
</cp:coreProperties>
</file>