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OneDrive\Desktop\"/>
    </mc:Choice>
  </mc:AlternateContent>
  <bookViews>
    <workbookView xWindow="0" yWindow="0" windowWidth="10215" windowHeight="828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" l="1"/>
  <c r="L4" i="2"/>
  <c r="L5" i="2"/>
  <c r="L6" i="2"/>
  <c r="L7" i="2"/>
  <c r="L8" i="2"/>
  <c r="L9" i="2"/>
  <c r="L10" i="2"/>
  <c r="L11" i="2"/>
  <c r="L12" i="2"/>
  <c r="L13" i="2"/>
  <c r="L14" i="2"/>
  <c r="K15" i="2" l="1"/>
  <c r="J15" i="2"/>
  <c r="H15" i="2"/>
  <c r="G15" i="2"/>
  <c r="H14" i="2"/>
  <c r="J14" i="2"/>
  <c r="K14" i="2" s="1"/>
  <c r="H13" i="2"/>
  <c r="J13" i="2"/>
  <c r="K13" i="2" s="1"/>
  <c r="H12" i="2"/>
  <c r="J12" i="2"/>
  <c r="K12" i="2" s="1"/>
  <c r="H11" i="2"/>
  <c r="J11" i="2"/>
  <c r="K11" i="2" s="1"/>
  <c r="J10" i="2" l="1"/>
  <c r="K10" i="2"/>
  <c r="H10" i="2"/>
  <c r="J9" i="2"/>
  <c r="K9" i="2"/>
  <c r="H9" i="2"/>
  <c r="J8" i="2"/>
  <c r="K8" i="2"/>
  <c r="H8" i="2"/>
  <c r="H7" i="2"/>
  <c r="J7" i="2"/>
  <c r="K7" i="2" s="1"/>
  <c r="K4" i="2" l="1"/>
  <c r="K5" i="2"/>
  <c r="K6" i="2"/>
  <c r="L3" i="2"/>
  <c r="K3" i="2"/>
  <c r="J4" i="2"/>
  <c r="J5" i="2"/>
  <c r="J6" i="2"/>
  <c r="J3" i="2"/>
  <c r="H4" i="2"/>
  <c r="H5" i="2"/>
  <c r="H6" i="2"/>
  <c r="H3" i="2"/>
</calcChain>
</file>

<file path=xl/sharedStrings.xml><?xml version="1.0" encoding="utf-8"?>
<sst xmlns="http://schemas.openxmlformats.org/spreadsheetml/2006/main" count="57" uniqueCount="47">
  <si>
    <t>Weekly Task Number :</t>
  </si>
  <si>
    <t>Weekly Task Name:</t>
  </si>
  <si>
    <t>Name:</t>
  </si>
  <si>
    <t>Vencel Aloysius Aranha</t>
  </si>
  <si>
    <t>Team Name:</t>
  </si>
  <si>
    <t>Team Ashutosh (B14)</t>
  </si>
  <si>
    <t>Intra Day Trading</t>
  </si>
  <si>
    <t>S.No.</t>
  </si>
  <si>
    <t>Date</t>
  </si>
  <si>
    <t>Time of Purchasing and selling the share</t>
  </si>
  <si>
    <t>Company Name</t>
  </si>
  <si>
    <t>Purchase Price Per Unit (Rs.)</t>
  </si>
  <si>
    <t>No.of Shares Purchased</t>
  </si>
  <si>
    <t>Total Purchase Price of Share</t>
  </si>
  <si>
    <t>Selling Price per Unit (Rs.)</t>
  </si>
  <si>
    <t>Total Selling Price of Share (Rs.)</t>
  </si>
  <si>
    <t>Profit/Loss in %</t>
  </si>
  <si>
    <t>Profit/Loss in Rs.</t>
  </si>
  <si>
    <t>Day</t>
  </si>
  <si>
    <t>Day 1</t>
  </si>
  <si>
    <t>Day 2</t>
  </si>
  <si>
    <t>Day 3</t>
  </si>
  <si>
    <t>Modern Steels</t>
  </si>
  <si>
    <t>Oil Country</t>
  </si>
  <si>
    <t>Triveni Glass</t>
  </si>
  <si>
    <t>Innocorp</t>
  </si>
  <si>
    <t>12:37 - 3:30</t>
  </si>
  <si>
    <t>01:01 - 3:30</t>
  </si>
  <si>
    <t>01:03 - 3:30</t>
  </si>
  <si>
    <t>01:06 - 3:30</t>
  </si>
  <si>
    <t>Total</t>
  </si>
  <si>
    <t>11:15 - 2:15</t>
  </si>
  <si>
    <t>Gayatri Sugars</t>
  </si>
  <si>
    <t>Gagan Gases</t>
  </si>
  <si>
    <t>10:15 - 3:15</t>
  </si>
  <si>
    <t>Siddha Ventures</t>
  </si>
  <si>
    <t>10:25 - 2:50</t>
  </si>
  <si>
    <t xml:space="preserve">Nexus Surgical </t>
  </si>
  <si>
    <t>10:15 - 2:15</t>
  </si>
  <si>
    <t>10:00 - 2:10</t>
  </si>
  <si>
    <t>Cityman</t>
  </si>
  <si>
    <t>Galactico Corporation</t>
  </si>
  <si>
    <t>9:40 - 2:40</t>
  </si>
  <si>
    <t>Cyber Media Ind</t>
  </si>
  <si>
    <t>09:35 - 3:00</t>
  </si>
  <si>
    <t>Zodiac Ventures</t>
  </si>
  <si>
    <t>9:35 - 3:20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</si>
</sst>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gradientFill degree="270">
        <stop position="0">
          <color theme="0"/>
        </stop>
        <stop position="1">
          <color rgb="FFFFFFCC"/>
        </stop>
      </gradientFill>
    </fill>
    <fill>
      <patternFill patternType="solid">
        <fgColor theme="4"/>
      </patternFill>
    </fill>
    <fill>
      <patternFill patternType="solid">
        <fgColor theme="6"/>
      </patternFill>
    </fill>
    <fill>
      <gradientFill degree="225">
        <stop position="0">
          <color theme="0"/>
        </stop>
        <stop position="1">
          <color rgb="FFFFFFCC"/>
        </stop>
      </gradient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wrapText="1"/>
    </xf>
    <xf numFmtId="0" fontId="2" fillId="3" borderId="1" xfId="1" applyFont="1" applyFill="1" applyBorder="1" applyAlignment="1">
      <alignment horizontal="center" wrapText="1"/>
    </xf>
    <xf numFmtId="0" fontId="2" fillId="2" borderId="1" xfId="1" applyFont="1" applyFill="1" applyBorder="1"/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 wrapText="1"/>
    </xf>
    <xf numFmtId="0" fontId="2" fillId="7" borderId="1" xfId="1" applyFont="1" applyFill="1" applyBorder="1"/>
    <xf numFmtId="0" fontId="2" fillId="7" borderId="1" xfId="1" applyFont="1" applyFill="1" applyBorder="1" applyAlignment="1">
      <alignment horizontal="center"/>
    </xf>
    <xf numFmtId="0" fontId="2" fillId="7" borderId="1" xfId="1" applyFont="1" applyFill="1" applyBorder="1" applyAlignment="1">
      <alignment horizontal="center" wrapText="1"/>
    </xf>
    <xf numFmtId="0" fontId="2" fillId="6" borderId="1" xfId="1" applyFont="1" applyFill="1" applyBorder="1"/>
    <xf numFmtId="0" fontId="2" fillId="6" borderId="1" xfId="1" applyFont="1" applyFill="1" applyBorder="1" applyAlignment="1">
      <alignment horizontal="center"/>
    </xf>
    <xf numFmtId="0" fontId="2" fillId="6" borderId="1" xfId="1" applyFont="1" applyFill="1" applyBorder="1" applyAlignment="1">
      <alignment horizontal="center" wrapText="1"/>
    </xf>
    <xf numFmtId="0" fontId="4" fillId="10" borderId="1" xfId="3" applyBorder="1"/>
    <xf numFmtId="0" fontId="5" fillId="10" borderId="1" xfId="1" applyFont="1" applyFill="1" applyBorder="1" applyAlignment="1">
      <alignment horizontal="center"/>
    </xf>
    <xf numFmtId="20" fontId="2" fillId="2" borderId="1" xfId="1" applyNumberFormat="1" applyFont="1" applyFill="1" applyBorder="1" applyAlignment="1">
      <alignment horizontal="center"/>
    </xf>
    <xf numFmtId="20" fontId="2" fillId="7" borderId="1" xfId="1" applyNumberFormat="1" applyFont="1" applyFill="1" applyBorder="1" applyAlignment="1">
      <alignment horizontal="center"/>
    </xf>
    <xf numFmtId="0" fontId="4" fillId="10" borderId="1" xfId="3" applyBorder="1" applyAlignment="1">
      <alignment horizontal="center"/>
    </xf>
    <xf numFmtId="20" fontId="2" fillId="6" borderId="1" xfId="1" applyNumberFormat="1" applyFont="1" applyFill="1" applyBorder="1" applyAlignment="1">
      <alignment horizontal="center"/>
    </xf>
    <xf numFmtId="0" fontId="2" fillId="3" borderId="1" xfId="1" applyFont="1" applyFill="1" applyBorder="1" applyAlignment="1">
      <alignment vertical="center"/>
    </xf>
    <xf numFmtId="0" fontId="2" fillId="3" borderId="1" xfId="1" applyFont="1" applyFill="1" applyBorder="1" applyAlignment="1">
      <alignment horizontal="center" vertical="center" wrapText="1"/>
    </xf>
    <xf numFmtId="0" fontId="5" fillId="9" borderId="1" xfId="1" applyFont="1" applyFill="1" applyBorder="1" applyAlignment="1">
      <alignment horizontal="center" wrapText="1"/>
    </xf>
    <xf numFmtId="0" fontId="5" fillId="9" borderId="1" xfId="1" applyFont="1" applyFill="1" applyBorder="1" applyAlignment="1">
      <alignment horizontal="center"/>
    </xf>
    <xf numFmtId="14" fontId="2" fillId="2" borderId="1" xfId="1" applyNumberFormat="1" applyFont="1" applyFill="1" applyBorder="1" applyAlignment="1">
      <alignment vertical="center"/>
    </xf>
    <xf numFmtId="14" fontId="2" fillId="7" borderId="1" xfId="1" applyNumberFormat="1" applyFont="1" applyFill="1" applyBorder="1" applyAlignment="1">
      <alignment vertical="center"/>
    </xf>
    <xf numFmtId="14" fontId="2" fillId="6" borderId="1" xfId="1" applyNumberFormat="1" applyFont="1" applyFill="1" applyBorder="1" applyAlignment="1">
      <alignment vertical="center"/>
    </xf>
    <xf numFmtId="0" fontId="4" fillId="10" borderId="1" xfId="3" applyBorder="1" applyAlignment="1">
      <alignment vertical="center"/>
    </xf>
    <xf numFmtId="0" fontId="1" fillId="8" borderId="1" xfId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2" fontId="2" fillId="5" borderId="1" xfId="1" applyNumberFormat="1" applyFont="1" applyFill="1" applyBorder="1" applyAlignment="1">
      <alignment horizontal="center"/>
    </xf>
    <xf numFmtId="0" fontId="5" fillId="9" borderId="1" xfId="2" applyFont="1" applyBorder="1"/>
    <xf numFmtId="0" fontId="5" fillId="9" borderId="1" xfId="2" applyFont="1" applyBorder="1" applyAlignment="1">
      <alignment horizontal="center"/>
    </xf>
    <xf numFmtId="0" fontId="1" fillId="11" borderId="1" xfId="1" applyFill="1" applyBorder="1" applyAlignment="1">
      <alignment horizontal="center"/>
    </xf>
    <xf numFmtId="0" fontId="1" fillId="11" borderId="2" xfId="1" applyFill="1" applyBorder="1" applyAlignment="1">
      <alignment horizontal="center"/>
    </xf>
    <xf numFmtId="0" fontId="1" fillId="11" borderId="3" xfId="1" applyFill="1" applyBorder="1" applyAlignment="1">
      <alignment horizontal="center"/>
    </xf>
    <xf numFmtId="0" fontId="1" fillId="11" borderId="4" xfId="1" applyFill="1" applyBorder="1" applyAlignment="1">
      <alignment horizontal="center"/>
    </xf>
  </cellXfs>
  <cellStyles count="4">
    <cellStyle name="Accent1" xfId="2" builtinId="29"/>
    <cellStyle name="Accent3" xfId="3" builtinId="37"/>
    <cellStyle name="Heading 4" xfId="1" builtinId="19"/>
    <cellStyle name="Normal" xfId="0" builtinId="0"/>
  </cellStyles>
  <dxfs count="0"/>
  <tableStyles count="0" defaultTableStyle="TableStyleMedium2" defaultPivotStyle="PivotStyleLight16"/>
  <colors>
    <mruColors>
      <color rgb="FFFFFFCC"/>
      <color rgb="FF99FF99"/>
      <color rgb="FF5AD6D6"/>
      <color rgb="FF4DE3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N10"/>
  <sheetViews>
    <sheetView workbookViewId="0">
      <selection activeCell="J7" sqref="J7:N7"/>
    </sheetView>
  </sheetViews>
  <sheetFormatPr defaultRowHeight="15" x14ac:dyDescent="0.25"/>
  <sheetData>
    <row r="4" spans="7:14" x14ac:dyDescent="0.25">
      <c r="G4" s="31" t="s">
        <v>0</v>
      </c>
      <c r="H4" s="31"/>
      <c r="I4" s="31"/>
      <c r="J4" s="26">
        <v>2</v>
      </c>
      <c r="K4" s="26"/>
      <c r="L4" s="26"/>
      <c r="M4" s="26"/>
      <c r="N4" s="26"/>
    </row>
    <row r="5" spans="7:14" x14ac:dyDescent="0.25">
      <c r="G5" s="31"/>
      <c r="H5" s="31"/>
      <c r="I5" s="31"/>
      <c r="J5" s="26"/>
      <c r="K5" s="26"/>
      <c r="L5" s="26"/>
      <c r="M5" s="26"/>
      <c r="N5" s="26"/>
    </row>
    <row r="6" spans="7:14" x14ac:dyDescent="0.25">
      <c r="G6" s="31" t="s">
        <v>1</v>
      </c>
      <c r="H6" s="31"/>
      <c r="I6" s="31"/>
      <c r="J6" s="26" t="s">
        <v>6</v>
      </c>
      <c r="K6" s="26"/>
      <c r="L6" s="26"/>
      <c r="M6" s="26"/>
      <c r="N6" s="26"/>
    </row>
    <row r="7" spans="7:14" x14ac:dyDescent="0.25">
      <c r="G7" s="31"/>
      <c r="H7" s="31"/>
      <c r="I7" s="31"/>
      <c r="J7" s="26"/>
      <c r="K7" s="26"/>
      <c r="L7" s="26"/>
      <c r="M7" s="26"/>
      <c r="N7" s="26"/>
    </row>
    <row r="8" spans="7:14" x14ac:dyDescent="0.25">
      <c r="G8" s="31" t="s">
        <v>2</v>
      </c>
      <c r="H8" s="31"/>
      <c r="I8" s="31"/>
      <c r="J8" s="26" t="s">
        <v>3</v>
      </c>
      <c r="K8" s="26"/>
      <c r="L8" s="26"/>
      <c r="M8" s="26"/>
      <c r="N8" s="26"/>
    </row>
    <row r="9" spans="7:14" x14ac:dyDescent="0.25">
      <c r="G9" s="32"/>
      <c r="H9" s="33"/>
      <c r="I9" s="34"/>
      <c r="J9" s="26"/>
      <c r="K9" s="26"/>
      <c r="L9" s="26"/>
      <c r="M9" s="26"/>
      <c r="N9" s="26"/>
    </row>
    <row r="10" spans="7:14" x14ac:dyDescent="0.25">
      <c r="G10" s="31" t="s">
        <v>4</v>
      </c>
      <c r="H10" s="31"/>
      <c r="I10" s="31"/>
      <c r="J10" s="26" t="s">
        <v>5</v>
      </c>
      <c r="K10" s="26"/>
      <c r="L10" s="26"/>
      <c r="M10" s="26"/>
      <c r="N10" s="26"/>
    </row>
  </sheetData>
  <mergeCells count="14">
    <mergeCell ref="G4:I4"/>
    <mergeCell ref="J4:N4"/>
    <mergeCell ref="G6:I6"/>
    <mergeCell ref="J6:N6"/>
    <mergeCell ref="G8:I8"/>
    <mergeCell ref="J8:N8"/>
    <mergeCell ref="G10:I10"/>
    <mergeCell ref="J10:N10"/>
    <mergeCell ref="J5:N5"/>
    <mergeCell ref="J7:N7"/>
    <mergeCell ref="J9:N9"/>
    <mergeCell ref="G5:I5"/>
    <mergeCell ref="G7:I7"/>
    <mergeCell ref="G9:I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F18" sqref="F18"/>
    </sheetView>
  </sheetViews>
  <sheetFormatPr defaultRowHeight="15" x14ac:dyDescent="0.25"/>
  <cols>
    <col min="1" max="1" width="8.5703125" customWidth="1"/>
    <col min="2" max="2" width="7.28515625" customWidth="1"/>
    <col min="3" max="3" width="14.140625" customWidth="1"/>
    <col min="4" max="4" width="21.5703125" customWidth="1"/>
    <col min="5" max="5" width="24" customWidth="1"/>
    <col min="6" max="6" width="15.42578125" customWidth="1"/>
    <col min="7" max="7" width="13.5703125" style="1" customWidth="1"/>
    <col min="8" max="8" width="15.5703125" customWidth="1"/>
    <col min="9" max="9" width="16.85546875" customWidth="1"/>
    <col min="10" max="10" width="21.42578125" customWidth="1"/>
    <col min="11" max="11" width="13.42578125" customWidth="1"/>
    <col min="12" max="12" width="16.42578125" customWidth="1"/>
  </cols>
  <sheetData>
    <row r="1" spans="1:12" ht="18.75" x14ac:dyDescent="0.3">
      <c r="A1" s="27" t="s">
        <v>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ht="31.5" x14ac:dyDescent="0.25">
      <c r="A2" s="18" t="s">
        <v>18</v>
      </c>
      <c r="B2" s="18" t="s">
        <v>7</v>
      </c>
      <c r="C2" s="18" t="s">
        <v>8</v>
      </c>
      <c r="D2" s="2" t="s">
        <v>9</v>
      </c>
      <c r="E2" s="18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17</v>
      </c>
      <c r="L2" s="19" t="s">
        <v>16</v>
      </c>
    </row>
    <row r="3" spans="1:12" ht="15.75" x14ac:dyDescent="0.25">
      <c r="A3" s="3" t="s">
        <v>19</v>
      </c>
      <c r="B3" s="4">
        <v>1</v>
      </c>
      <c r="C3" s="22">
        <v>45154</v>
      </c>
      <c r="D3" s="14" t="s">
        <v>26</v>
      </c>
      <c r="E3" s="3" t="s">
        <v>24</v>
      </c>
      <c r="F3" s="4">
        <v>18.489999999999998</v>
      </c>
      <c r="G3" s="5">
        <v>100000</v>
      </c>
      <c r="H3" s="4">
        <f>F3*G3</f>
        <v>1848999.9999999998</v>
      </c>
      <c r="I3" s="4">
        <v>18.5</v>
      </c>
      <c r="J3" s="4">
        <f>I3*G3</f>
        <v>1850000</v>
      </c>
      <c r="K3" s="4">
        <f>J3-H3</f>
        <v>1000.0000000002328</v>
      </c>
      <c r="L3" s="28">
        <f>(K3/H3)*100</f>
        <v>5.4083288263939051E-2</v>
      </c>
    </row>
    <row r="4" spans="1:12" ht="15.75" x14ac:dyDescent="0.25">
      <c r="A4" s="3" t="s">
        <v>19</v>
      </c>
      <c r="B4" s="4">
        <v>1</v>
      </c>
      <c r="C4" s="22">
        <v>45154</v>
      </c>
      <c r="D4" s="14" t="s">
        <v>27</v>
      </c>
      <c r="E4" s="3" t="s">
        <v>25</v>
      </c>
      <c r="F4" s="4">
        <v>5.59</v>
      </c>
      <c r="G4" s="5">
        <v>150000</v>
      </c>
      <c r="H4" s="4">
        <f t="shared" ref="H4:H14" si="0">F4*G4</f>
        <v>838500</v>
      </c>
      <c r="I4" s="4">
        <v>5.63</v>
      </c>
      <c r="J4" s="4">
        <f t="shared" ref="J4:J14" si="1">I4*G4</f>
        <v>844500</v>
      </c>
      <c r="K4" s="4">
        <f t="shared" ref="K4:K14" si="2">J4-H4</f>
        <v>6000</v>
      </c>
      <c r="L4" s="28">
        <f t="shared" ref="L4:L15" si="3">(K4/H4)*100</f>
        <v>0.7155635062611807</v>
      </c>
    </row>
    <row r="5" spans="1:12" ht="15.75" x14ac:dyDescent="0.25">
      <c r="A5" s="3" t="s">
        <v>19</v>
      </c>
      <c r="B5" s="4">
        <v>1</v>
      </c>
      <c r="C5" s="22">
        <v>45154</v>
      </c>
      <c r="D5" s="14" t="s">
        <v>28</v>
      </c>
      <c r="E5" s="3" t="s">
        <v>22</v>
      </c>
      <c r="F5" s="4">
        <v>14.25</v>
      </c>
      <c r="G5" s="5">
        <v>150000</v>
      </c>
      <c r="H5" s="4">
        <f t="shared" si="0"/>
        <v>2137500</v>
      </c>
      <c r="I5" s="4">
        <v>14.47</v>
      </c>
      <c r="J5" s="4">
        <f t="shared" si="1"/>
        <v>2170500</v>
      </c>
      <c r="K5" s="4">
        <f t="shared" si="2"/>
        <v>33000</v>
      </c>
      <c r="L5" s="28">
        <f t="shared" si="3"/>
        <v>1.5438596491228072</v>
      </c>
    </row>
    <row r="6" spans="1:12" ht="15.75" x14ac:dyDescent="0.25">
      <c r="A6" s="3" t="s">
        <v>19</v>
      </c>
      <c r="B6" s="4">
        <v>1</v>
      </c>
      <c r="C6" s="22">
        <v>45154</v>
      </c>
      <c r="D6" s="14" t="s">
        <v>29</v>
      </c>
      <c r="E6" s="3" t="s">
        <v>23</v>
      </c>
      <c r="F6" s="4">
        <v>18.5</v>
      </c>
      <c r="G6" s="5">
        <v>100000</v>
      </c>
      <c r="H6" s="4">
        <f t="shared" si="0"/>
        <v>1850000</v>
      </c>
      <c r="I6" s="4">
        <v>18.600000000000001</v>
      </c>
      <c r="J6" s="4">
        <f t="shared" si="1"/>
        <v>1860000.0000000002</v>
      </c>
      <c r="K6" s="4">
        <f t="shared" si="2"/>
        <v>10000.000000000233</v>
      </c>
      <c r="L6" s="28">
        <f t="shared" si="3"/>
        <v>0.54054054054055312</v>
      </c>
    </row>
    <row r="7" spans="1:12" ht="15.75" x14ac:dyDescent="0.25">
      <c r="A7" s="6" t="s">
        <v>20</v>
      </c>
      <c r="B7" s="7">
        <v>2</v>
      </c>
      <c r="C7" s="23">
        <v>45155</v>
      </c>
      <c r="D7" s="15" t="s">
        <v>31</v>
      </c>
      <c r="E7" s="6" t="s">
        <v>32</v>
      </c>
      <c r="F7" s="7">
        <v>12.62</v>
      </c>
      <c r="G7" s="8">
        <v>150000</v>
      </c>
      <c r="H7" s="7">
        <f t="shared" si="0"/>
        <v>1892999.9999999998</v>
      </c>
      <c r="I7" s="7">
        <v>12.69</v>
      </c>
      <c r="J7" s="7">
        <f t="shared" si="1"/>
        <v>1903500</v>
      </c>
      <c r="K7" s="7">
        <f t="shared" si="2"/>
        <v>10500.000000000233</v>
      </c>
      <c r="L7" s="28">
        <f t="shared" si="3"/>
        <v>0.55467511885896637</v>
      </c>
    </row>
    <row r="8" spans="1:12" ht="15.75" x14ac:dyDescent="0.25">
      <c r="A8" s="6" t="s">
        <v>20</v>
      </c>
      <c r="B8" s="7">
        <v>2</v>
      </c>
      <c r="C8" s="23">
        <v>45155</v>
      </c>
      <c r="D8" s="7" t="s">
        <v>34</v>
      </c>
      <c r="E8" s="6" t="s">
        <v>33</v>
      </c>
      <c r="F8" s="7">
        <v>13.18</v>
      </c>
      <c r="G8" s="8">
        <v>125000</v>
      </c>
      <c r="H8" s="7">
        <f t="shared" si="0"/>
        <v>1647500</v>
      </c>
      <c r="I8" s="7">
        <v>13.4</v>
      </c>
      <c r="J8" s="7">
        <f t="shared" si="1"/>
        <v>1675000</v>
      </c>
      <c r="K8" s="7">
        <f t="shared" si="2"/>
        <v>27500</v>
      </c>
      <c r="L8" s="28">
        <f t="shared" si="3"/>
        <v>1.6691957511380879</v>
      </c>
    </row>
    <row r="9" spans="1:12" ht="15.75" x14ac:dyDescent="0.25">
      <c r="A9" s="6" t="s">
        <v>20</v>
      </c>
      <c r="B9" s="7">
        <v>2</v>
      </c>
      <c r="C9" s="23">
        <v>45155</v>
      </c>
      <c r="D9" s="15" t="s">
        <v>36</v>
      </c>
      <c r="E9" s="6" t="s">
        <v>35</v>
      </c>
      <c r="F9" s="7">
        <v>7.59</v>
      </c>
      <c r="G9" s="8">
        <v>150000</v>
      </c>
      <c r="H9" s="7">
        <f t="shared" si="0"/>
        <v>1138500</v>
      </c>
      <c r="I9" s="7">
        <v>7.3</v>
      </c>
      <c r="J9" s="7">
        <f t="shared" si="1"/>
        <v>1095000</v>
      </c>
      <c r="K9" s="7">
        <f t="shared" si="2"/>
        <v>-43500</v>
      </c>
      <c r="L9" s="28">
        <f t="shared" si="3"/>
        <v>-3.820816864295125</v>
      </c>
    </row>
    <row r="10" spans="1:12" ht="15.75" x14ac:dyDescent="0.25">
      <c r="A10" s="6" t="s">
        <v>20</v>
      </c>
      <c r="B10" s="7">
        <v>2</v>
      </c>
      <c r="C10" s="23">
        <v>45155</v>
      </c>
      <c r="D10" s="15" t="s">
        <v>38</v>
      </c>
      <c r="E10" s="6" t="s">
        <v>37</v>
      </c>
      <c r="F10" s="7">
        <v>9</v>
      </c>
      <c r="G10" s="8">
        <v>75000</v>
      </c>
      <c r="H10" s="7">
        <f t="shared" si="0"/>
        <v>675000</v>
      </c>
      <c r="I10" s="7">
        <v>9.19</v>
      </c>
      <c r="J10" s="7">
        <f t="shared" si="1"/>
        <v>689250</v>
      </c>
      <c r="K10" s="7">
        <f t="shared" si="2"/>
        <v>14250</v>
      </c>
      <c r="L10" s="28">
        <f t="shared" si="3"/>
        <v>2.1111111111111112</v>
      </c>
    </row>
    <row r="11" spans="1:12" ht="15.75" x14ac:dyDescent="0.25">
      <c r="A11" s="9" t="s">
        <v>21</v>
      </c>
      <c r="B11" s="10">
        <v>3</v>
      </c>
      <c r="C11" s="24">
        <v>45156</v>
      </c>
      <c r="D11" s="17" t="s">
        <v>39</v>
      </c>
      <c r="E11" s="9" t="s">
        <v>40</v>
      </c>
      <c r="F11" s="10">
        <v>17.850000000000001</v>
      </c>
      <c r="G11" s="11">
        <v>170000</v>
      </c>
      <c r="H11" s="10">
        <f t="shared" si="0"/>
        <v>3034500.0000000005</v>
      </c>
      <c r="I11" s="10">
        <v>18</v>
      </c>
      <c r="J11" s="10">
        <f t="shared" si="1"/>
        <v>3060000</v>
      </c>
      <c r="K11" s="10">
        <f t="shared" si="2"/>
        <v>25499.999999999534</v>
      </c>
      <c r="L11" s="28">
        <f t="shared" si="3"/>
        <v>0.84033613445376609</v>
      </c>
    </row>
    <row r="12" spans="1:12" ht="15.75" x14ac:dyDescent="0.25">
      <c r="A12" s="9" t="s">
        <v>21</v>
      </c>
      <c r="B12" s="10">
        <v>3</v>
      </c>
      <c r="C12" s="24">
        <v>45156</v>
      </c>
      <c r="D12" s="10" t="s">
        <v>42</v>
      </c>
      <c r="E12" s="9" t="s">
        <v>41</v>
      </c>
      <c r="F12" s="10">
        <v>5.94</v>
      </c>
      <c r="G12" s="11">
        <v>175000</v>
      </c>
      <c r="H12" s="10">
        <f t="shared" si="0"/>
        <v>1039500.0000000001</v>
      </c>
      <c r="I12" s="10">
        <v>6.03</v>
      </c>
      <c r="J12" s="10">
        <f t="shared" si="1"/>
        <v>1055250</v>
      </c>
      <c r="K12" s="10">
        <f t="shared" si="2"/>
        <v>15749.999999999884</v>
      </c>
      <c r="L12" s="28">
        <f t="shared" si="3"/>
        <v>1.5151515151515038</v>
      </c>
    </row>
    <row r="13" spans="1:12" ht="15.75" x14ac:dyDescent="0.25">
      <c r="A13" s="9" t="s">
        <v>21</v>
      </c>
      <c r="B13" s="10">
        <v>3</v>
      </c>
      <c r="C13" s="24">
        <v>45156</v>
      </c>
      <c r="D13" s="17" t="s">
        <v>44</v>
      </c>
      <c r="E13" s="9" t="s">
        <v>43</v>
      </c>
      <c r="F13" s="10">
        <v>17</v>
      </c>
      <c r="G13" s="11">
        <v>100000</v>
      </c>
      <c r="H13" s="10">
        <f t="shared" si="0"/>
        <v>1700000</v>
      </c>
      <c r="I13" s="10">
        <v>16.7</v>
      </c>
      <c r="J13" s="10">
        <f t="shared" si="1"/>
        <v>1670000</v>
      </c>
      <c r="K13" s="10">
        <f t="shared" si="2"/>
        <v>-30000</v>
      </c>
      <c r="L13" s="28">
        <f t="shared" si="3"/>
        <v>-1.7647058823529411</v>
      </c>
    </row>
    <row r="14" spans="1:12" ht="15.75" x14ac:dyDescent="0.25">
      <c r="A14" s="9" t="s">
        <v>21</v>
      </c>
      <c r="B14" s="10">
        <v>3</v>
      </c>
      <c r="C14" s="24">
        <v>45156</v>
      </c>
      <c r="D14" s="10" t="s">
        <v>46</v>
      </c>
      <c r="E14" s="9" t="s">
        <v>45</v>
      </c>
      <c r="F14" s="10">
        <v>15.7</v>
      </c>
      <c r="G14" s="11">
        <v>55000</v>
      </c>
      <c r="H14" s="10">
        <f t="shared" si="0"/>
        <v>863500</v>
      </c>
      <c r="I14" s="10">
        <v>15.5</v>
      </c>
      <c r="J14" s="10">
        <f t="shared" si="1"/>
        <v>852500</v>
      </c>
      <c r="K14" s="10">
        <f t="shared" si="2"/>
        <v>-11000</v>
      </c>
      <c r="L14" s="28">
        <f t="shared" si="3"/>
        <v>-1.2738853503184715</v>
      </c>
    </row>
    <row r="15" spans="1:12" ht="15.75" x14ac:dyDescent="0.25">
      <c r="A15" s="12"/>
      <c r="B15" s="12"/>
      <c r="C15" s="25"/>
      <c r="D15" s="16"/>
      <c r="E15" s="13" t="s">
        <v>30</v>
      </c>
      <c r="F15" s="16"/>
      <c r="G15" s="20">
        <f>SUM(G3:G14)</f>
        <v>1500000</v>
      </c>
      <c r="H15" s="21">
        <f>SUM(H3:H14)</f>
        <v>18666500</v>
      </c>
      <c r="I15" s="12"/>
      <c r="J15" s="29">
        <f>SUM(J3:J14)</f>
        <v>18725500</v>
      </c>
      <c r="K15" s="30">
        <f>SUM(K3:K14)</f>
        <v>59000.000000000116</v>
      </c>
      <c r="L15" s="28">
        <f>SUM(L3:L14)</f>
        <v>2.6851085179353773</v>
      </c>
    </row>
    <row r="16" spans="1:12" x14ac:dyDescent="0.25">
      <c r="G16"/>
    </row>
    <row r="17" spans="7:7" x14ac:dyDescent="0.25">
      <c r="G17"/>
    </row>
    <row r="18" spans="7:7" x14ac:dyDescent="0.25">
      <c r="G18"/>
    </row>
  </sheetData>
  <mergeCells count="1"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2023-08-16T09:35:55Z</dcterms:created>
  <dcterms:modified xsi:type="dcterms:W3CDTF">2023-08-18T14:24:08Z</dcterms:modified>
</cp:coreProperties>
</file>