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t Lord\Desktop\407\"/>
    </mc:Choice>
  </mc:AlternateContent>
  <xr:revisionPtr revIDLastSave="0" documentId="13_ncr:1_{479D2E74-4FE1-40A7-9BEB-041E31C20BA5}" xr6:coauthVersionLast="45" xr6:coauthVersionMax="45" xr10:uidLastSave="{00000000-0000-0000-0000-000000000000}"/>
  <bookViews>
    <workbookView xWindow="-120" yWindow="-120" windowWidth="29040" windowHeight="15840" activeTab="3" xr2:uid="{340F427E-208A-4653-A035-05752D447F14}"/>
  </bookViews>
  <sheets>
    <sheet name="Sayfa1" sheetId="1" r:id="rId1"/>
    <sheet name="Sayfa4" sheetId="4" r:id="rId2"/>
    <sheet name="Sayfa2" sheetId="2" r:id="rId3"/>
    <sheet name="Sayfa3" sheetId="3" r:id="rId4"/>
  </sheets>
  <definedNames>
    <definedName name="OpenSolver_ChosenSolver" localSheetId="0" hidden="1">CBC</definedName>
    <definedName name="OpenSolver_ChosenSolver" localSheetId="2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2" hidden="1">0</definedName>
    <definedName name="OpenSolver_DualsNewSheet" localSheetId="1" hidden="1">0</definedName>
    <definedName name="OpenSolver_LinearityCheck" localSheetId="1" hidden="1">1</definedName>
    <definedName name="OpenSolver_UpdateSensitivity" localSheetId="0" hidden="1">1</definedName>
    <definedName name="OpenSolver_UpdateSensitivity" localSheetId="2" hidden="1">1</definedName>
    <definedName name="OpenSolver_UpdateSensitivity" localSheetId="1" hidden="1">1</definedName>
    <definedName name="solver_adj" localSheetId="1" hidden="1">Sayfa4!$B$2:$P$14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itr" localSheetId="1" hidden="1">2147483647</definedName>
    <definedName name="solver_lhs1" localSheetId="1" hidden="1">Sayfa2!$B$20:$AP$32</definedName>
    <definedName name="solver_lhs2" localSheetId="1" hidden="1">Sayfa4!$T$34:$T$46</definedName>
    <definedName name="solver_lhs3" localSheetId="1" hidden="1">Sayfa4!$H$51:$I$65</definedName>
    <definedName name="solver_lhs4" localSheetId="1" hidden="1">Sayfa4!$C$51:$E$63</definedName>
    <definedName name="solver_lhs5" localSheetId="1" hidden="1">Sayfa4!$L$54:$N$54</definedName>
    <definedName name="solver_lhs6" localSheetId="1" hidden="1">Sayfa4!$L$60:$N$60</definedName>
    <definedName name="solver_lhs7" localSheetId="1" hidden="1">Sayfa4!$B$2:$P$14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um" localSheetId="0" hidden="1">0</definedName>
    <definedName name="solver_num" localSheetId="2" hidden="1">0</definedName>
    <definedName name="solver_num" localSheetId="1" hidden="1">7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opt" localSheetId="1" hidden="1">Sayfa4!$T$31</definedName>
    <definedName name="solver_pre" localSheetId="1" hidden="1">0.000001</definedName>
    <definedName name="solver_rel1" localSheetId="1" hidden="1">3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el6" localSheetId="1" hidden="1">1</definedName>
    <definedName name="solver_rel7" localSheetId="1" hidden="1">4</definedName>
    <definedName name="solver_rhs1" localSheetId="1" hidden="1">Sayfa1!$C$2:$AQ$14</definedName>
    <definedName name="solver_rhs2" localSheetId="1" hidden="1">17</definedName>
    <definedName name="solver_rhs3" localSheetId="1" hidden="1">2</definedName>
    <definedName name="solver_rhs4" localSheetId="1" hidden="1">1</definedName>
    <definedName name="solver_rhs5" localSheetId="1" hidden="1">2</definedName>
    <definedName name="solver_rhs6" localSheetId="1" hidden="1">2</definedName>
    <definedName name="solver_rhs7" localSheetId="1" hidden="1">integer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scl" localSheetId="0" hidden="1">2</definedName>
    <definedName name="solver_scl" localSheetId="2" hidden="1">2</definedName>
    <definedName name="solver_scl" localSheetId="1" hidden="1">2</definedName>
    <definedName name="solver_sho" localSheetId="1" hidden="1">0</definedName>
    <definedName name="solver_tim" localSheetId="1" hidden="1">2147483647</definedName>
    <definedName name="solver_tol" localSheetId="1" hidden="1">0.05</definedName>
    <definedName name="solver_typ" localSheetId="0" hidden="1">2</definedName>
    <definedName name="solver_typ" localSheetId="2" hidden="1">2</definedName>
    <definedName name="solver_typ" localSheetId="1" hidden="1">2</definedName>
    <definedName name="solver_val" localSheetId="0" hidden="1">0</definedName>
    <definedName name="solver_val" localSheetId="2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1" i="4" l="1"/>
  <c r="N52" i="4"/>
  <c r="N53" i="4"/>
  <c r="M51" i="4"/>
  <c r="M52" i="4"/>
  <c r="M53" i="4"/>
  <c r="L51" i="4"/>
  <c r="L52" i="4"/>
  <c r="L53" i="4"/>
  <c r="I55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T46" i="4"/>
  <c r="T45" i="4"/>
  <c r="T44" i="4"/>
  <c r="T43" i="4"/>
  <c r="T42" i="4"/>
  <c r="T41" i="4"/>
  <c r="T40" i="4"/>
  <c r="T39" i="4"/>
  <c r="T38" i="4"/>
  <c r="T37" i="4"/>
  <c r="T36" i="4"/>
  <c r="T34" i="4"/>
  <c r="T35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B18" i="4"/>
  <c r="N59" i="4"/>
  <c r="M59" i="4"/>
  <c r="L59" i="4"/>
  <c r="N58" i="4"/>
  <c r="M58" i="4"/>
  <c r="L58" i="4"/>
  <c r="N57" i="4"/>
  <c r="M57" i="4"/>
  <c r="L57" i="4"/>
  <c r="N54" i="4" l="1"/>
  <c r="M54" i="4"/>
  <c r="L54" i="4"/>
  <c r="T31" i="4"/>
  <c r="M60" i="4"/>
  <c r="N60" i="4"/>
  <c r="L60" i="4"/>
  <c r="B20" i="2" a="1"/>
  <c r="E20" i="2" s="1"/>
  <c r="I51" i="4"/>
  <c r="AG32" i="2" l="1"/>
  <c r="G32" i="2"/>
  <c r="X31" i="2"/>
  <c r="AG30" i="2"/>
  <c r="I30" i="2"/>
  <c r="Z29" i="2"/>
  <c r="J29" i="2"/>
  <c r="AI28" i="2"/>
  <c r="I28" i="2"/>
  <c r="R27" i="2"/>
  <c r="B27" i="2"/>
  <c r="AA26" i="2"/>
  <c r="K26" i="2"/>
  <c r="AJ25" i="2"/>
  <c r="T25" i="2"/>
  <c r="D25" i="2"/>
  <c r="AC24" i="2"/>
  <c r="M24" i="2"/>
  <c r="AL23" i="2"/>
  <c r="V23" i="2"/>
  <c r="F23" i="2"/>
  <c r="AE22" i="2"/>
  <c r="O22" i="2"/>
  <c r="AN21" i="2"/>
  <c r="X21" i="2"/>
  <c r="H21" i="2"/>
  <c r="AG20" i="2"/>
  <c r="Q20" i="2"/>
  <c r="AP32" i="2"/>
  <c r="AK32" i="2"/>
  <c r="AE32" i="2"/>
  <c r="Z32" i="2"/>
  <c r="U32" i="2"/>
  <c r="M32" i="2"/>
  <c r="E32" i="2"/>
  <c r="AL31" i="2"/>
  <c r="AD31" i="2"/>
  <c r="V31" i="2"/>
  <c r="N31" i="2"/>
  <c r="F31" i="2"/>
  <c r="AM30" i="2"/>
  <c r="AE30" i="2"/>
  <c r="W30" i="2"/>
  <c r="O30" i="2"/>
  <c r="G30" i="2"/>
  <c r="AN29" i="2"/>
  <c r="AF29" i="2"/>
  <c r="X29" i="2"/>
  <c r="P29" i="2"/>
  <c r="H29" i="2"/>
  <c r="AO28" i="2"/>
  <c r="AG28" i="2"/>
  <c r="Y28" i="2"/>
  <c r="Q28" i="2"/>
  <c r="E28" i="2"/>
  <c r="AD27" i="2"/>
  <c r="N27" i="2"/>
  <c r="AM26" i="2"/>
  <c r="W26" i="2"/>
  <c r="G26" i="2"/>
  <c r="AF25" i="2"/>
  <c r="P25" i="2"/>
  <c r="AO24" i="2"/>
  <c r="Y24" i="2"/>
  <c r="I24" i="2"/>
  <c r="AH23" i="2"/>
  <c r="R23" i="2"/>
  <c r="B23" i="2"/>
  <c r="AA22" i="2"/>
  <c r="K22" i="2"/>
  <c r="AJ21" i="2"/>
  <c r="T21" i="2"/>
  <c r="D21" i="2"/>
  <c r="AC20" i="2"/>
  <c r="M20" i="2"/>
  <c r="AL32" i="2"/>
  <c r="V32" i="2"/>
  <c r="O32" i="2"/>
  <c r="AF31" i="2"/>
  <c r="H31" i="2"/>
  <c r="Y30" i="2"/>
  <c r="AP29" i="2"/>
  <c r="R29" i="2"/>
  <c r="S28" i="2"/>
  <c r="AI32" i="2"/>
  <c r="Y32" i="2"/>
  <c r="C32" i="2"/>
  <c r="L31" i="2"/>
  <c r="AC30" i="2"/>
  <c r="E30" i="2"/>
  <c r="AD29" i="2"/>
  <c r="F29" i="2"/>
  <c r="W28" i="2"/>
  <c r="AP27" i="2"/>
  <c r="Z27" i="2"/>
  <c r="AI26" i="2"/>
  <c r="S26" i="2"/>
  <c r="C26" i="2"/>
  <c r="AB25" i="2"/>
  <c r="L25" i="2"/>
  <c r="AK24" i="2"/>
  <c r="U24" i="2"/>
  <c r="E24" i="2"/>
  <c r="AD23" i="2"/>
  <c r="N23" i="2"/>
  <c r="AM22" i="2"/>
  <c r="W22" i="2"/>
  <c r="G22" i="2"/>
  <c r="AF21" i="2"/>
  <c r="P21" i="2"/>
  <c r="AO20" i="2"/>
  <c r="Y20" i="2"/>
  <c r="I20" i="2"/>
  <c r="AA32" i="2"/>
  <c r="AN31" i="2"/>
  <c r="P31" i="2"/>
  <c r="AO30" i="2"/>
  <c r="Q30" i="2"/>
  <c r="AH29" i="2"/>
  <c r="B29" i="2"/>
  <c r="AA28" i="2"/>
  <c r="AH27" i="2"/>
  <c r="AO32" i="2"/>
  <c r="AD32" i="2"/>
  <c r="S32" i="2"/>
  <c r="K32" i="2"/>
  <c r="AJ31" i="2"/>
  <c r="AB31" i="2"/>
  <c r="T31" i="2"/>
  <c r="D31" i="2"/>
  <c r="AK30" i="2"/>
  <c r="U30" i="2"/>
  <c r="M30" i="2"/>
  <c r="AL29" i="2"/>
  <c r="V29" i="2"/>
  <c r="N29" i="2"/>
  <c r="AM28" i="2"/>
  <c r="AE28" i="2"/>
  <c r="O28" i="2"/>
  <c r="J27" i="2"/>
  <c r="AM32" i="2"/>
  <c r="AH32" i="2"/>
  <c r="AC32" i="2"/>
  <c r="W32" i="2"/>
  <c r="Q32" i="2"/>
  <c r="I32" i="2"/>
  <c r="AP31" i="2"/>
  <c r="AH31" i="2"/>
  <c r="Z31" i="2"/>
  <c r="R31" i="2"/>
  <c r="J31" i="2"/>
  <c r="B31" i="2"/>
  <c r="AI30" i="2"/>
  <c r="AA30" i="2"/>
  <c r="S30" i="2"/>
  <c r="K30" i="2"/>
  <c r="C30" i="2"/>
  <c r="AJ29" i="2"/>
  <c r="AB29" i="2"/>
  <c r="T29" i="2"/>
  <c r="L29" i="2"/>
  <c r="D29" i="2"/>
  <c r="AK28" i="2"/>
  <c r="AC28" i="2"/>
  <c r="U28" i="2"/>
  <c r="M28" i="2"/>
  <c r="AL27" i="2"/>
  <c r="V27" i="2"/>
  <c r="F27" i="2"/>
  <c r="AE26" i="2"/>
  <c r="O26" i="2"/>
  <c r="AN25" i="2"/>
  <c r="X25" i="2"/>
  <c r="H25" i="2"/>
  <c r="AG24" i="2"/>
  <c r="Q24" i="2"/>
  <c r="AP23" i="2"/>
  <c r="Z23" i="2"/>
  <c r="J23" i="2"/>
  <c r="AI22" i="2"/>
  <c r="S22" i="2"/>
  <c r="C22" i="2"/>
  <c r="AB21" i="2"/>
  <c r="L21" i="2"/>
  <c r="AK20" i="2"/>
  <c r="U20" i="2"/>
  <c r="B20" i="2"/>
  <c r="F20" i="2"/>
  <c r="J20" i="2"/>
  <c r="N20" i="2"/>
  <c r="R20" i="2"/>
  <c r="V20" i="2"/>
  <c r="Z20" i="2"/>
  <c r="AD20" i="2"/>
  <c r="AH20" i="2"/>
  <c r="AL20" i="2"/>
  <c r="AP20" i="2"/>
  <c r="E21" i="2"/>
  <c r="I21" i="2"/>
  <c r="M21" i="2"/>
  <c r="Q21" i="2"/>
  <c r="U21" i="2"/>
  <c r="Y21" i="2"/>
  <c r="AC21" i="2"/>
  <c r="AG21" i="2"/>
  <c r="AK21" i="2"/>
  <c r="AO21" i="2"/>
  <c r="D22" i="2"/>
  <c r="H22" i="2"/>
  <c r="L22" i="2"/>
  <c r="P22" i="2"/>
  <c r="T22" i="2"/>
  <c r="X22" i="2"/>
  <c r="AB22" i="2"/>
  <c r="AF22" i="2"/>
  <c r="AJ22" i="2"/>
  <c r="AN22" i="2"/>
  <c r="C23" i="2"/>
  <c r="G23" i="2"/>
  <c r="K23" i="2"/>
  <c r="O23" i="2"/>
  <c r="S23" i="2"/>
  <c r="W23" i="2"/>
  <c r="AA23" i="2"/>
  <c r="AE23" i="2"/>
  <c r="AI23" i="2"/>
  <c r="AM23" i="2"/>
  <c r="B24" i="2"/>
  <c r="F24" i="2"/>
  <c r="J24" i="2"/>
  <c r="N24" i="2"/>
  <c r="R24" i="2"/>
  <c r="V24" i="2"/>
  <c r="Z24" i="2"/>
  <c r="AD24" i="2"/>
  <c r="AH24" i="2"/>
  <c r="AL24" i="2"/>
  <c r="AP24" i="2"/>
  <c r="E25" i="2"/>
  <c r="I25" i="2"/>
  <c r="M25" i="2"/>
  <c r="Q25" i="2"/>
  <c r="U25" i="2"/>
  <c r="Y25" i="2"/>
  <c r="AC25" i="2"/>
  <c r="AG25" i="2"/>
  <c r="AK25" i="2"/>
  <c r="AO25" i="2"/>
  <c r="D26" i="2"/>
  <c r="H26" i="2"/>
  <c r="L26" i="2"/>
  <c r="P26" i="2"/>
  <c r="T26" i="2"/>
  <c r="X26" i="2"/>
  <c r="AB26" i="2"/>
  <c r="AF26" i="2"/>
  <c r="AJ26" i="2"/>
  <c r="AN26" i="2"/>
  <c r="C27" i="2"/>
  <c r="G27" i="2"/>
  <c r="K27" i="2"/>
  <c r="O27" i="2"/>
  <c r="S27" i="2"/>
  <c r="W27" i="2"/>
  <c r="AA27" i="2"/>
  <c r="AE27" i="2"/>
  <c r="AI27" i="2"/>
  <c r="AM27" i="2"/>
  <c r="B28" i="2"/>
  <c r="F28" i="2"/>
  <c r="J28" i="2"/>
  <c r="D20" i="2"/>
  <c r="H20" i="2"/>
  <c r="L20" i="2"/>
  <c r="P20" i="2"/>
  <c r="T20" i="2"/>
  <c r="X20" i="2"/>
  <c r="AB20" i="2"/>
  <c r="AF20" i="2"/>
  <c r="AJ20" i="2"/>
  <c r="AN20" i="2"/>
  <c r="C21" i="2"/>
  <c r="G21" i="2"/>
  <c r="K21" i="2"/>
  <c r="O21" i="2"/>
  <c r="S21" i="2"/>
  <c r="W21" i="2"/>
  <c r="AA21" i="2"/>
  <c r="AE21" i="2"/>
  <c r="AI21" i="2"/>
  <c r="AM21" i="2"/>
  <c r="B22" i="2"/>
  <c r="F22" i="2"/>
  <c r="J22" i="2"/>
  <c r="N22" i="2"/>
  <c r="R22" i="2"/>
  <c r="V22" i="2"/>
  <c r="Z22" i="2"/>
  <c r="AD22" i="2"/>
  <c r="AH22" i="2"/>
  <c r="AL22" i="2"/>
  <c r="AP22" i="2"/>
  <c r="E23" i="2"/>
  <c r="I23" i="2"/>
  <c r="M23" i="2"/>
  <c r="Q23" i="2"/>
  <c r="U23" i="2"/>
  <c r="Y23" i="2"/>
  <c r="AC23" i="2"/>
  <c r="AG23" i="2"/>
  <c r="AK23" i="2"/>
  <c r="AO23" i="2"/>
  <c r="D24" i="2"/>
  <c r="H24" i="2"/>
  <c r="L24" i="2"/>
  <c r="P24" i="2"/>
  <c r="T24" i="2"/>
  <c r="X24" i="2"/>
  <c r="AB24" i="2"/>
  <c r="AF24" i="2"/>
  <c r="AJ24" i="2"/>
  <c r="AN24" i="2"/>
  <c r="C25" i="2"/>
  <c r="G25" i="2"/>
  <c r="K25" i="2"/>
  <c r="O25" i="2"/>
  <c r="S25" i="2"/>
  <c r="W25" i="2"/>
  <c r="AA25" i="2"/>
  <c r="AE25" i="2"/>
  <c r="AI25" i="2"/>
  <c r="AM25" i="2"/>
  <c r="B26" i="2"/>
  <c r="F26" i="2"/>
  <c r="J26" i="2"/>
  <c r="N26" i="2"/>
  <c r="R26" i="2"/>
  <c r="V26" i="2"/>
  <c r="Z26" i="2"/>
  <c r="AD26" i="2"/>
  <c r="AH26" i="2"/>
  <c r="AL26" i="2"/>
  <c r="AP26" i="2"/>
  <c r="E27" i="2"/>
  <c r="I27" i="2"/>
  <c r="M27" i="2"/>
  <c r="Q27" i="2"/>
  <c r="U27" i="2"/>
  <c r="Y27" i="2"/>
  <c r="AC27" i="2"/>
  <c r="AG27" i="2"/>
  <c r="AK27" i="2"/>
  <c r="AO27" i="2"/>
  <c r="D28" i="2"/>
  <c r="H28" i="2"/>
  <c r="L28" i="2"/>
  <c r="C20" i="2"/>
  <c r="K20" i="2"/>
  <c r="S20" i="2"/>
  <c r="AA20" i="2"/>
  <c r="AI20" i="2"/>
  <c r="B21" i="2"/>
  <c r="J21" i="2"/>
  <c r="R21" i="2"/>
  <c r="Z21" i="2"/>
  <c r="AH21" i="2"/>
  <c r="AP21" i="2"/>
  <c r="I22" i="2"/>
  <c r="Q22" i="2"/>
  <c r="Y22" i="2"/>
  <c r="AG22" i="2"/>
  <c r="AO22" i="2"/>
  <c r="H23" i="2"/>
  <c r="P23" i="2"/>
  <c r="X23" i="2"/>
  <c r="AF23" i="2"/>
  <c r="AN23" i="2"/>
  <c r="G24" i="2"/>
  <c r="O24" i="2"/>
  <c r="W24" i="2"/>
  <c r="AE24" i="2"/>
  <c r="AM24" i="2"/>
  <c r="F25" i="2"/>
  <c r="N25" i="2"/>
  <c r="V25" i="2"/>
  <c r="AD25" i="2"/>
  <c r="AL25" i="2"/>
  <c r="E26" i="2"/>
  <c r="M26" i="2"/>
  <c r="U26" i="2"/>
  <c r="AC26" i="2"/>
  <c r="AK26" i="2"/>
  <c r="D27" i="2"/>
  <c r="L27" i="2"/>
  <c r="T27" i="2"/>
  <c r="AB27" i="2"/>
  <c r="AJ27" i="2"/>
  <c r="C28" i="2"/>
  <c r="K28" i="2"/>
  <c r="P28" i="2"/>
  <c r="T28" i="2"/>
  <c r="X28" i="2"/>
  <c r="AB28" i="2"/>
  <c r="AF28" i="2"/>
  <c r="AJ28" i="2"/>
  <c r="AN28" i="2"/>
  <c r="C29" i="2"/>
  <c r="G29" i="2"/>
  <c r="K29" i="2"/>
  <c r="O29" i="2"/>
  <c r="S29" i="2"/>
  <c r="W29" i="2"/>
  <c r="AA29" i="2"/>
  <c r="AE29" i="2"/>
  <c r="AI29" i="2"/>
  <c r="AM29" i="2"/>
  <c r="B30" i="2"/>
  <c r="F30" i="2"/>
  <c r="J30" i="2"/>
  <c r="N30" i="2"/>
  <c r="R30" i="2"/>
  <c r="V30" i="2"/>
  <c r="Z30" i="2"/>
  <c r="AD30" i="2"/>
  <c r="AH30" i="2"/>
  <c r="AL30" i="2"/>
  <c r="AP30" i="2"/>
  <c r="E31" i="2"/>
  <c r="I31" i="2"/>
  <c r="M31" i="2"/>
  <c r="Q31" i="2"/>
  <c r="U31" i="2"/>
  <c r="Y31" i="2"/>
  <c r="AC31" i="2"/>
  <c r="AG31" i="2"/>
  <c r="AK31" i="2"/>
  <c r="AO31" i="2"/>
  <c r="D32" i="2"/>
  <c r="H32" i="2"/>
  <c r="L32" i="2"/>
  <c r="P32" i="2"/>
  <c r="T32" i="2"/>
  <c r="X32" i="2"/>
  <c r="AB32" i="2"/>
  <c r="AF32" i="2"/>
  <c r="AJ32" i="2"/>
  <c r="AN32" i="2"/>
  <c r="G20" i="2"/>
  <c r="O20" i="2"/>
  <c r="W20" i="2"/>
  <c r="AE20" i="2"/>
  <c r="AM20" i="2"/>
  <c r="F21" i="2"/>
  <c r="N21" i="2"/>
  <c r="V21" i="2"/>
  <c r="AD21" i="2"/>
  <c r="AL21" i="2"/>
  <c r="E22" i="2"/>
  <c r="M22" i="2"/>
  <c r="U22" i="2"/>
  <c r="AC22" i="2"/>
  <c r="AK22" i="2"/>
  <c r="D23" i="2"/>
  <c r="L23" i="2"/>
  <c r="T23" i="2"/>
  <c r="AB23" i="2"/>
  <c r="AJ23" i="2"/>
  <c r="C24" i="2"/>
  <c r="K24" i="2"/>
  <c r="S24" i="2"/>
  <c r="AA24" i="2"/>
  <c r="AI24" i="2"/>
  <c r="B25" i="2"/>
  <c r="J25" i="2"/>
  <c r="R25" i="2"/>
  <c r="Z25" i="2"/>
  <c r="AH25" i="2"/>
  <c r="AP25" i="2"/>
  <c r="I26" i="2"/>
  <c r="Q26" i="2"/>
  <c r="Y26" i="2"/>
  <c r="AG26" i="2"/>
  <c r="AO26" i="2"/>
  <c r="H27" i="2"/>
  <c r="P27" i="2"/>
  <c r="X27" i="2"/>
  <c r="AF27" i="2"/>
  <c r="AN27" i="2"/>
  <c r="G28" i="2"/>
  <c r="N28" i="2"/>
  <c r="R28" i="2"/>
  <c r="V28" i="2"/>
  <c r="Z28" i="2"/>
  <c r="AD28" i="2"/>
  <c r="AH28" i="2"/>
  <c r="AL28" i="2"/>
  <c r="AP28" i="2"/>
  <c r="E29" i="2"/>
  <c r="I29" i="2"/>
  <c r="M29" i="2"/>
  <c r="Q29" i="2"/>
  <c r="U29" i="2"/>
  <c r="Y29" i="2"/>
  <c r="AC29" i="2"/>
  <c r="AG29" i="2"/>
  <c r="AK29" i="2"/>
  <c r="AO29" i="2"/>
  <c r="D30" i="2"/>
  <c r="H30" i="2"/>
  <c r="L30" i="2"/>
  <c r="P30" i="2"/>
  <c r="T30" i="2"/>
  <c r="X30" i="2"/>
  <c r="AB30" i="2"/>
  <c r="AF30" i="2"/>
  <c r="AJ30" i="2"/>
  <c r="AN30" i="2"/>
  <c r="C31" i="2"/>
  <c r="G31" i="2"/>
  <c r="K31" i="2"/>
  <c r="O31" i="2"/>
  <c r="S31" i="2"/>
  <c r="W31" i="2"/>
  <c r="AA31" i="2"/>
  <c r="AE31" i="2"/>
  <c r="AI31" i="2"/>
  <c r="AM31" i="2"/>
  <c r="B32" i="2"/>
  <c r="F32" i="2"/>
  <c r="J32" i="2"/>
  <c r="N32" i="2"/>
  <c r="R32" i="2"/>
  <c r="I54" i="4"/>
  <c r="I65" i="4"/>
  <c r="I64" i="4"/>
  <c r="I63" i="4"/>
  <c r="I62" i="4"/>
  <c r="I61" i="4"/>
  <c r="I60" i="4"/>
  <c r="I59" i="4"/>
  <c r="I58" i="4"/>
  <c r="I57" i="4"/>
  <c r="I56" i="4"/>
  <c r="I53" i="4"/>
  <c r="I52" i="4"/>
  <c r="E52" i="4"/>
  <c r="E53" i="4"/>
  <c r="E54" i="4"/>
  <c r="E55" i="4"/>
  <c r="E56" i="4"/>
  <c r="E57" i="4"/>
  <c r="E58" i="4"/>
  <c r="E59" i="4"/>
  <c r="E60" i="4"/>
  <c r="E61" i="4"/>
  <c r="E62" i="4"/>
  <c r="E63" i="4"/>
  <c r="E51" i="4"/>
  <c r="D52" i="4"/>
  <c r="D53" i="4"/>
  <c r="D54" i="4"/>
  <c r="D55" i="4"/>
  <c r="D56" i="4"/>
  <c r="D57" i="4"/>
  <c r="D58" i="4"/>
  <c r="D59" i="4"/>
  <c r="D60" i="4"/>
  <c r="D61" i="4"/>
  <c r="D62" i="4"/>
  <c r="D63" i="4"/>
  <c r="D51" i="4"/>
  <c r="C52" i="4"/>
  <c r="C53" i="4"/>
  <c r="C54" i="4"/>
  <c r="C55" i="4"/>
  <c r="C56" i="4"/>
  <c r="C57" i="4"/>
  <c r="C58" i="4"/>
  <c r="C59" i="4"/>
  <c r="C60" i="4"/>
  <c r="C61" i="4"/>
  <c r="C62" i="4"/>
  <c r="C63" i="4"/>
  <c r="C51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I34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I35" i="4"/>
  <c r="I36" i="4"/>
  <c r="I37" i="4"/>
  <c r="I38" i="4"/>
  <c r="I39" i="4"/>
  <c r="I40" i="4"/>
  <c r="I41" i="4"/>
  <c r="I42" i="4"/>
  <c r="I43" i="4"/>
  <c r="I44" i="4"/>
  <c r="I45" i="4"/>
  <c r="I46" i="4"/>
  <c r="E30" i="4"/>
  <c r="E29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B44" i="4"/>
  <c r="B46" i="4"/>
  <c r="B45" i="4"/>
  <c r="B43" i="4"/>
  <c r="B42" i="4"/>
  <c r="B41" i="4"/>
  <c r="B40" i="4"/>
  <c r="B39" i="4"/>
  <c r="B38" i="4"/>
  <c r="B37" i="4"/>
  <c r="B36" i="4"/>
  <c r="B35" i="4"/>
  <c r="B34" i="4"/>
  <c r="B19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G18" i="4"/>
  <c r="G30" i="4"/>
  <c r="G29" i="4"/>
  <c r="G28" i="4"/>
  <c r="G27" i="4"/>
  <c r="G26" i="4"/>
  <c r="G25" i="4"/>
  <c r="G24" i="4"/>
  <c r="G23" i="4"/>
  <c r="G22" i="4"/>
  <c r="G21" i="4"/>
  <c r="G20" i="4"/>
  <c r="G19" i="4"/>
  <c r="F18" i="4"/>
  <c r="F30" i="4"/>
  <c r="F29" i="4"/>
  <c r="F28" i="4"/>
  <c r="F27" i="4"/>
  <c r="F26" i="4"/>
  <c r="F25" i="4"/>
  <c r="F24" i="4"/>
  <c r="F23" i="4"/>
  <c r="F22" i="4"/>
  <c r="F21" i="4"/>
  <c r="F20" i="4"/>
  <c r="F19" i="4"/>
  <c r="E28" i="4"/>
  <c r="E27" i="4"/>
  <c r="E26" i="4"/>
  <c r="E25" i="4"/>
  <c r="E24" i="4"/>
  <c r="E23" i="4"/>
  <c r="E22" i="4"/>
  <c r="E21" i="4"/>
  <c r="E20" i="4"/>
  <c r="E19" i="4"/>
  <c r="E18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C18" i="4"/>
  <c r="C25" i="4"/>
  <c r="C30" i="4"/>
  <c r="C29" i="4"/>
  <c r="C28" i="4"/>
  <c r="C27" i="4"/>
  <c r="C26" i="4"/>
  <c r="C24" i="4"/>
  <c r="C23" i="4"/>
  <c r="C22" i="4"/>
  <c r="C21" i="4"/>
  <c r="C20" i="4"/>
  <c r="C19" i="4"/>
  <c r="B30" i="4"/>
  <c r="B29" i="4"/>
  <c r="B28" i="4"/>
  <c r="B27" i="4"/>
  <c r="B26" i="4"/>
  <c r="B25" i="4"/>
  <c r="B24" i="4"/>
  <c r="B23" i="4"/>
  <c r="B22" i="4"/>
  <c r="B21" i="4"/>
  <c r="B20" i="4"/>
  <c r="Q45" i="4" l="1"/>
  <c r="Q30" i="4"/>
  <c r="Q38" i="4"/>
  <c r="Q46" i="4"/>
  <c r="Q40" i="4"/>
  <c r="Q35" i="4"/>
  <c r="Q44" i="4"/>
  <c r="Q42" i="4"/>
  <c r="Q41" i="4"/>
  <c r="Q39" i="4"/>
  <c r="Q43" i="4"/>
  <c r="Q37" i="4"/>
  <c r="Q36" i="4"/>
  <c r="Q34" i="4"/>
</calcChain>
</file>

<file path=xl/sharedStrings.xml><?xml version="1.0" encoding="utf-8"?>
<sst xmlns="http://schemas.openxmlformats.org/spreadsheetml/2006/main" count="245" uniqueCount="131">
  <si>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</si>
  <si>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</si>
  <si>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</si>
  <si>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</si>
  <si>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</si>
  <si>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</si>
  <si>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</si>
  <si>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</si>
  <si>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Skill 9</t>
  </si>
  <si>
    <t>Skill 10</t>
  </si>
  <si>
    <t>Skill 11</t>
  </si>
  <si>
    <t>Skill 12</t>
  </si>
  <si>
    <t>Skill 13</t>
  </si>
  <si>
    <t>Skill 14</t>
  </si>
  <si>
    <t>Skill 15</t>
  </si>
  <si>
    <t>Skill 16</t>
  </si>
  <si>
    <t>Skill 17</t>
  </si>
  <si>
    <t>Skill 18</t>
  </si>
  <si>
    <t>Skill 19</t>
  </si>
  <si>
    <t>Skill 20</t>
  </si>
  <si>
    <t>Skill 21</t>
  </si>
  <si>
    <t>Skill 22</t>
  </si>
  <si>
    <t>Skill 23</t>
  </si>
  <si>
    <t>Skill 24</t>
  </si>
  <si>
    <t>Skill 25</t>
  </si>
  <si>
    <t>Skill 26</t>
  </si>
  <si>
    <t>Skill 27</t>
  </si>
  <si>
    <t>Skill 28</t>
  </si>
  <si>
    <t>Skill 29</t>
  </si>
  <si>
    <t>Skill 30</t>
  </si>
  <si>
    <t>Skill 31</t>
  </si>
  <si>
    <t>Skill 32</t>
  </si>
  <si>
    <t>Skill 33</t>
  </si>
  <si>
    <t>Skill 34</t>
  </si>
  <si>
    <t>Skill 35</t>
  </si>
  <si>
    <t>Skill 36</t>
  </si>
  <si>
    <t>Skill 37</t>
  </si>
  <si>
    <t>Skill 38</t>
  </si>
  <si>
    <t>Skill 39</t>
  </si>
  <si>
    <t>Skill 40</t>
  </si>
  <si>
    <t>Skill 41</t>
  </si>
  <si>
    <t>Senior Manager</t>
  </si>
  <si>
    <t>Project Manager</t>
  </si>
  <si>
    <t>Professional</t>
  </si>
  <si>
    <t>Sales person</t>
  </si>
  <si>
    <t>Technician</t>
  </si>
  <si>
    <t>Administrative Assistant</t>
  </si>
  <si>
    <t>ID</t>
  </si>
  <si>
    <t>Type</t>
  </si>
  <si>
    <t>Program1</t>
  </si>
  <si>
    <t>Program2</t>
  </si>
  <si>
    <t>Program3</t>
  </si>
  <si>
    <t>Program4</t>
  </si>
  <si>
    <t>Program5</t>
  </si>
  <si>
    <t>Program6</t>
  </si>
  <si>
    <t>Program7</t>
  </si>
  <si>
    <t>Program8</t>
  </si>
  <si>
    <t>Program9</t>
  </si>
  <si>
    <t>Program10</t>
  </si>
  <si>
    <t>Program11</t>
  </si>
  <si>
    <t>Program12</t>
  </si>
  <si>
    <t>Program13</t>
  </si>
  <si>
    <t>Program14</t>
  </si>
  <si>
    <t>Program15</t>
  </si>
  <si>
    <t>Enrollment Cost (in Turkish liras)</t>
  </si>
  <si>
    <t>Duration (in days)</t>
  </si>
  <si>
    <t>Program</t>
  </si>
  <si>
    <t>Person</t>
  </si>
  <si>
    <t>Program 1</t>
  </si>
  <si>
    <t>Program 2</t>
  </si>
  <si>
    <t>Program 3</t>
  </si>
  <si>
    <t>Program 4</t>
  </si>
  <si>
    <t>Program 5</t>
  </si>
  <si>
    <t>Program 6</t>
  </si>
  <si>
    <t>Program 7</t>
  </si>
  <si>
    <t>Program 8</t>
  </si>
  <si>
    <t>Program 9</t>
  </si>
  <si>
    <t>Program 10</t>
  </si>
  <si>
    <t>Program 11</t>
  </si>
  <si>
    <t>Program 12</t>
  </si>
  <si>
    <t>Program 13</t>
  </si>
  <si>
    <t>Program 14</t>
  </si>
  <si>
    <t>Program 15</t>
  </si>
  <si>
    <t>Cost p1</t>
  </si>
  <si>
    <t>Cost p2</t>
  </si>
  <si>
    <t>Cost p3</t>
  </si>
  <si>
    <t>Cost p4</t>
  </si>
  <si>
    <t>Cost p5</t>
  </si>
  <si>
    <t>Cost p6</t>
  </si>
  <si>
    <t>Cost p7</t>
  </si>
  <si>
    <t>Cost p8</t>
  </si>
  <si>
    <t>Cost p9</t>
  </si>
  <si>
    <t>Cost p10</t>
  </si>
  <si>
    <t>Cost p11</t>
  </si>
  <si>
    <t>Cost p12</t>
  </si>
  <si>
    <t>Cost p13</t>
  </si>
  <si>
    <t>Cost p14</t>
  </si>
  <si>
    <t>Cost p15</t>
  </si>
  <si>
    <t>Day p1</t>
  </si>
  <si>
    <t>Day p2</t>
  </si>
  <si>
    <t>Day p3</t>
  </si>
  <si>
    <t>Day p4</t>
  </si>
  <si>
    <t>Day p5</t>
  </si>
  <si>
    <t>Day p6</t>
  </si>
  <si>
    <t>Day p7</t>
  </si>
  <si>
    <t>Day p8</t>
  </si>
  <si>
    <t>Day p9</t>
  </si>
  <si>
    <t>Day p10</t>
  </si>
  <si>
    <t>Day p11</t>
  </si>
  <si>
    <t>Day p12</t>
  </si>
  <si>
    <t>Day p13</t>
  </si>
  <si>
    <t>Day p14</t>
  </si>
  <si>
    <t>Day p15</t>
  </si>
  <si>
    <t>Total days:</t>
  </si>
  <si>
    <t>Minımum:</t>
  </si>
  <si>
    <t>Xij Table</t>
  </si>
  <si>
    <t>Conflicts</t>
  </si>
  <si>
    <t>1 and 3</t>
  </si>
  <si>
    <t>9 and 15</t>
  </si>
  <si>
    <t>11 and 12</t>
  </si>
  <si>
    <t># of prof</t>
  </si>
  <si>
    <t># of tech</t>
  </si>
  <si>
    <t>p1||3</t>
  </si>
  <si>
    <t>p9||15</t>
  </si>
  <si>
    <t>p11||12</t>
  </si>
  <si>
    <t>technician's ID</t>
  </si>
  <si>
    <t>professional's ID</t>
  </si>
  <si>
    <t>total on training</t>
  </si>
  <si>
    <t>TotalCost</t>
  </si>
  <si>
    <t>total cost</t>
  </si>
  <si>
    <t>TotalDays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</si>
</sst>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2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4" fillId="2" borderId="0" xfId="1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3" fillId="0" borderId="0" xfId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Border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0" xfId="0" applyFill="1"/>
    <xf numFmtId="0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4" fillId="2" borderId="1" xfId="2" applyFont="1" applyFill="1" applyBorder="1"/>
    <xf numFmtId="0" fontId="4" fillId="2" borderId="1" xfId="2" applyFont="1" applyFill="1" applyBorder="1"/>
    <xf numFmtId="0" fontId="4" fillId="2" borderId="1" xfId="2" applyFont="1" applyFill="1" applyBorder="1"/>
    <xf numFmtId="0" fontId="4" fillId="2" borderId="1" xfId="2" applyFont="1" applyFill="1" applyBorder="1"/>
    <xf numFmtId="0" fontId="4" fillId="2" borderId="1" xfId="2" applyFont="1" applyFill="1" applyBorder="1"/>
    <xf numFmtId="0" fontId="4" fillId="2" borderId="1" xfId="2" applyFont="1" applyFill="1" applyBorder="1"/>
    <xf numFmtId="0" fontId="4" fillId="2" borderId="1" xfId="2" applyFont="1" applyFill="1" applyBorder="1"/>
    <xf numFmtId="0" fontId="4" fillId="2" borderId="1" xfId="2" applyFont="1" applyFill="1" applyBorder="1"/>
    <xf numFmtId="0" fontId="4" fillId="2" borderId="1" xfId="2" applyFont="1" applyFill="1" applyBorder="1"/>
    <xf numFmtId="0" fontId="4" fillId="2" borderId="1" xfId="2" applyFont="1" applyFill="1" applyBorder="1"/>
    <xf numFmtId="0" fontId="4" fillId="2" borderId="1" xfId="2" applyFont="1" applyFill="1" applyBorder="1"/>
    <xf numFmtId="0" fontId="4" fillId="2" borderId="1" xfId="2" applyFont="1" applyFill="1" applyBorder="1"/>
    <xf numFmtId="0" fontId="4" fillId="2" borderId="1" xfId="2" applyFont="1" applyFill="1" applyBorder="1"/>
    <xf numFmtId="0" fontId="4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3" fontId="4" fillId="0" borderId="1" xfId="2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3F2D7BAD-79AE-40AC-B16D-8BA0C502A013}"/>
    <cellStyle name="Normal 3" xfId="2" xr:uid="{B5BEC3EB-9733-4BF3-8761-2D768960F12E}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0</xdr:colOff>
      <xdr:row>14</xdr:row>
      <xdr:rowOff>0</xdr:rowOff>
    </xdr:to>
    <xdr:sp macro="" textlink="">
      <xdr:nvSpPr>
        <xdr:cNvPr id="1400" name="OpenSolver1">
          <a:extLst>
            <a:ext uri="{FF2B5EF4-FFF2-40B4-BE49-F238E27FC236}">
              <a16:creationId xmlns:a16="http://schemas.microsoft.com/office/drawing/2014/main" id="{AAEE3BB4-8103-4C75-A387-59CC970171C5}"/>
            </a:ext>
          </a:extLst>
        </xdr:cNvPr>
        <xdr:cNvSpPr/>
      </xdr:nvSpPr>
      <xdr:spPr>
        <a:xfrm>
          <a:off x="476250" y="190500"/>
          <a:ext cx="11372850" cy="2476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19</xdr:col>
      <xdr:colOff>0</xdr:colOff>
      <xdr:row>30</xdr:row>
      <xdr:rowOff>0</xdr:rowOff>
    </xdr:from>
    <xdr:to>
      <xdr:col>20</xdr:col>
      <xdr:colOff>0</xdr:colOff>
      <xdr:row>31</xdr:row>
      <xdr:rowOff>0</xdr:rowOff>
    </xdr:to>
    <xdr:sp macro="" textlink="">
      <xdr:nvSpPr>
        <xdr:cNvPr id="1401" name="OpenSolver2">
          <a:extLst>
            <a:ext uri="{FF2B5EF4-FFF2-40B4-BE49-F238E27FC236}">
              <a16:creationId xmlns:a16="http://schemas.microsoft.com/office/drawing/2014/main" id="{ABB2D4D3-709B-4133-B410-7F3C321CD517}"/>
            </a:ext>
          </a:extLst>
        </xdr:cNvPr>
        <xdr:cNvSpPr/>
      </xdr:nvSpPr>
      <xdr:spPr>
        <a:xfrm>
          <a:off x="14306550" y="5715000"/>
          <a:ext cx="695325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18</xdr:col>
      <xdr:colOff>688975</xdr:colOff>
      <xdr:row>29</xdr:row>
      <xdr:rowOff>114300</xdr:rowOff>
    </xdr:from>
    <xdr:to>
      <xdr:col>19</xdr:col>
      <xdr:colOff>224739</xdr:colOff>
      <xdr:row>30</xdr:row>
      <xdr:rowOff>50800</xdr:rowOff>
    </xdr:to>
    <xdr:sp macro="" textlink="">
      <xdr:nvSpPr>
        <xdr:cNvPr id="1402" name="OpenSolver3">
          <a:extLst>
            <a:ext uri="{FF2B5EF4-FFF2-40B4-BE49-F238E27FC236}">
              <a16:creationId xmlns:a16="http://schemas.microsoft.com/office/drawing/2014/main" id="{2E262049-D853-4820-9CA5-CD9B8E6CBCC3}"/>
            </a:ext>
          </a:extLst>
        </xdr:cNvPr>
        <xdr:cNvSpPr/>
      </xdr:nvSpPr>
      <xdr:spPr>
        <a:xfrm>
          <a:off x="14300200" y="56388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19</xdr:col>
      <xdr:colOff>0</xdr:colOff>
      <xdr:row>33</xdr:row>
      <xdr:rowOff>0</xdr:rowOff>
    </xdr:from>
    <xdr:to>
      <xdr:col>20</xdr:col>
      <xdr:colOff>0</xdr:colOff>
      <xdr:row>46</xdr:row>
      <xdr:rowOff>0</xdr:rowOff>
    </xdr:to>
    <xdr:sp macro="" textlink="">
      <xdr:nvSpPr>
        <xdr:cNvPr id="1403" name="OpenSolverT34:T46">
          <a:extLst>
            <a:ext uri="{FF2B5EF4-FFF2-40B4-BE49-F238E27FC236}">
              <a16:creationId xmlns:a16="http://schemas.microsoft.com/office/drawing/2014/main" id="{471196B0-D762-4E8B-B097-E653FEE4F60D}"/>
            </a:ext>
          </a:extLst>
        </xdr:cNvPr>
        <xdr:cNvSpPr/>
      </xdr:nvSpPr>
      <xdr:spPr>
        <a:xfrm>
          <a:off x="14306550" y="6286500"/>
          <a:ext cx="695325" cy="2476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17≥</a:t>
          </a:r>
        </a:p>
      </xdr:txBody>
    </xdr:sp>
    <xdr:clientData/>
  </xdr:twoCellAnchor>
  <xdr:twoCellAnchor>
    <xdr:from>
      <xdr:col>7</xdr:col>
      <xdr:colOff>0</xdr:colOff>
      <xdr:row>50</xdr:row>
      <xdr:rowOff>0</xdr:rowOff>
    </xdr:from>
    <xdr:to>
      <xdr:col>9</xdr:col>
      <xdr:colOff>0</xdr:colOff>
      <xdr:row>65</xdr:row>
      <xdr:rowOff>0</xdr:rowOff>
    </xdr:to>
    <xdr:sp macro="" textlink="">
      <xdr:nvSpPr>
        <xdr:cNvPr id="1404" name="OpenSolverH51:I65">
          <a:extLst>
            <a:ext uri="{FF2B5EF4-FFF2-40B4-BE49-F238E27FC236}">
              <a16:creationId xmlns:a16="http://schemas.microsoft.com/office/drawing/2014/main" id="{D8EBAEE5-6059-4B44-8625-2A49481FD474}"/>
            </a:ext>
          </a:extLst>
        </xdr:cNvPr>
        <xdr:cNvSpPr/>
      </xdr:nvSpPr>
      <xdr:spPr>
        <a:xfrm>
          <a:off x="4419600" y="9525000"/>
          <a:ext cx="1314450" cy="2857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2≥</a:t>
          </a:r>
        </a:p>
      </xdr:txBody>
    </xdr:sp>
    <xdr:clientData/>
  </xdr:twoCellAnchor>
  <xdr:twoCellAnchor>
    <xdr:from>
      <xdr:col>2</xdr:col>
      <xdr:colOff>0</xdr:colOff>
      <xdr:row>50</xdr:row>
      <xdr:rowOff>0</xdr:rowOff>
    </xdr:from>
    <xdr:to>
      <xdr:col>5</xdr:col>
      <xdr:colOff>0</xdr:colOff>
      <xdr:row>63</xdr:row>
      <xdr:rowOff>0</xdr:rowOff>
    </xdr:to>
    <xdr:sp macro="" textlink="">
      <xdr:nvSpPr>
        <xdr:cNvPr id="1405" name="OpenSolverC51:E63">
          <a:extLst>
            <a:ext uri="{FF2B5EF4-FFF2-40B4-BE49-F238E27FC236}">
              <a16:creationId xmlns:a16="http://schemas.microsoft.com/office/drawing/2014/main" id="{681901D9-3550-48CC-9EC8-B9D1C6BCA85F}"/>
            </a:ext>
          </a:extLst>
        </xdr:cNvPr>
        <xdr:cNvSpPr/>
      </xdr:nvSpPr>
      <xdr:spPr>
        <a:xfrm>
          <a:off x="1133475" y="9525000"/>
          <a:ext cx="1971675" cy="2476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1≥</a:t>
          </a:r>
        </a:p>
      </xdr:txBody>
    </xdr:sp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0</xdr:colOff>
      <xdr:row>54</xdr:row>
      <xdr:rowOff>0</xdr:rowOff>
    </xdr:to>
    <xdr:sp macro="" textlink="">
      <xdr:nvSpPr>
        <xdr:cNvPr id="1406" name="OpenSolverL54:N54">
          <a:extLst>
            <a:ext uri="{FF2B5EF4-FFF2-40B4-BE49-F238E27FC236}">
              <a16:creationId xmlns:a16="http://schemas.microsoft.com/office/drawing/2014/main" id="{9E52B50A-74C6-4A6E-9C6D-A20D2F134602}"/>
            </a:ext>
          </a:extLst>
        </xdr:cNvPr>
        <xdr:cNvSpPr/>
      </xdr:nvSpPr>
      <xdr:spPr>
        <a:xfrm>
          <a:off x="7477125" y="10096500"/>
          <a:ext cx="21717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2≥</a:t>
          </a:r>
        </a:p>
      </xdr:txBody>
    </xdr:sp>
    <xdr:clientData/>
  </xdr:twoCellAnchor>
  <xdr:twoCellAnchor>
    <xdr:from>
      <xdr:col>11</xdr:col>
      <xdr:colOff>0</xdr:colOff>
      <xdr:row>59</xdr:row>
      <xdr:rowOff>0</xdr:rowOff>
    </xdr:from>
    <xdr:to>
      <xdr:col>14</xdr:col>
      <xdr:colOff>0</xdr:colOff>
      <xdr:row>60</xdr:row>
      <xdr:rowOff>0</xdr:rowOff>
    </xdr:to>
    <xdr:sp macro="" textlink="">
      <xdr:nvSpPr>
        <xdr:cNvPr id="1407" name="OpenSolverL60:N60">
          <a:extLst>
            <a:ext uri="{FF2B5EF4-FFF2-40B4-BE49-F238E27FC236}">
              <a16:creationId xmlns:a16="http://schemas.microsoft.com/office/drawing/2014/main" id="{897417B8-93FC-4A72-A075-B5CEFC825096}"/>
            </a:ext>
          </a:extLst>
        </xdr:cNvPr>
        <xdr:cNvSpPr/>
      </xdr:nvSpPr>
      <xdr:spPr>
        <a:xfrm>
          <a:off x="7477125" y="11239500"/>
          <a:ext cx="21717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2≥</a:t>
          </a:r>
        </a:p>
      </xdr:txBody>
    </xdr:sp>
    <xdr:clientData/>
  </xdr:twoCellAnchor>
  <xdr:twoCellAnchor>
    <xdr:from>
      <xdr:col>1</xdr:col>
      <xdr:colOff>6350</xdr:colOff>
      <xdr:row>1</xdr:row>
      <xdr:rowOff>12700</xdr:rowOff>
    </xdr:from>
    <xdr:to>
      <xdr:col>1</xdr:col>
      <xdr:colOff>58480</xdr:colOff>
      <xdr:row>1</xdr:row>
      <xdr:rowOff>127000</xdr:rowOff>
    </xdr:to>
    <xdr:sp macro="" textlink="">
      <xdr:nvSpPr>
        <xdr:cNvPr id="1408" name="OpenSolver9">
          <a:extLst>
            <a:ext uri="{FF2B5EF4-FFF2-40B4-BE49-F238E27FC236}">
              <a16:creationId xmlns:a16="http://schemas.microsoft.com/office/drawing/2014/main" id="{09C0418B-BC6B-49AF-B8D3-DCA4DEFFB7FE}"/>
            </a:ext>
          </a:extLst>
        </xdr:cNvPr>
        <xdr:cNvSpPr/>
      </xdr:nvSpPr>
      <xdr:spPr>
        <a:xfrm>
          <a:off x="482600" y="20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9525</xdr:colOff>
      <xdr:row>1</xdr:row>
      <xdr:rowOff>12700</xdr:rowOff>
    </xdr:from>
    <xdr:to>
      <xdr:col>2</xdr:col>
      <xdr:colOff>61655</xdr:colOff>
      <xdr:row>1</xdr:row>
      <xdr:rowOff>127000</xdr:rowOff>
    </xdr:to>
    <xdr:sp macro="" textlink="">
      <xdr:nvSpPr>
        <xdr:cNvPr id="1409" name="OpenSolver10">
          <a:extLst>
            <a:ext uri="{FF2B5EF4-FFF2-40B4-BE49-F238E27FC236}">
              <a16:creationId xmlns:a16="http://schemas.microsoft.com/office/drawing/2014/main" id="{50561054-9996-415A-948B-103E6F21FEFE}"/>
            </a:ext>
          </a:extLst>
        </xdr:cNvPr>
        <xdr:cNvSpPr/>
      </xdr:nvSpPr>
      <xdr:spPr>
        <a:xfrm>
          <a:off x="1143000" y="20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1</xdr:row>
      <xdr:rowOff>12700</xdr:rowOff>
    </xdr:from>
    <xdr:to>
      <xdr:col>3</xdr:col>
      <xdr:colOff>64830</xdr:colOff>
      <xdr:row>1</xdr:row>
      <xdr:rowOff>127000</xdr:rowOff>
    </xdr:to>
    <xdr:sp macro="" textlink="">
      <xdr:nvSpPr>
        <xdr:cNvPr id="1410" name="OpenSolver11">
          <a:extLst>
            <a:ext uri="{FF2B5EF4-FFF2-40B4-BE49-F238E27FC236}">
              <a16:creationId xmlns:a16="http://schemas.microsoft.com/office/drawing/2014/main" id="{2A323520-A965-41D4-A3FA-1B83BD73D39D}"/>
            </a:ext>
          </a:extLst>
        </xdr:cNvPr>
        <xdr:cNvSpPr/>
      </xdr:nvSpPr>
      <xdr:spPr>
        <a:xfrm>
          <a:off x="1803400" y="20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15875</xdr:colOff>
      <xdr:row>1</xdr:row>
      <xdr:rowOff>12700</xdr:rowOff>
    </xdr:from>
    <xdr:to>
      <xdr:col>4</xdr:col>
      <xdr:colOff>68005</xdr:colOff>
      <xdr:row>1</xdr:row>
      <xdr:rowOff>127000</xdr:rowOff>
    </xdr:to>
    <xdr:sp macro="" textlink="">
      <xdr:nvSpPr>
        <xdr:cNvPr id="1411" name="OpenSolver12">
          <a:extLst>
            <a:ext uri="{FF2B5EF4-FFF2-40B4-BE49-F238E27FC236}">
              <a16:creationId xmlns:a16="http://schemas.microsoft.com/office/drawing/2014/main" id="{8B5D693B-BA83-436E-AEB2-F3AC67BEC195}"/>
            </a:ext>
          </a:extLst>
        </xdr:cNvPr>
        <xdr:cNvSpPr/>
      </xdr:nvSpPr>
      <xdr:spPr>
        <a:xfrm>
          <a:off x="2463800" y="20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19050</xdr:colOff>
      <xdr:row>1</xdr:row>
      <xdr:rowOff>12700</xdr:rowOff>
    </xdr:from>
    <xdr:to>
      <xdr:col>5</xdr:col>
      <xdr:colOff>71180</xdr:colOff>
      <xdr:row>1</xdr:row>
      <xdr:rowOff>127000</xdr:rowOff>
    </xdr:to>
    <xdr:sp macro="" textlink="">
      <xdr:nvSpPr>
        <xdr:cNvPr id="1412" name="OpenSolver13">
          <a:extLst>
            <a:ext uri="{FF2B5EF4-FFF2-40B4-BE49-F238E27FC236}">
              <a16:creationId xmlns:a16="http://schemas.microsoft.com/office/drawing/2014/main" id="{6DA111EF-A1E0-4DEC-8BF3-78452A7022EE}"/>
            </a:ext>
          </a:extLst>
        </xdr:cNvPr>
        <xdr:cNvSpPr/>
      </xdr:nvSpPr>
      <xdr:spPr>
        <a:xfrm>
          <a:off x="3124200" y="20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9525</xdr:colOff>
      <xdr:row>1</xdr:row>
      <xdr:rowOff>12700</xdr:rowOff>
    </xdr:from>
    <xdr:to>
      <xdr:col>6</xdr:col>
      <xdr:colOff>61655</xdr:colOff>
      <xdr:row>1</xdr:row>
      <xdr:rowOff>127000</xdr:rowOff>
    </xdr:to>
    <xdr:sp macro="" textlink="">
      <xdr:nvSpPr>
        <xdr:cNvPr id="1413" name="OpenSolver14">
          <a:extLst>
            <a:ext uri="{FF2B5EF4-FFF2-40B4-BE49-F238E27FC236}">
              <a16:creationId xmlns:a16="http://schemas.microsoft.com/office/drawing/2014/main" id="{5E27C883-BD2A-4261-A062-7BD6AE3C4748}"/>
            </a:ext>
          </a:extLst>
        </xdr:cNvPr>
        <xdr:cNvSpPr/>
      </xdr:nvSpPr>
      <xdr:spPr>
        <a:xfrm>
          <a:off x="3771900" y="20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</xdr:row>
      <xdr:rowOff>12700</xdr:rowOff>
    </xdr:from>
    <xdr:to>
      <xdr:col>7</xdr:col>
      <xdr:colOff>64830</xdr:colOff>
      <xdr:row>1</xdr:row>
      <xdr:rowOff>127000</xdr:rowOff>
    </xdr:to>
    <xdr:sp macro="" textlink="">
      <xdr:nvSpPr>
        <xdr:cNvPr id="1414" name="OpenSolver15">
          <a:extLst>
            <a:ext uri="{FF2B5EF4-FFF2-40B4-BE49-F238E27FC236}">
              <a16:creationId xmlns:a16="http://schemas.microsoft.com/office/drawing/2014/main" id="{5FFE8DE5-256D-40B1-8799-5E3E8BB28D11}"/>
            </a:ext>
          </a:extLst>
        </xdr:cNvPr>
        <xdr:cNvSpPr/>
      </xdr:nvSpPr>
      <xdr:spPr>
        <a:xfrm>
          <a:off x="4432300" y="20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15875</xdr:colOff>
      <xdr:row>1</xdr:row>
      <xdr:rowOff>12700</xdr:rowOff>
    </xdr:from>
    <xdr:to>
      <xdr:col>8</xdr:col>
      <xdr:colOff>68005</xdr:colOff>
      <xdr:row>1</xdr:row>
      <xdr:rowOff>127000</xdr:rowOff>
    </xdr:to>
    <xdr:sp macro="" textlink="">
      <xdr:nvSpPr>
        <xdr:cNvPr id="1415" name="OpenSolver16">
          <a:extLst>
            <a:ext uri="{FF2B5EF4-FFF2-40B4-BE49-F238E27FC236}">
              <a16:creationId xmlns:a16="http://schemas.microsoft.com/office/drawing/2014/main" id="{D6EA10D8-9C3A-4118-9926-DC3AADF6E2A6}"/>
            </a:ext>
          </a:extLst>
        </xdr:cNvPr>
        <xdr:cNvSpPr/>
      </xdr:nvSpPr>
      <xdr:spPr>
        <a:xfrm>
          <a:off x="5092700" y="20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6350</xdr:colOff>
      <xdr:row>1</xdr:row>
      <xdr:rowOff>12700</xdr:rowOff>
    </xdr:from>
    <xdr:to>
      <xdr:col>9</xdr:col>
      <xdr:colOff>58480</xdr:colOff>
      <xdr:row>1</xdr:row>
      <xdr:rowOff>127000</xdr:rowOff>
    </xdr:to>
    <xdr:sp macro="" textlink="">
      <xdr:nvSpPr>
        <xdr:cNvPr id="1416" name="OpenSolver17">
          <a:extLst>
            <a:ext uri="{FF2B5EF4-FFF2-40B4-BE49-F238E27FC236}">
              <a16:creationId xmlns:a16="http://schemas.microsoft.com/office/drawing/2014/main" id="{2C0ADD79-94DC-4DF2-8AAD-C86006EB928B}"/>
            </a:ext>
          </a:extLst>
        </xdr:cNvPr>
        <xdr:cNvSpPr/>
      </xdr:nvSpPr>
      <xdr:spPr>
        <a:xfrm>
          <a:off x="5740400" y="20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9525</xdr:colOff>
      <xdr:row>1</xdr:row>
      <xdr:rowOff>12700</xdr:rowOff>
    </xdr:from>
    <xdr:to>
      <xdr:col>10</xdr:col>
      <xdr:colOff>61655</xdr:colOff>
      <xdr:row>1</xdr:row>
      <xdr:rowOff>127000</xdr:rowOff>
    </xdr:to>
    <xdr:sp macro="" textlink="">
      <xdr:nvSpPr>
        <xdr:cNvPr id="1417" name="OpenSolver18">
          <a:extLst>
            <a:ext uri="{FF2B5EF4-FFF2-40B4-BE49-F238E27FC236}">
              <a16:creationId xmlns:a16="http://schemas.microsoft.com/office/drawing/2014/main" id="{082D38D6-E152-41EE-9479-3D82E62AE0D9}"/>
            </a:ext>
          </a:extLst>
        </xdr:cNvPr>
        <xdr:cNvSpPr/>
      </xdr:nvSpPr>
      <xdr:spPr>
        <a:xfrm>
          <a:off x="6400800" y="20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15875</xdr:colOff>
      <xdr:row>1</xdr:row>
      <xdr:rowOff>12700</xdr:rowOff>
    </xdr:from>
    <xdr:to>
      <xdr:col>11</xdr:col>
      <xdr:colOff>68005</xdr:colOff>
      <xdr:row>1</xdr:row>
      <xdr:rowOff>127000</xdr:rowOff>
    </xdr:to>
    <xdr:sp macro="" textlink="">
      <xdr:nvSpPr>
        <xdr:cNvPr id="1418" name="OpenSolver19">
          <a:extLst>
            <a:ext uri="{FF2B5EF4-FFF2-40B4-BE49-F238E27FC236}">
              <a16:creationId xmlns:a16="http://schemas.microsoft.com/office/drawing/2014/main" id="{F2A36C8B-219F-44E5-B1C4-B8F98D3E0117}"/>
            </a:ext>
          </a:extLst>
        </xdr:cNvPr>
        <xdr:cNvSpPr/>
      </xdr:nvSpPr>
      <xdr:spPr>
        <a:xfrm>
          <a:off x="7493000" y="20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15875</xdr:colOff>
      <xdr:row>1</xdr:row>
      <xdr:rowOff>12700</xdr:rowOff>
    </xdr:from>
    <xdr:to>
      <xdr:col>12</xdr:col>
      <xdr:colOff>68005</xdr:colOff>
      <xdr:row>1</xdr:row>
      <xdr:rowOff>127000</xdr:rowOff>
    </xdr:to>
    <xdr:sp macro="" textlink="">
      <xdr:nvSpPr>
        <xdr:cNvPr id="1419" name="OpenSolver20">
          <a:extLst>
            <a:ext uri="{FF2B5EF4-FFF2-40B4-BE49-F238E27FC236}">
              <a16:creationId xmlns:a16="http://schemas.microsoft.com/office/drawing/2014/main" id="{0279FF73-30D5-4D6D-BCC3-1C36766960FA}"/>
            </a:ext>
          </a:extLst>
        </xdr:cNvPr>
        <xdr:cNvSpPr/>
      </xdr:nvSpPr>
      <xdr:spPr>
        <a:xfrm>
          <a:off x="8216900" y="20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15875</xdr:colOff>
      <xdr:row>1</xdr:row>
      <xdr:rowOff>12700</xdr:rowOff>
    </xdr:from>
    <xdr:to>
      <xdr:col>13</xdr:col>
      <xdr:colOff>68005</xdr:colOff>
      <xdr:row>1</xdr:row>
      <xdr:rowOff>127000</xdr:rowOff>
    </xdr:to>
    <xdr:sp macro="" textlink="">
      <xdr:nvSpPr>
        <xdr:cNvPr id="1420" name="OpenSolver21">
          <a:extLst>
            <a:ext uri="{FF2B5EF4-FFF2-40B4-BE49-F238E27FC236}">
              <a16:creationId xmlns:a16="http://schemas.microsoft.com/office/drawing/2014/main" id="{1D194F17-C3AD-46BE-8E98-941A44798D05}"/>
            </a:ext>
          </a:extLst>
        </xdr:cNvPr>
        <xdr:cNvSpPr/>
      </xdr:nvSpPr>
      <xdr:spPr>
        <a:xfrm>
          <a:off x="8940800" y="20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14</xdr:col>
      <xdr:colOff>15875</xdr:colOff>
      <xdr:row>1</xdr:row>
      <xdr:rowOff>12700</xdr:rowOff>
    </xdr:from>
    <xdr:to>
      <xdr:col>14</xdr:col>
      <xdr:colOff>68005</xdr:colOff>
      <xdr:row>1</xdr:row>
      <xdr:rowOff>127000</xdr:rowOff>
    </xdr:to>
    <xdr:sp macro="" textlink="">
      <xdr:nvSpPr>
        <xdr:cNvPr id="1421" name="OpenSolver22">
          <a:extLst>
            <a:ext uri="{FF2B5EF4-FFF2-40B4-BE49-F238E27FC236}">
              <a16:creationId xmlns:a16="http://schemas.microsoft.com/office/drawing/2014/main" id="{DD741EDF-F556-49E4-A0AD-2E98E1AB69A0}"/>
            </a:ext>
          </a:extLst>
        </xdr:cNvPr>
        <xdr:cNvSpPr/>
      </xdr:nvSpPr>
      <xdr:spPr>
        <a:xfrm>
          <a:off x="9664700" y="20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15</xdr:col>
      <xdr:colOff>9525</xdr:colOff>
      <xdr:row>1</xdr:row>
      <xdr:rowOff>12700</xdr:rowOff>
    </xdr:from>
    <xdr:to>
      <xdr:col>15</xdr:col>
      <xdr:colOff>61655</xdr:colOff>
      <xdr:row>1</xdr:row>
      <xdr:rowOff>127000</xdr:rowOff>
    </xdr:to>
    <xdr:sp macro="" textlink="">
      <xdr:nvSpPr>
        <xdr:cNvPr id="1422" name="OpenSolver23">
          <a:extLst>
            <a:ext uri="{FF2B5EF4-FFF2-40B4-BE49-F238E27FC236}">
              <a16:creationId xmlns:a16="http://schemas.microsoft.com/office/drawing/2014/main" id="{485522EE-F8AE-44D6-A9CF-CFC2C3B50A56}"/>
            </a:ext>
          </a:extLst>
        </xdr:cNvPr>
        <xdr:cNvSpPr/>
      </xdr:nvSpPr>
      <xdr:spPr>
        <a:xfrm>
          <a:off x="10934700" y="203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</xdr:col>
      <xdr:colOff>6350</xdr:colOff>
      <xdr:row>2</xdr:row>
      <xdr:rowOff>12700</xdr:rowOff>
    </xdr:from>
    <xdr:to>
      <xdr:col>1</xdr:col>
      <xdr:colOff>58480</xdr:colOff>
      <xdr:row>2</xdr:row>
      <xdr:rowOff>127000</xdr:rowOff>
    </xdr:to>
    <xdr:sp macro="" textlink="">
      <xdr:nvSpPr>
        <xdr:cNvPr id="1423" name="OpenSolver24">
          <a:extLst>
            <a:ext uri="{FF2B5EF4-FFF2-40B4-BE49-F238E27FC236}">
              <a16:creationId xmlns:a16="http://schemas.microsoft.com/office/drawing/2014/main" id="{8D17F18D-6864-47F4-9ECF-91BD91611873}"/>
            </a:ext>
          </a:extLst>
        </xdr:cNvPr>
        <xdr:cNvSpPr/>
      </xdr:nvSpPr>
      <xdr:spPr>
        <a:xfrm>
          <a:off x="482600" y="39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9525</xdr:colOff>
      <xdr:row>2</xdr:row>
      <xdr:rowOff>12700</xdr:rowOff>
    </xdr:from>
    <xdr:to>
      <xdr:col>2</xdr:col>
      <xdr:colOff>61655</xdr:colOff>
      <xdr:row>2</xdr:row>
      <xdr:rowOff>127000</xdr:rowOff>
    </xdr:to>
    <xdr:sp macro="" textlink="">
      <xdr:nvSpPr>
        <xdr:cNvPr id="1424" name="OpenSolver25">
          <a:extLst>
            <a:ext uri="{FF2B5EF4-FFF2-40B4-BE49-F238E27FC236}">
              <a16:creationId xmlns:a16="http://schemas.microsoft.com/office/drawing/2014/main" id="{B94B4045-92FA-483A-A75D-6D4A8268C739}"/>
            </a:ext>
          </a:extLst>
        </xdr:cNvPr>
        <xdr:cNvSpPr/>
      </xdr:nvSpPr>
      <xdr:spPr>
        <a:xfrm>
          <a:off x="1143000" y="39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2</xdr:row>
      <xdr:rowOff>12700</xdr:rowOff>
    </xdr:from>
    <xdr:to>
      <xdr:col>3</xdr:col>
      <xdr:colOff>64830</xdr:colOff>
      <xdr:row>2</xdr:row>
      <xdr:rowOff>127000</xdr:rowOff>
    </xdr:to>
    <xdr:sp macro="" textlink="">
      <xdr:nvSpPr>
        <xdr:cNvPr id="1425" name="OpenSolver26">
          <a:extLst>
            <a:ext uri="{FF2B5EF4-FFF2-40B4-BE49-F238E27FC236}">
              <a16:creationId xmlns:a16="http://schemas.microsoft.com/office/drawing/2014/main" id="{327281B7-5D2C-4267-A66F-9CE9BDCB882A}"/>
            </a:ext>
          </a:extLst>
        </xdr:cNvPr>
        <xdr:cNvSpPr/>
      </xdr:nvSpPr>
      <xdr:spPr>
        <a:xfrm>
          <a:off x="1803400" y="39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15875</xdr:colOff>
      <xdr:row>2</xdr:row>
      <xdr:rowOff>12700</xdr:rowOff>
    </xdr:from>
    <xdr:to>
      <xdr:col>4</xdr:col>
      <xdr:colOff>68005</xdr:colOff>
      <xdr:row>2</xdr:row>
      <xdr:rowOff>127000</xdr:rowOff>
    </xdr:to>
    <xdr:sp macro="" textlink="">
      <xdr:nvSpPr>
        <xdr:cNvPr id="1426" name="OpenSolver27">
          <a:extLst>
            <a:ext uri="{FF2B5EF4-FFF2-40B4-BE49-F238E27FC236}">
              <a16:creationId xmlns:a16="http://schemas.microsoft.com/office/drawing/2014/main" id="{013495EA-A156-4987-8D46-2446817A4411}"/>
            </a:ext>
          </a:extLst>
        </xdr:cNvPr>
        <xdr:cNvSpPr/>
      </xdr:nvSpPr>
      <xdr:spPr>
        <a:xfrm>
          <a:off x="2463800" y="39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19050</xdr:colOff>
      <xdr:row>2</xdr:row>
      <xdr:rowOff>12700</xdr:rowOff>
    </xdr:from>
    <xdr:to>
      <xdr:col>5</xdr:col>
      <xdr:colOff>71180</xdr:colOff>
      <xdr:row>2</xdr:row>
      <xdr:rowOff>127000</xdr:rowOff>
    </xdr:to>
    <xdr:sp macro="" textlink="">
      <xdr:nvSpPr>
        <xdr:cNvPr id="1427" name="OpenSolver28">
          <a:extLst>
            <a:ext uri="{FF2B5EF4-FFF2-40B4-BE49-F238E27FC236}">
              <a16:creationId xmlns:a16="http://schemas.microsoft.com/office/drawing/2014/main" id="{EA8F9E76-AD99-4925-B06C-122FDC5B54DC}"/>
            </a:ext>
          </a:extLst>
        </xdr:cNvPr>
        <xdr:cNvSpPr/>
      </xdr:nvSpPr>
      <xdr:spPr>
        <a:xfrm>
          <a:off x="3124200" y="39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9525</xdr:colOff>
      <xdr:row>2</xdr:row>
      <xdr:rowOff>12700</xdr:rowOff>
    </xdr:from>
    <xdr:to>
      <xdr:col>6</xdr:col>
      <xdr:colOff>61655</xdr:colOff>
      <xdr:row>2</xdr:row>
      <xdr:rowOff>127000</xdr:rowOff>
    </xdr:to>
    <xdr:sp macro="" textlink="">
      <xdr:nvSpPr>
        <xdr:cNvPr id="1428" name="OpenSolver29">
          <a:extLst>
            <a:ext uri="{FF2B5EF4-FFF2-40B4-BE49-F238E27FC236}">
              <a16:creationId xmlns:a16="http://schemas.microsoft.com/office/drawing/2014/main" id="{874BE939-B2DB-426F-891D-C7182A0D0880}"/>
            </a:ext>
          </a:extLst>
        </xdr:cNvPr>
        <xdr:cNvSpPr/>
      </xdr:nvSpPr>
      <xdr:spPr>
        <a:xfrm>
          <a:off x="3771900" y="39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2</xdr:row>
      <xdr:rowOff>12700</xdr:rowOff>
    </xdr:from>
    <xdr:to>
      <xdr:col>7</xdr:col>
      <xdr:colOff>64830</xdr:colOff>
      <xdr:row>2</xdr:row>
      <xdr:rowOff>127000</xdr:rowOff>
    </xdr:to>
    <xdr:sp macro="" textlink="">
      <xdr:nvSpPr>
        <xdr:cNvPr id="1429" name="OpenSolver30">
          <a:extLst>
            <a:ext uri="{FF2B5EF4-FFF2-40B4-BE49-F238E27FC236}">
              <a16:creationId xmlns:a16="http://schemas.microsoft.com/office/drawing/2014/main" id="{E324AA3D-9D3A-4E49-BE86-7FF8D76896A1}"/>
            </a:ext>
          </a:extLst>
        </xdr:cNvPr>
        <xdr:cNvSpPr/>
      </xdr:nvSpPr>
      <xdr:spPr>
        <a:xfrm>
          <a:off x="4432300" y="39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15875</xdr:colOff>
      <xdr:row>2</xdr:row>
      <xdr:rowOff>12700</xdr:rowOff>
    </xdr:from>
    <xdr:to>
      <xdr:col>8</xdr:col>
      <xdr:colOff>68005</xdr:colOff>
      <xdr:row>2</xdr:row>
      <xdr:rowOff>127000</xdr:rowOff>
    </xdr:to>
    <xdr:sp macro="" textlink="">
      <xdr:nvSpPr>
        <xdr:cNvPr id="1430" name="OpenSolver31">
          <a:extLst>
            <a:ext uri="{FF2B5EF4-FFF2-40B4-BE49-F238E27FC236}">
              <a16:creationId xmlns:a16="http://schemas.microsoft.com/office/drawing/2014/main" id="{11AD3DC4-F5DA-40F0-9F5E-639231066A12}"/>
            </a:ext>
          </a:extLst>
        </xdr:cNvPr>
        <xdr:cNvSpPr/>
      </xdr:nvSpPr>
      <xdr:spPr>
        <a:xfrm>
          <a:off x="5092700" y="39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6350</xdr:colOff>
      <xdr:row>2</xdr:row>
      <xdr:rowOff>12700</xdr:rowOff>
    </xdr:from>
    <xdr:to>
      <xdr:col>9</xdr:col>
      <xdr:colOff>58480</xdr:colOff>
      <xdr:row>2</xdr:row>
      <xdr:rowOff>127000</xdr:rowOff>
    </xdr:to>
    <xdr:sp macro="" textlink="">
      <xdr:nvSpPr>
        <xdr:cNvPr id="1431" name="OpenSolver32">
          <a:extLst>
            <a:ext uri="{FF2B5EF4-FFF2-40B4-BE49-F238E27FC236}">
              <a16:creationId xmlns:a16="http://schemas.microsoft.com/office/drawing/2014/main" id="{681BCC7F-5CA2-4D73-8CB7-3641DAB5F4E8}"/>
            </a:ext>
          </a:extLst>
        </xdr:cNvPr>
        <xdr:cNvSpPr/>
      </xdr:nvSpPr>
      <xdr:spPr>
        <a:xfrm>
          <a:off x="5740400" y="39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9525</xdr:colOff>
      <xdr:row>2</xdr:row>
      <xdr:rowOff>12700</xdr:rowOff>
    </xdr:from>
    <xdr:to>
      <xdr:col>10</xdr:col>
      <xdr:colOff>61655</xdr:colOff>
      <xdr:row>2</xdr:row>
      <xdr:rowOff>127000</xdr:rowOff>
    </xdr:to>
    <xdr:sp macro="" textlink="">
      <xdr:nvSpPr>
        <xdr:cNvPr id="1432" name="OpenSolver33">
          <a:extLst>
            <a:ext uri="{FF2B5EF4-FFF2-40B4-BE49-F238E27FC236}">
              <a16:creationId xmlns:a16="http://schemas.microsoft.com/office/drawing/2014/main" id="{2F8A61F0-7435-49EB-82B5-9AB8AB275DE2}"/>
            </a:ext>
          </a:extLst>
        </xdr:cNvPr>
        <xdr:cNvSpPr/>
      </xdr:nvSpPr>
      <xdr:spPr>
        <a:xfrm>
          <a:off x="6400800" y="39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15875</xdr:colOff>
      <xdr:row>2</xdr:row>
      <xdr:rowOff>12700</xdr:rowOff>
    </xdr:from>
    <xdr:to>
      <xdr:col>11</xdr:col>
      <xdr:colOff>68005</xdr:colOff>
      <xdr:row>2</xdr:row>
      <xdr:rowOff>127000</xdr:rowOff>
    </xdr:to>
    <xdr:sp macro="" textlink="">
      <xdr:nvSpPr>
        <xdr:cNvPr id="1433" name="OpenSolver34">
          <a:extLst>
            <a:ext uri="{FF2B5EF4-FFF2-40B4-BE49-F238E27FC236}">
              <a16:creationId xmlns:a16="http://schemas.microsoft.com/office/drawing/2014/main" id="{4B41EB45-3940-4C96-818F-349F11F0E10E}"/>
            </a:ext>
          </a:extLst>
        </xdr:cNvPr>
        <xdr:cNvSpPr/>
      </xdr:nvSpPr>
      <xdr:spPr>
        <a:xfrm>
          <a:off x="7493000" y="39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15875</xdr:colOff>
      <xdr:row>2</xdr:row>
      <xdr:rowOff>12700</xdr:rowOff>
    </xdr:from>
    <xdr:to>
      <xdr:col>12</xdr:col>
      <xdr:colOff>68005</xdr:colOff>
      <xdr:row>2</xdr:row>
      <xdr:rowOff>127000</xdr:rowOff>
    </xdr:to>
    <xdr:sp macro="" textlink="">
      <xdr:nvSpPr>
        <xdr:cNvPr id="1434" name="OpenSolver35">
          <a:extLst>
            <a:ext uri="{FF2B5EF4-FFF2-40B4-BE49-F238E27FC236}">
              <a16:creationId xmlns:a16="http://schemas.microsoft.com/office/drawing/2014/main" id="{168C3EAE-2DEC-4AE2-A98E-F77516D0C1CA}"/>
            </a:ext>
          </a:extLst>
        </xdr:cNvPr>
        <xdr:cNvSpPr/>
      </xdr:nvSpPr>
      <xdr:spPr>
        <a:xfrm>
          <a:off x="8216900" y="39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15875</xdr:colOff>
      <xdr:row>2</xdr:row>
      <xdr:rowOff>12700</xdr:rowOff>
    </xdr:from>
    <xdr:to>
      <xdr:col>13</xdr:col>
      <xdr:colOff>68005</xdr:colOff>
      <xdr:row>2</xdr:row>
      <xdr:rowOff>127000</xdr:rowOff>
    </xdr:to>
    <xdr:sp macro="" textlink="">
      <xdr:nvSpPr>
        <xdr:cNvPr id="1435" name="OpenSolver36">
          <a:extLst>
            <a:ext uri="{FF2B5EF4-FFF2-40B4-BE49-F238E27FC236}">
              <a16:creationId xmlns:a16="http://schemas.microsoft.com/office/drawing/2014/main" id="{54EDF6A4-2FD9-46F1-86DF-E522C15AC47D}"/>
            </a:ext>
          </a:extLst>
        </xdr:cNvPr>
        <xdr:cNvSpPr/>
      </xdr:nvSpPr>
      <xdr:spPr>
        <a:xfrm>
          <a:off x="8940800" y="39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14</xdr:col>
      <xdr:colOff>15875</xdr:colOff>
      <xdr:row>2</xdr:row>
      <xdr:rowOff>12700</xdr:rowOff>
    </xdr:from>
    <xdr:to>
      <xdr:col>14</xdr:col>
      <xdr:colOff>68005</xdr:colOff>
      <xdr:row>2</xdr:row>
      <xdr:rowOff>127000</xdr:rowOff>
    </xdr:to>
    <xdr:sp macro="" textlink="">
      <xdr:nvSpPr>
        <xdr:cNvPr id="1436" name="OpenSolver37">
          <a:extLst>
            <a:ext uri="{FF2B5EF4-FFF2-40B4-BE49-F238E27FC236}">
              <a16:creationId xmlns:a16="http://schemas.microsoft.com/office/drawing/2014/main" id="{3BED4095-9175-4386-BF4E-0E515723549B}"/>
            </a:ext>
          </a:extLst>
        </xdr:cNvPr>
        <xdr:cNvSpPr/>
      </xdr:nvSpPr>
      <xdr:spPr>
        <a:xfrm>
          <a:off x="9664700" y="39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15</xdr:col>
      <xdr:colOff>9525</xdr:colOff>
      <xdr:row>2</xdr:row>
      <xdr:rowOff>12700</xdr:rowOff>
    </xdr:from>
    <xdr:to>
      <xdr:col>15</xdr:col>
      <xdr:colOff>61655</xdr:colOff>
      <xdr:row>2</xdr:row>
      <xdr:rowOff>127000</xdr:rowOff>
    </xdr:to>
    <xdr:sp macro="" textlink="">
      <xdr:nvSpPr>
        <xdr:cNvPr id="1437" name="OpenSolver38">
          <a:extLst>
            <a:ext uri="{FF2B5EF4-FFF2-40B4-BE49-F238E27FC236}">
              <a16:creationId xmlns:a16="http://schemas.microsoft.com/office/drawing/2014/main" id="{840BBDEC-1B51-4478-8B27-F6D1EB1E5529}"/>
            </a:ext>
          </a:extLst>
        </xdr:cNvPr>
        <xdr:cNvSpPr/>
      </xdr:nvSpPr>
      <xdr:spPr>
        <a:xfrm>
          <a:off x="10934700" y="393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</xdr:col>
      <xdr:colOff>6350</xdr:colOff>
      <xdr:row>3</xdr:row>
      <xdr:rowOff>12700</xdr:rowOff>
    </xdr:from>
    <xdr:to>
      <xdr:col>1</xdr:col>
      <xdr:colOff>58480</xdr:colOff>
      <xdr:row>3</xdr:row>
      <xdr:rowOff>127000</xdr:rowOff>
    </xdr:to>
    <xdr:sp macro="" textlink="">
      <xdr:nvSpPr>
        <xdr:cNvPr id="1438" name="OpenSolver39">
          <a:extLst>
            <a:ext uri="{FF2B5EF4-FFF2-40B4-BE49-F238E27FC236}">
              <a16:creationId xmlns:a16="http://schemas.microsoft.com/office/drawing/2014/main" id="{9FAD89F8-A4D0-46EB-AE62-70CAEE1A1F2A}"/>
            </a:ext>
          </a:extLst>
        </xdr:cNvPr>
        <xdr:cNvSpPr/>
      </xdr:nvSpPr>
      <xdr:spPr>
        <a:xfrm>
          <a:off x="4826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9525</xdr:colOff>
      <xdr:row>3</xdr:row>
      <xdr:rowOff>12700</xdr:rowOff>
    </xdr:from>
    <xdr:to>
      <xdr:col>2</xdr:col>
      <xdr:colOff>61655</xdr:colOff>
      <xdr:row>3</xdr:row>
      <xdr:rowOff>127000</xdr:rowOff>
    </xdr:to>
    <xdr:sp macro="" textlink="">
      <xdr:nvSpPr>
        <xdr:cNvPr id="1439" name="OpenSolver40">
          <a:extLst>
            <a:ext uri="{FF2B5EF4-FFF2-40B4-BE49-F238E27FC236}">
              <a16:creationId xmlns:a16="http://schemas.microsoft.com/office/drawing/2014/main" id="{2A4C262C-FC31-4E9F-B093-B5BBBF69A7B8}"/>
            </a:ext>
          </a:extLst>
        </xdr:cNvPr>
        <xdr:cNvSpPr/>
      </xdr:nvSpPr>
      <xdr:spPr>
        <a:xfrm>
          <a:off x="11430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3</xdr:row>
      <xdr:rowOff>12700</xdr:rowOff>
    </xdr:from>
    <xdr:to>
      <xdr:col>3</xdr:col>
      <xdr:colOff>64830</xdr:colOff>
      <xdr:row>3</xdr:row>
      <xdr:rowOff>127000</xdr:rowOff>
    </xdr:to>
    <xdr:sp macro="" textlink="">
      <xdr:nvSpPr>
        <xdr:cNvPr id="1440" name="OpenSolver41">
          <a:extLst>
            <a:ext uri="{FF2B5EF4-FFF2-40B4-BE49-F238E27FC236}">
              <a16:creationId xmlns:a16="http://schemas.microsoft.com/office/drawing/2014/main" id="{05687171-47DF-4732-9798-3D4172F1B677}"/>
            </a:ext>
          </a:extLst>
        </xdr:cNvPr>
        <xdr:cNvSpPr/>
      </xdr:nvSpPr>
      <xdr:spPr>
        <a:xfrm>
          <a:off x="18034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15875</xdr:colOff>
      <xdr:row>3</xdr:row>
      <xdr:rowOff>12700</xdr:rowOff>
    </xdr:from>
    <xdr:to>
      <xdr:col>4</xdr:col>
      <xdr:colOff>68005</xdr:colOff>
      <xdr:row>3</xdr:row>
      <xdr:rowOff>127000</xdr:rowOff>
    </xdr:to>
    <xdr:sp macro="" textlink="">
      <xdr:nvSpPr>
        <xdr:cNvPr id="1441" name="OpenSolver42">
          <a:extLst>
            <a:ext uri="{FF2B5EF4-FFF2-40B4-BE49-F238E27FC236}">
              <a16:creationId xmlns:a16="http://schemas.microsoft.com/office/drawing/2014/main" id="{B7660EF0-2535-4E06-8AF8-CEE7034847C2}"/>
            </a:ext>
          </a:extLst>
        </xdr:cNvPr>
        <xdr:cNvSpPr/>
      </xdr:nvSpPr>
      <xdr:spPr>
        <a:xfrm>
          <a:off x="24638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19050</xdr:colOff>
      <xdr:row>3</xdr:row>
      <xdr:rowOff>12700</xdr:rowOff>
    </xdr:from>
    <xdr:to>
      <xdr:col>5</xdr:col>
      <xdr:colOff>71180</xdr:colOff>
      <xdr:row>3</xdr:row>
      <xdr:rowOff>127000</xdr:rowOff>
    </xdr:to>
    <xdr:sp macro="" textlink="">
      <xdr:nvSpPr>
        <xdr:cNvPr id="1442" name="OpenSolver43">
          <a:extLst>
            <a:ext uri="{FF2B5EF4-FFF2-40B4-BE49-F238E27FC236}">
              <a16:creationId xmlns:a16="http://schemas.microsoft.com/office/drawing/2014/main" id="{0B8A5650-6416-4E15-BB57-EBFD27991A69}"/>
            </a:ext>
          </a:extLst>
        </xdr:cNvPr>
        <xdr:cNvSpPr/>
      </xdr:nvSpPr>
      <xdr:spPr>
        <a:xfrm>
          <a:off x="31242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9525</xdr:colOff>
      <xdr:row>3</xdr:row>
      <xdr:rowOff>12700</xdr:rowOff>
    </xdr:from>
    <xdr:to>
      <xdr:col>6</xdr:col>
      <xdr:colOff>61655</xdr:colOff>
      <xdr:row>3</xdr:row>
      <xdr:rowOff>127000</xdr:rowOff>
    </xdr:to>
    <xdr:sp macro="" textlink="">
      <xdr:nvSpPr>
        <xdr:cNvPr id="1443" name="OpenSolver44">
          <a:extLst>
            <a:ext uri="{FF2B5EF4-FFF2-40B4-BE49-F238E27FC236}">
              <a16:creationId xmlns:a16="http://schemas.microsoft.com/office/drawing/2014/main" id="{F9480784-9B7E-44D6-9646-58B0D68C6371}"/>
            </a:ext>
          </a:extLst>
        </xdr:cNvPr>
        <xdr:cNvSpPr/>
      </xdr:nvSpPr>
      <xdr:spPr>
        <a:xfrm>
          <a:off x="37719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3</xdr:row>
      <xdr:rowOff>12700</xdr:rowOff>
    </xdr:from>
    <xdr:to>
      <xdr:col>7</xdr:col>
      <xdr:colOff>64830</xdr:colOff>
      <xdr:row>3</xdr:row>
      <xdr:rowOff>127000</xdr:rowOff>
    </xdr:to>
    <xdr:sp macro="" textlink="">
      <xdr:nvSpPr>
        <xdr:cNvPr id="1444" name="OpenSolver45">
          <a:extLst>
            <a:ext uri="{FF2B5EF4-FFF2-40B4-BE49-F238E27FC236}">
              <a16:creationId xmlns:a16="http://schemas.microsoft.com/office/drawing/2014/main" id="{3F526074-8B6A-4F17-A5E0-C78B006DDAC9}"/>
            </a:ext>
          </a:extLst>
        </xdr:cNvPr>
        <xdr:cNvSpPr/>
      </xdr:nvSpPr>
      <xdr:spPr>
        <a:xfrm>
          <a:off x="44323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15875</xdr:colOff>
      <xdr:row>3</xdr:row>
      <xdr:rowOff>12700</xdr:rowOff>
    </xdr:from>
    <xdr:to>
      <xdr:col>8</xdr:col>
      <xdr:colOff>68005</xdr:colOff>
      <xdr:row>3</xdr:row>
      <xdr:rowOff>127000</xdr:rowOff>
    </xdr:to>
    <xdr:sp macro="" textlink="">
      <xdr:nvSpPr>
        <xdr:cNvPr id="1445" name="OpenSolver46">
          <a:extLst>
            <a:ext uri="{FF2B5EF4-FFF2-40B4-BE49-F238E27FC236}">
              <a16:creationId xmlns:a16="http://schemas.microsoft.com/office/drawing/2014/main" id="{B3F438C2-382B-4032-948F-B7FBBAF00880}"/>
            </a:ext>
          </a:extLst>
        </xdr:cNvPr>
        <xdr:cNvSpPr/>
      </xdr:nvSpPr>
      <xdr:spPr>
        <a:xfrm>
          <a:off x="50927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6350</xdr:colOff>
      <xdr:row>3</xdr:row>
      <xdr:rowOff>12700</xdr:rowOff>
    </xdr:from>
    <xdr:to>
      <xdr:col>9</xdr:col>
      <xdr:colOff>58480</xdr:colOff>
      <xdr:row>3</xdr:row>
      <xdr:rowOff>127000</xdr:rowOff>
    </xdr:to>
    <xdr:sp macro="" textlink="">
      <xdr:nvSpPr>
        <xdr:cNvPr id="1446" name="OpenSolver47">
          <a:extLst>
            <a:ext uri="{FF2B5EF4-FFF2-40B4-BE49-F238E27FC236}">
              <a16:creationId xmlns:a16="http://schemas.microsoft.com/office/drawing/2014/main" id="{DED60D14-D276-4E5B-907F-EB955EE1C1AC}"/>
            </a:ext>
          </a:extLst>
        </xdr:cNvPr>
        <xdr:cNvSpPr/>
      </xdr:nvSpPr>
      <xdr:spPr>
        <a:xfrm>
          <a:off x="57404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9525</xdr:colOff>
      <xdr:row>3</xdr:row>
      <xdr:rowOff>12700</xdr:rowOff>
    </xdr:from>
    <xdr:to>
      <xdr:col>10</xdr:col>
      <xdr:colOff>61655</xdr:colOff>
      <xdr:row>3</xdr:row>
      <xdr:rowOff>127000</xdr:rowOff>
    </xdr:to>
    <xdr:sp macro="" textlink="">
      <xdr:nvSpPr>
        <xdr:cNvPr id="1447" name="OpenSolver48">
          <a:extLst>
            <a:ext uri="{FF2B5EF4-FFF2-40B4-BE49-F238E27FC236}">
              <a16:creationId xmlns:a16="http://schemas.microsoft.com/office/drawing/2014/main" id="{3BDD1726-753D-486C-915C-CDB5DC723405}"/>
            </a:ext>
          </a:extLst>
        </xdr:cNvPr>
        <xdr:cNvSpPr/>
      </xdr:nvSpPr>
      <xdr:spPr>
        <a:xfrm>
          <a:off x="64008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15875</xdr:colOff>
      <xdr:row>3</xdr:row>
      <xdr:rowOff>12700</xdr:rowOff>
    </xdr:from>
    <xdr:to>
      <xdr:col>11</xdr:col>
      <xdr:colOff>68005</xdr:colOff>
      <xdr:row>3</xdr:row>
      <xdr:rowOff>127000</xdr:rowOff>
    </xdr:to>
    <xdr:sp macro="" textlink="">
      <xdr:nvSpPr>
        <xdr:cNvPr id="1448" name="OpenSolver49">
          <a:extLst>
            <a:ext uri="{FF2B5EF4-FFF2-40B4-BE49-F238E27FC236}">
              <a16:creationId xmlns:a16="http://schemas.microsoft.com/office/drawing/2014/main" id="{E71D0B1E-971B-4FBA-A65D-30D7D7E10EBE}"/>
            </a:ext>
          </a:extLst>
        </xdr:cNvPr>
        <xdr:cNvSpPr/>
      </xdr:nvSpPr>
      <xdr:spPr>
        <a:xfrm>
          <a:off x="74930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15875</xdr:colOff>
      <xdr:row>3</xdr:row>
      <xdr:rowOff>12700</xdr:rowOff>
    </xdr:from>
    <xdr:to>
      <xdr:col>12</xdr:col>
      <xdr:colOff>68005</xdr:colOff>
      <xdr:row>3</xdr:row>
      <xdr:rowOff>127000</xdr:rowOff>
    </xdr:to>
    <xdr:sp macro="" textlink="">
      <xdr:nvSpPr>
        <xdr:cNvPr id="1449" name="OpenSolver50">
          <a:extLst>
            <a:ext uri="{FF2B5EF4-FFF2-40B4-BE49-F238E27FC236}">
              <a16:creationId xmlns:a16="http://schemas.microsoft.com/office/drawing/2014/main" id="{90D2AA0E-6A32-4C9F-BC52-3FE74DD9738D}"/>
            </a:ext>
          </a:extLst>
        </xdr:cNvPr>
        <xdr:cNvSpPr/>
      </xdr:nvSpPr>
      <xdr:spPr>
        <a:xfrm>
          <a:off x="82169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15875</xdr:colOff>
      <xdr:row>3</xdr:row>
      <xdr:rowOff>12700</xdr:rowOff>
    </xdr:from>
    <xdr:to>
      <xdr:col>13</xdr:col>
      <xdr:colOff>68005</xdr:colOff>
      <xdr:row>3</xdr:row>
      <xdr:rowOff>127000</xdr:rowOff>
    </xdr:to>
    <xdr:sp macro="" textlink="">
      <xdr:nvSpPr>
        <xdr:cNvPr id="1450" name="OpenSolver51">
          <a:extLst>
            <a:ext uri="{FF2B5EF4-FFF2-40B4-BE49-F238E27FC236}">
              <a16:creationId xmlns:a16="http://schemas.microsoft.com/office/drawing/2014/main" id="{7066312B-FF6D-4530-9A41-99E9C7CA6A2D}"/>
            </a:ext>
          </a:extLst>
        </xdr:cNvPr>
        <xdr:cNvSpPr/>
      </xdr:nvSpPr>
      <xdr:spPr>
        <a:xfrm>
          <a:off x="89408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14</xdr:col>
      <xdr:colOff>15875</xdr:colOff>
      <xdr:row>3</xdr:row>
      <xdr:rowOff>12700</xdr:rowOff>
    </xdr:from>
    <xdr:to>
      <xdr:col>14</xdr:col>
      <xdr:colOff>68005</xdr:colOff>
      <xdr:row>3</xdr:row>
      <xdr:rowOff>127000</xdr:rowOff>
    </xdr:to>
    <xdr:sp macro="" textlink="">
      <xdr:nvSpPr>
        <xdr:cNvPr id="1451" name="OpenSolver52">
          <a:extLst>
            <a:ext uri="{FF2B5EF4-FFF2-40B4-BE49-F238E27FC236}">
              <a16:creationId xmlns:a16="http://schemas.microsoft.com/office/drawing/2014/main" id="{8BCB592B-8939-4E4B-9B5C-4D786BFC7C10}"/>
            </a:ext>
          </a:extLst>
        </xdr:cNvPr>
        <xdr:cNvSpPr/>
      </xdr:nvSpPr>
      <xdr:spPr>
        <a:xfrm>
          <a:off x="96647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15</xdr:col>
      <xdr:colOff>9525</xdr:colOff>
      <xdr:row>3</xdr:row>
      <xdr:rowOff>12700</xdr:rowOff>
    </xdr:from>
    <xdr:to>
      <xdr:col>15</xdr:col>
      <xdr:colOff>61655</xdr:colOff>
      <xdr:row>3</xdr:row>
      <xdr:rowOff>127000</xdr:rowOff>
    </xdr:to>
    <xdr:sp macro="" textlink="">
      <xdr:nvSpPr>
        <xdr:cNvPr id="1452" name="OpenSolver53">
          <a:extLst>
            <a:ext uri="{FF2B5EF4-FFF2-40B4-BE49-F238E27FC236}">
              <a16:creationId xmlns:a16="http://schemas.microsoft.com/office/drawing/2014/main" id="{B1F6B7E5-CD2A-4314-8518-2833A30BB505}"/>
            </a:ext>
          </a:extLst>
        </xdr:cNvPr>
        <xdr:cNvSpPr/>
      </xdr:nvSpPr>
      <xdr:spPr>
        <a:xfrm>
          <a:off x="109347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</xdr:col>
      <xdr:colOff>6350</xdr:colOff>
      <xdr:row>4</xdr:row>
      <xdr:rowOff>12700</xdr:rowOff>
    </xdr:from>
    <xdr:to>
      <xdr:col>1</xdr:col>
      <xdr:colOff>58480</xdr:colOff>
      <xdr:row>4</xdr:row>
      <xdr:rowOff>127000</xdr:rowOff>
    </xdr:to>
    <xdr:sp macro="" textlink="">
      <xdr:nvSpPr>
        <xdr:cNvPr id="1453" name="OpenSolver54">
          <a:extLst>
            <a:ext uri="{FF2B5EF4-FFF2-40B4-BE49-F238E27FC236}">
              <a16:creationId xmlns:a16="http://schemas.microsoft.com/office/drawing/2014/main" id="{DB05037A-89C8-44D7-BFCE-B56256653E28}"/>
            </a:ext>
          </a:extLst>
        </xdr:cNvPr>
        <xdr:cNvSpPr/>
      </xdr:nvSpPr>
      <xdr:spPr>
        <a:xfrm>
          <a:off x="482600" y="77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9525</xdr:colOff>
      <xdr:row>4</xdr:row>
      <xdr:rowOff>12700</xdr:rowOff>
    </xdr:from>
    <xdr:to>
      <xdr:col>2</xdr:col>
      <xdr:colOff>61655</xdr:colOff>
      <xdr:row>4</xdr:row>
      <xdr:rowOff>127000</xdr:rowOff>
    </xdr:to>
    <xdr:sp macro="" textlink="">
      <xdr:nvSpPr>
        <xdr:cNvPr id="1454" name="OpenSolver55">
          <a:extLst>
            <a:ext uri="{FF2B5EF4-FFF2-40B4-BE49-F238E27FC236}">
              <a16:creationId xmlns:a16="http://schemas.microsoft.com/office/drawing/2014/main" id="{47FF84C8-E807-4EC6-828F-68CFAA26FA09}"/>
            </a:ext>
          </a:extLst>
        </xdr:cNvPr>
        <xdr:cNvSpPr/>
      </xdr:nvSpPr>
      <xdr:spPr>
        <a:xfrm>
          <a:off x="1143000" y="77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4</xdr:row>
      <xdr:rowOff>12700</xdr:rowOff>
    </xdr:from>
    <xdr:to>
      <xdr:col>3</xdr:col>
      <xdr:colOff>64830</xdr:colOff>
      <xdr:row>4</xdr:row>
      <xdr:rowOff>127000</xdr:rowOff>
    </xdr:to>
    <xdr:sp macro="" textlink="">
      <xdr:nvSpPr>
        <xdr:cNvPr id="1455" name="OpenSolver56">
          <a:extLst>
            <a:ext uri="{FF2B5EF4-FFF2-40B4-BE49-F238E27FC236}">
              <a16:creationId xmlns:a16="http://schemas.microsoft.com/office/drawing/2014/main" id="{5977F5CC-A7FE-4531-9C63-AA8009B5225C}"/>
            </a:ext>
          </a:extLst>
        </xdr:cNvPr>
        <xdr:cNvSpPr/>
      </xdr:nvSpPr>
      <xdr:spPr>
        <a:xfrm>
          <a:off x="1803400" y="77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15875</xdr:colOff>
      <xdr:row>4</xdr:row>
      <xdr:rowOff>12700</xdr:rowOff>
    </xdr:from>
    <xdr:to>
      <xdr:col>4</xdr:col>
      <xdr:colOff>68005</xdr:colOff>
      <xdr:row>4</xdr:row>
      <xdr:rowOff>127000</xdr:rowOff>
    </xdr:to>
    <xdr:sp macro="" textlink="">
      <xdr:nvSpPr>
        <xdr:cNvPr id="1456" name="OpenSolver57">
          <a:extLst>
            <a:ext uri="{FF2B5EF4-FFF2-40B4-BE49-F238E27FC236}">
              <a16:creationId xmlns:a16="http://schemas.microsoft.com/office/drawing/2014/main" id="{13007844-B963-4529-A894-16202B9B89CB}"/>
            </a:ext>
          </a:extLst>
        </xdr:cNvPr>
        <xdr:cNvSpPr/>
      </xdr:nvSpPr>
      <xdr:spPr>
        <a:xfrm>
          <a:off x="2463800" y="77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19050</xdr:colOff>
      <xdr:row>4</xdr:row>
      <xdr:rowOff>12700</xdr:rowOff>
    </xdr:from>
    <xdr:to>
      <xdr:col>5</xdr:col>
      <xdr:colOff>71180</xdr:colOff>
      <xdr:row>4</xdr:row>
      <xdr:rowOff>127000</xdr:rowOff>
    </xdr:to>
    <xdr:sp macro="" textlink="">
      <xdr:nvSpPr>
        <xdr:cNvPr id="1457" name="OpenSolver58">
          <a:extLst>
            <a:ext uri="{FF2B5EF4-FFF2-40B4-BE49-F238E27FC236}">
              <a16:creationId xmlns:a16="http://schemas.microsoft.com/office/drawing/2014/main" id="{24F78856-8E6D-423D-9243-6C765788277C}"/>
            </a:ext>
          </a:extLst>
        </xdr:cNvPr>
        <xdr:cNvSpPr/>
      </xdr:nvSpPr>
      <xdr:spPr>
        <a:xfrm>
          <a:off x="3124200" y="77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9525</xdr:colOff>
      <xdr:row>4</xdr:row>
      <xdr:rowOff>12700</xdr:rowOff>
    </xdr:from>
    <xdr:to>
      <xdr:col>6</xdr:col>
      <xdr:colOff>61655</xdr:colOff>
      <xdr:row>4</xdr:row>
      <xdr:rowOff>127000</xdr:rowOff>
    </xdr:to>
    <xdr:sp macro="" textlink="">
      <xdr:nvSpPr>
        <xdr:cNvPr id="1458" name="OpenSolver59">
          <a:extLst>
            <a:ext uri="{FF2B5EF4-FFF2-40B4-BE49-F238E27FC236}">
              <a16:creationId xmlns:a16="http://schemas.microsoft.com/office/drawing/2014/main" id="{8C8C7E7F-648F-4B93-85FB-47422CC35470}"/>
            </a:ext>
          </a:extLst>
        </xdr:cNvPr>
        <xdr:cNvSpPr/>
      </xdr:nvSpPr>
      <xdr:spPr>
        <a:xfrm>
          <a:off x="3771900" y="77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4</xdr:row>
      <xdr:rowOff>12700</xdr:rowOff>
    </xdr:from>
    <xdr:to>
      <xdr:col>7</xdr:col>
      <xdr:colOff>64830</xdr:colOff>
      <xdr:row>4</xdr:row>
      <xdr:rowOff>127000</xdr:rowOff>
    </xdr:to>
    <xdr:sp macro="" textlink="">
      <xdr:nvSpPr>
        <xdr:cNvPr id="1459" name="OpenSolver60">
          <a:extLst>
            <a:ext uri="{FF2B5EF4-FFF2-40B4-BE49-F238E27FC236}">
              <a16:creationId xmlns:a16="http://schemas.microsoft.com/office/drawing/2014/main" id="{47769194-42F8-4AA3-B53D-4419CF6C9F1E}"/>
            </a:ext>
          </a:extLst>
        </xdr:cNvPr>
        <xdr:cNvSpPr/>
      </xdr:nvSpPr>
      <xdr:spPr>
        <a:xfrm>
          <a:off x="4432300" y="77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15875</xdr:colOff>
      <xdr:row>4</xdr:row>
      <xdr:rowOff>12700</xdr:rowOff>
    </xdr:from>
    <xdr:to>
      <xdr:col>8</xdr:col>
      <xdr:colOff>68005</xdr:colOff>
      <xdr:row>4</xdr:row>
      <xdr:rowOff>127000</xdr:rowOff>
    </xdr:to>
    <xdr:sp macro="" textlink="">
      <xdr:nvSpPr>
        <xdr:cNvPr id="1460" name="OpenSolver61">
          <a:extLst>
            <a:ext uri="{FF2B5EF4-FFF2-40B4-BE49-F238E27FC236}">
              <a16:creationId xmlns:a16="http://schemas.microsoft.com/office/drawing/2014/main" id="{4AB974B4-4D5E-4CC4-8815-2697341FDCB7}"/>
            </a:ext>
          </a:extLst>
        </xdr:cNvPr>
        <xdr:cNvSpPr/>
      </xdr:nvSpPr>
      <xdr:spPr>
        <a:xfrm>
          <a:off x="5092700" y="77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6350</xdr:colOff>
      <xdr:row>4</xdr:row>
      <xdr:rowOff>12700</xdr:rowOff>
    </xdr:from>
    <xdr:to>
      <xdr:col>9</xdr:col>
      <xdr:colOff>58480</xdr:colOff>
      <xdr:row>4</xdr:row>
      <xdr:rowOff>127000</xdr:rowOff>
    </xdr:to>
    <xdr:sp macro="" textlink="">
      <xdr:nvSpPr>
        <xdr:cNvPr id="1461" name="OpenSolver62">
          <a:extLst>
            <a:ext uri="{FF2B5EF4-FFF2-40B4-BE49-F238E27FC236}">
              <a16:creationId xmlns:a16="http://schemas.microsoft.com/office/drawing/2014/main" id="{F2441416-48CE-40C3-B694-2261458262EE}"/>
            </a:ext>
          </a:extLst>
        </xdr:cNvPr>
        <xdr:cNvSpPr/>
      </xdr:nvSpPr>
      <xdr:spPr>
        <a:xfrm>
          <a:off x="5740400" y="77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9525</xdr:colOff>
      <xdr:row>4</xdr:row>
      <xdr:rowOff>12700</xdr:rowOff>
    </xdr:from>
    <xdr:to>
      <xdr:col>10</xdr:col>
      <xdr:colOff>61655</xdr:colOff>
      <xdr:row>4</xdr:row>
      <xdr:rowOff>127000</xdr:rowOff>
    </xdr:to>
    <xdr:sp macro="" textlink="">
      <xdr:nvSpPr>
        <xdr:cNvPr id="1462" name="OpenSolver63">
          <a:extLst>
            <a:ext uri="{FF2B5EF4-FFF2-40B4-BE49-F238E27FC236}">
              <a16:creationId xmlns:a16="http://schemas.microsoft.com/office/drawing/2014/main" id="{59BB8166-92B0-40F1-AAB3-5D18655C9C35}"/>
            </a:ext>
          </a:extLst>
        </xdr:cNvPr>
        <xdr:cNvSpPr/>
      </xdr:nvSpPr>
      <xdr:spPr>
        <a:xfrm>
          <a:off x="6400800" y="77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15875</xdr:colOff>
      <xdr:row>4</xdr:row>
      <xdr:rowOff>12700</xdr:rowOff>
    </xdr:from>
    <xdr:to>
      <xdr:col>11</xdr:col>
      <xdr:colOff>68005</xdr:colOff>
      <xdr:row>4</xdr:row>
      <xdr:rowOff>127000</xdr:rowOff>
    </xdr:to>
    <xdr:sp macro="" textlink="">
      <xdr:nvSpPr>
        <xdr:cNvPr id="1463" name="OpenSolver64">
          <a:extLst>
            <a:ext uri="{FF2B5EF4-FFF2-40B4-BE49-F238E27FC236}">
              <a16:creationId xmlns:a16="http://schemas.microsoft.com/office/drawing/2014/main" id="{C3266E48-68F9-428F-8212-575888184B44}"/>
            </a:ext>
          </a:extLst>
        </xdr:cNvPr>
        <xdr:cNvSpPr/>
      </xdr:nvSpPr>
      <xdr:spPr>
        <a:xfrm>
          <a:off x="7493000" y="77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15875</xdr:colOff>
      <xdr:row>4</xdr:row>
      <xdr:rowOff>12700</xdr:rowOff>
    </xdr:from>
    <xdr:to>
      <xdr:col>12</xdr:col>
      <xdr:colOff>68005</xdr:colOff>
      <xdr:row>4</xdr:row>
      <xdr:rowOff>127000</xdr:rowOff>
    </xdr:to>
    <xdr:sp macro="" textlink="">
      <xdr:nvSpPr>
        <xdr:cNvPr id="1464" name="OpenSolver65">
          <a:extLst>
            <a:ext uri="{FF2B5EF4-FFF2-40B4-BE49-F238E27FC236}">
              <a16:creationId xmlns:a16="http://schemas.microsoft.com/office/drawing/2014/main" id="{8ED1934C-8E56-49A2-A17C-8E43B060B920}"/>
            </a:ext>
          </a:extLst>
        </xdr:cNvPr>
        <xdr:cNvSpPr/>
      </xdr:nvSpPr>
      <xdr:spPr>
        <a:xfrm>
          <a:off x="8216900" y="77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15875</xdr:colOff>
      <xdr:row>4</xdr:row>
      <xdr:rowOff>12700</xdr:rowOff>
    </xdr:from>
    <xdr:to>
      <xdr:col>13</xdr:col>
      <xdr:colOff>68005</xdr:colOff>
      <xdr:row>4</xdr:row>
      <xdr:rowOff>127000</xdr:rowOff>
    </xdr:to>
    <xdr:sp macro="" textlink="">
      <xdr:nvSpPr>
        <xdr:cNvPr id="1465" name="OpenSolver66">
          <a:extLst>
            <a:ext uri="{FF2B5EF4-FFF2-40B4-BE49-F238E27FC236}">
              <a16:creationId xmlns:a16="http://schemas.microsoft.com/office/drawing/2014/main" id="{24AEB96B-16B6-4EB0-A15A-F62F2DC957E4}"/>
            </a:ext>
          </a:extLst>
        </xdr:cNvPr>
        <xdr:cNvSpPr/>
      </xdr:nvSpPr>
      <xdr:spPr>
        <a:xfrm>
          <a:off x="8940800" y="77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14</xdr:col>
      <xdr:colOff>15875</xdr:colOff>
      <xdr:row>4</xdr:row>
      <xdr:rowOff>12700</xdr:rowOff>
    </xdr:from>
    <xdr:to>
      <xdr:col>14</xdr:col>
      <xdr:colOff>68005</xdr:colOff>
      <xdr:row>4</xdr:row>
      <xdr:rowOff>127000</xdr:rowOff>
    </xdr:to>
    <xdr:sp macro="" textlink="">
      <xdr:nvSpPr>
        <xdr:cNvPr id="1466" name="OpenSolver67">
          <a:extLst>
            <a:ext uri="{FF2B5EF4-FFF2-40B4-BE49-F238E27FC236}">
              <a16:creationId xmlns:a16="http://schemas.microsoft.com/office/drawing/2014/main" id="{857985C9-FAE9-4CDE-9C1A-69D7C372EBD4}"/>
            </a:ext>
          </a:extLst>
        </xdr:cNvPr>
        <xdr:cNvSpPr/>
      </xdr:nvSpPr>
      <xdr:spPr>
        <a:xfrm>
          <a:off x="9664700" y="77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15</xdr:col>
      <xdr:colOff>9525</xdr:colOff>
      <xdr:row>4</xdr:row>
      <xdr:rowOff>12700</xdr:rowOff>
    </xdr:from>
    <xdr:to>
      <xdr:col>15</xdr:col>
      <xdr:colOff>61655</xdr:colOff>
      <xdr:row>4</xdr:row>
      <xdr:rowOff>127000</xdr:rowOff>
    </xdr:to>
    <xdr:sp macro="" textlink="">
      <xdr:nvSpPr>
        <xdr:cNvPr id="1467" name="OpenSolver68">
          <a:extLst>
            <a:ext uri="{FF2B5EF4-FFF2-40B4-BE49-F238E27FC236}">
              <a16:creationId xmlns:a16="http://schemas.microsoft.com/office/drawing/2014/main" id="{39CE789A-238E-42C9-BCA5-0DF322D9274F}"/>
            </a:ext>
          </a:extLst>
        </xdr:cNvPr>
        <xdr:cNvSpPr/>
      </xdr:nvSpPr>
      <xdr:spPr>
        <a:xfrm>
          <a:off x="10934700" y="774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</xdr:col>
      <xdr:colOff>6350</xdr:colOff>
      <xdr:row>5</xdr:row>
      <xdr:rowOff>12700</xdr:rowOff>
    </xdr:from>
    <xdr:to>
      <xdr:col>1</xdr:col>
      <xdr:colOff>58480</xdr:colOff>
      <xdr:row>5</xdr:row>
      <xdr:rowOff>127000</xdr:rowOff>
    </xdr:to>
    <xdr:sp macro="" textlink="">
      <xdr:nvSpPr>
        <xdr:cNvPr id="1468" name="OpenSolver69">
          <a:extLst>
            <a:ext uri="{FF2B5EF4-FFF2-40B4-BE49-F238E27FC236}">
              <a16:creationId xmlns:a16="http://schemas.microsoft.com/office/drawing/2014/main" id="{82D1BD40-DEEB-434C-B5A9-FC3664263382}"/>
            </a:ext>
          </a:extLst>
        </xdr:cNvPr>
        <xdr:cNvSpPr/>
      </xdr:nvSpPr>
      <xdr:spPr>
        <a:xfrm>
          <a:off x="482600" y="96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9525</xdr:colOff>
      <xdr:row>5</xdr:row>
      <xdr:rowOff>12700</xdr:rowOff>
    </xdr:from>
    <xdr:to>
      <xdr:col>2</xdr:col>
      <xdr:colOff>61655</xdr:colOff>
      <xdr:row>5</xdr:row>
      <xdr:rowOff>127000</xdr:rowOff>
    </xdr:to>
    <xdr:sp macro="" textlink="">
      <xdr:nvSpPr>
        <xdr:cNvPr id="1469" name="OpenSolver70">
          <a:extLst>
            <a:ext uri="{FF2B5EF4-FFF2-40B4-BE49-F238E27FC236}">
              <a16:creationId xmlns:a16="http://schemas.microsoft.com/office/drawing/2014/main" id="{7E61D34F-D9E6-446B-908A-A8506F76B971}"/>
            </a:ext>
          </a:extLst>
        </xdr:cNvPr>
        <xdr:cNvSpPr/>
      </xdr:nvSpPr>
      <xdr:spPr>
        <a:xfrm>
          <a:off x="1143000" y="96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5</xdr:row>
      <xdr:rowOff>12700</xdr:rowOff>
    </xdr:from>
    <xdr:to>
      <xdr:col>3</xdr:col>
      <xdr:colOff>64830</xdr:colOff>
      <xdr:row>5</xdr:row>
      <xdr:rowOff>127000</xdr:rowOff>
    </xdr:to>
    <xdr:sp macro="" textlink="">
      <xdr:nvSpPr>
        <xdr:cNvPr id="1470" name="OpenSolver71">
          <a:extLst>
            <a:ext uri="{FF2B5EF4-FFF2-40B4-BE49-F238E27FC236}">
              <a16:creationId xmlns:a16="http://schemas.microsoft.com/office/drawing/2014/main" id="{716E9991-AC4B-4BAF-960A-2209A8AB07EA}"/>
            </a:ext>
          </a:extLst>
        </xdr:cNvPr>
        <xdr:cNvSpPr/>
      </xdr:nvSpPr>
      <xdr:spPr>
        <a:xfrm>
          <a:off x="1803400" y="96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15875</xdr:colOff>
      <xdr:row>5</xdr:row>
      <xdr:rowOff>12700</xdr:rowOff>
    </xdr:from>
    <xdr:to>
      <xdr:col>4</xdr:col>
      <xdr:colOff>68005</xdr:colOff>
      <xdr:row>5</xdr:row>
      <xdr:rowOff>127000</xdr:rowOff>
    </xdr:to>
    <xdr:sp macro="" textlink="">
      <xdr:nvSpPr>
        <xdr:cNvPr id="1471" name="OpenSolver72">
          <a:extLst>
            <a:ext uri="{FF2B5EF4-FFF2-40B4-BE49-F238E27FC236}">
              <a16:creationId xmlns:a16="http://schemas.microsoft.com/office/drawing/2014/main" id="{AB93E459-9F8E-47DE-9064-D27766532BFD}"/>
            </a:ext>
          </a:extLst>
        </xdr:cNvPr>
        <xdr:cNvSpPr/>
      </xdr:nvSpPr>
      <xdr:spPr>
        <a:xfrm>
          <a:off x="2463800" y="96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19050</xdr:colOff>
      <xdr:row>5</xdr:row>
      <xdr:rowOff>12700</xdr:rowOff>
    </xdr:from>
    <xdr:to>
      <xdr:col>5</xdr:col>
      <xdr:colOff>71180</xdr:colOff>
      <xdr:row>5</xdr:row>
      <xdr:rowOff>127000</xdr:rowOff>
    </xdr:to>
    <xdr:sp macro="" textlink="">
      <xdr:nvSpPr>
        <xdr:cNvPr id="1472" name="OpenSolver73">
          <a:extLst>
            <a:ext uri="{FF2B5EF4-FFF2-40B4-BE49-F238E27FC236}">
              <a16:creationId xmlns:a16="http://schemas.microsoft.com/office/drawing/2014/main" id="{DA10EC5A-54CE-4E0A-B29B-050EB9A61489}"/>
            </a:ext>
          </a:extLst>
        </xdr:cNvPr>
        <xdr:cNvSpPr/>
      </xdr:nvSpPr>
      <xdr:spPr>
        <a:xfrm>
          <a:off x="3124200" y="96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9525</xdr:colOff>
      <xdr:row>5</xdr:row>
      <xdr:rowOff>12700</xdr:rowOff>
    </xdr:from>
    <xdr:to>
      <xdr:col>6</xdr:col>
      <xdr:colOff>61655</xdr:colOff>
      <xdr:row>5</xdr:row>
      <xdr:rowOff>127000</xdr:rowOff>
    </xdr:to>
    <xdr:sp macro="" textlink="">
      <xdr:nvSpPr>
        <xdr:cNvPr id="1473" name="OpenSolver74">
          <a:extLst>
            <a:ext uri="{FF2B5EF4-FFF2-40B4-BE49-F238E27FC236}">
              <a16:creationId xmlns:a16="http://schemas.microsoft.com/office/drawing/2014/main" id="{92DC0080-7024-4026-9D72-59C896F07897}"/>
            </a:ext>
          </a:extLst>
        </xdr:cNvPr>
        <xdr:cNvSpPr/>
      </xdr:nvSpPr>
      <xdr:spPr>
        <a:xfrm>
          <a:off x="3771900" y="96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5</xdr:row>
      <xdr:rowOff>12700</xdr:rowOff>
    </xdr:from>
    <xdr:to>
      <xdr:col>7</xdr:col>
      <xdr:colOff>64830</xdr:colOff>
      <xdr:row>5</xdr:row>
      <xdr:rowOff>127000</xdr:rowOff>
    </xdr:to>
    <xdr:sp macro="" textlink="">
      <xdr:nvSpPr>
        <xdr:cNvPr id="1474" name="OpenSolver75">
          <a:extLst>
            <a:ext uri="{FF2B5EF4-FFF2-40B4-BE49-F238E27FC236}">
              <a16:creationId xmlns:a16="http://schemas.microsoft.com/office/drawing/2014/main" id="{AB991999-49D5-4EF2-9320-AAD6EE515FEB}"/>
            </a:ext>
          </a:extLst>
        </xdr:cNvPr>
        <xdr:cNvSpPr/>
      </xdr:nvSpPr>
      <xdr:spPr>
        <a:xfrm>
          <a:off x="4432300" y="96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15875</xdr:colOff>
      <xdr:row>5</xdr:row>
      <xdr:rowOff>12700</xdr:rowOff>
    </xdr:from>
    <xdr:to>
      <xdr:col>8</xdr:col>
      <xdr:colOff>68005</xdr:colOff>
      <xdr:row>5</xdr:row>
      <xdr:rowOff>127000</xdr:rowOff>
    </xdr:to>
    <xdr:sp macro="" textlink="">
      <xdr:nvSpPr>
        <xdr:cNvPr id="1475" name="OpenSolver76">
          <a:extLst>
            <a:ext uri="{FF2B5EF4-FFF2-40B4-BE49-F238E27FC236}">
              <a16:creationId xmlns:a16="http://schemas.microsoft.com/office/drawing/2014/main" id="{C9C028F5-2AA5-44AB-B0BD-4F5118A57DAB}"/>
            </a:ext>
          </a:extLst>
        </xdr:cNvPr>
        <xdr:cNvSpPr/>
      </xdr:nvSpPr>
      <xdr:spPr>
        <a:xfrm>
          <a:off x="5092700" y="96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6350</xdr:colOff>
      <xdr:row>5</xdr:row>
      <xdr:rowOff>12700</xdr:rowOff>
    </xdr:from>
    <xdr:to>
      <xdr:col>9</xdr:col>
      <xdr:colOff>58480</xdr:colOff>
      <xdr:row>5</xdr:row>
      <xdr:rowOff>127000</xdr:rowOff>
    </xdr:to>
    <xdr:sp macro="" textlink="">
      <xdr:nvSpPr>
        <xdr:cNvPr id="1476" name="OpenSolver77">
          <a:extLst>
            <a:ext uri="{FF2B5EF4-FFF2-40B4-BE49-F238E27FC236}">
              <a16:creationId xmlns:a16="http://schemas.microsoft.com/office/drawing/2014/main" id="{68D1AC62-F0AC-4753-893F-B34BDA5EFC0C}"/>
            </a:ext>
          </a:extLst>
        </xdr:cNvPr>
        <xdr:cNvSpPr/>
      </xdr:nvSpPr>
      <xdr:spPr>
        <a:xfrm>
          <a:off x="5740400" y="96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9525</xdr:colOff>
      <xdr:row>5</xdr:row>
      <xdr:rowOff>12700</xdr:rowOff>
    </xdr:from>
    <xdr:to>
      <xdr:col>10</xdr:col>
      <xdr:colOff>61655</xdr:colOff>
      <xdr:row>5</xdr:row>
      <xdr:rowOff>127000</xdr:rowOff>
    </xdr:to>
    <xdr:sp macro="" textlink="">
      <xdr:nvSpPr>
        <xdr:cNvPr id="1477" name="OpenSolver78">
          <a:extLst>
            <a:ext uri="{FF2B5EF4-FFF2-40B4-BE49-F238E27FC236}">
              <a16:creationId xmlns:a16="http://schemas.microsoft.com/office/drawing/2014/main" id="{E3F82106-F28F-4587-8B67-CFE55E54660F}"/>
            </a:ext>
          </a:extLst>
        </xdr:cNvPr>
        <xdr:cNvSpPr/>
      </xdr:nvSpPr>
      <xdr:spPr>
        <a:xfrm>
          <a:off x="6400800" y="96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15875</xdr:colOff>
      <xdr:row>5</xdr:row>
      <xdr:rowOff>12700</xdr:rowOff>
    </xdr:from>
    <xdr:to>
      <xdr:col>11</xdr:col>
      <xdr:colOff>68005</xdr:colOff>
      <xdr:row>5</xdr:row>
      <xdr:rowOff>127000</xdr:rowOff>
    </xdr:to>
    <xdr:sp macro="" textlink="">
      <xdr:nvSpPr>
        <xdr:cNvPr id="1478" name="OpenSolver79">
          <a:extLst>
            <a:ext uri="{FF2B5EF4-FFF2-40B4-BE49-F238E27FC236}">
              <a16:creationId xmlns:a16="http://schemas.microsoft.com/office/drawing/2014/main" id="{BD9DB4D8-F9E3-4C9A-8658-677F18E8DC14}"/>
            </a:ext>
          </a:extLst>
        </xdr:cNvPr>
        <xdr:cNvSpPr/>
      </xdr:nvSpPr>
      <xdr:spPr>
        <a:xfrm>
          <a:off x="7493000" y="96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15875</xdr:colOff>
      <xdr:row>5</xdr:row>
      <xdr:rowOff>12700</xdr:rowOff>
    </xdr:from>
    <xdr:to>
      <xdr:col>12</xdr:col>
      <xdr:colOff>68005</xdr:colOff>
      <xdr:row>5</xdr:row>
      <xdr:rowOff>127000</xdr:rowOff>
    </xdr:to>
    <xdr:sp macro="" textlink="">
      <xdr:nvSpPr>
        <xdr:cNvPr id="1479" name="OpenSolver80">
          <a:extLst>
            <a:ext uri="{FF2B5EF4-FFF2-40B4-BE49-F238E27FC236}">
              <a16:creationId xmlns:a16="http://schemas.microsoft.com/office/drawing/2014/main" id="{B336D22E-E145-4776-A09F-3F6D3A9673ED}"/>
            </a:ext>
          </a:extLst>
        </xdr:cNvPr>
        <xdr:cNvSpPr/>
      </xdr:nvSpPr>
      <xdr:spPr>
        <a:xfrm>
          <a:off x="8216900" y="96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15875</xdr:colOff>
      <xdr:row>5</xdr:row>
      <xdr:rowOff>12700</xdr:rowOff>
    </xdr:from>
    <xdr:to>
      <xdr:col>13</xdr:col>
      <xdr:colOff>68005</xdr:colOff>
      <xdr:row>5</xdr:row>
      <xdr:rowOff>127000</xdr:rowOff>
    </xdr:to>
    <xdr:sp macro="" textlink="">
      <xdr:nvSpPr>
        <xdr:cNvPr id="1480" name="OpenSolver81">
          <a:extLst>
            <a:ext uri="{FF2B5EF4-FFF2-40B4-BE49-F238E27FC236}">
              <a16:creationId xmlns:a16="http://schemas.microsoft.com/office/drawing/2014/main" id="{515D8FB9-8DC0-4935-897C-299628711728}"/>
            </a:ext>
          </a:extLst>
        </xdr:cNvPr>
        <xdr:cNvSpPr/>
      </xdr:nvSpPr>
      <xdr:spPr>
        <a:xfrm>
          <a:off x="8940800" y="96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14</xdr:col>
      <xdr:colOff>15875</xdr:colOff>
      <xdr:row>5</xdr:row>
      <xdr:rowOff>12700</xdr:rowOff>
    </xdr:from>
    <xdr:to>
      <xdr:col>14</xdr:col>
      <xdr:colOff>68005</xdr:colOff>
      <xdr:row>5</xdr:row>
      <xdr:rowOff>127000</xdr:rowOff>
    </xdr:to>
    <xdr:sp macro="" textlink="">
      <xdr:nvSpPr>
        <xdr:cNvPr id="1481" name="OpenSolver82">
          <a:extLst>
            <a:ext uri="{FF2B5EF4-FFF2-40B4-BE49-F238E27FC236}">
              <a16:creationId xmlns:a16="http://schemas.microsoft.com/office/drawing/2014/main" id="{62B12482-2C79-4E90-BED2-06FC5A96BC8D}"/>
            </a:ext>
          </a:extLst>
        </xdr:cNvPr>
        <xdr:cNvSpPr/>
      </xdr:nvSpPr>
      <xdr:spPr>
        <a:xfrm>
          <a:off x="9664700" y="96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15</xdr:col>
      <xdr:colOff>9525</xdr:colOff>
      <xdr:row>5</xdr:row>
      <xdr:rowOff>12700</xdr:rowOff>
    </xdr:from>
    <xdr:to>
      <xdr:col>15</xdr:col>
      <xdr:colOff>61655</xdr:colOff>
      <xdr:row>5</xdr:row>
      <xdr:rowOff>127000</xdr:rowOff>
    </xdr:to>
    <xdr:sp macro="" textlink="">
      <xdr:nvSpPr>
        <xdr:cNvPr id="1482" name="OpenSolver83">
          <a:extLst>
            <a:ext uri="{FF2B5EF4-FFF2-40B4-BE49-F238E27FC236}">
              <a16:creationId xmlns:a16="http://schemas.microsoft.com/office/drawing/2014/main" id="{510E5670-D947-4929-AAE9-BDAC325CB941}"/>
            </a:ext>
          </a:extLst>
        </xdr:cNvPr>
        <xdr:cNvSpPr/>
      </xdr:nvSpPr>
      <xdr:spPr>
        <a:xfrm>
          <a:off x="10934700" y="965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</xdr:col>
      <xdr:colOff>6350</xdr:colOff>
      <xdr:row>6</xdr:row>
      <xdr:rowOff>12700</xdr:rowOff>
    </xdr:from>
    <xdr:to>
      <xdr:col>1</xdr:col>
      <xdr:colOff>58480</xdr:colOff>
      <xdr:row>6</xdr:row>
      <xdr:rowOff>127000</xdr:rowOff>
    </xdr:to>
    <xdr:sp macro="" textlink="">
      <xdr:nvSpPr>
        <xdr:cNvPr id="1483" name="OpenSolver84">
          <a:extLst>
            <a:ext uri="{FF2B5EF4-FFF2-40B4-BE49-F238E27FC236}">
              <a16:creationId xmlns:a16="http://schemas.microsoft.com/office/drawing/2014/main" id="{D88A7FB9-E78D-4C54-9D79-F3209E0C5D0E}"/>
            </a:ext>
          </a:extLst>
        </xdr:cNvPr>
        <xdr:cNvSpPr/>
      </xdr:nvSpPr>
      <xdr:spPr>
        <a:xfrm>
          <a:off x="482600" y="115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9525</xdr:colOff>
      <xdr:row>6</xdr:row>
      <xdr:rowOff>12700</xdr:rowOff>
    </xdr:from>
    <xdr:to>
      <xdr:col>2</xdr:col>
      <xdr:colOff>61655</xdr:colOff>
      <xdr:row>6</xdr:row>
      <xdr:rowOff>127000</xdr:rowOff>
    </xdr:to>
    <xdr:sp macro="" textlink="">
      <xdr:nvSpPr>
        <xdr:cNvPr id="1484" name="OpenSolver85">
          <a:extLst>
            <a:ext uri="{FF2B5EF4-FFF2-40B4-BE49-F238E27FC236}">
              <a16:creationId xmlns:a16="http://schemas.microsoft.com/office/drawing/2014/main" id="{6C3AF8FF-3AEC-4DE3-9D7D-FFE396267B94}"/>
            </a:ext>
          </a:extLst>
        </xdr:cNvPr>
        <xdr:cNvSpPr/>
      </xdr:nvSpPr>
      <xdr:spPr>
        <a:xfrm>
          <a:off x="1143000" y="115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6</xdr:row>
      <xdr:rowOff>12700</xdr:rowOff>
    </xdr:from>
    <xdr:to>
      <xdr:col>3</xdr:col>
      <xdr:colOff>64830</xdr:colOff>
      <xdr:row>6</xdr:row>
      <xdr:rowOff>127000</xdr:rowOff>
    </xdr:to>
    <xdr:sp macro="" textlink="">
      <xdr:nvSpPr>
        <xdr:cNvPr id="1485" name="OpenSolver86">
          <a:extLst>
            <a:ext uri="{FF2B5EF4-FFF2-40B4-BE49-F238E27FC236}">
              <a16:creationId xmlns:a16="http://schemas.microsoft.com/office/drawing/2014/main" id="{A74E132F-0DDA-42E5-9D9A-7540BB3D1F89}"/>
            </a:ext>
          </a:extLst>
        </xdr:cNvPr>
        <xdr:cNvSpPr/>
      </xdr:nvSpPr>
      <xdr:spPr>
        <a:xfrm>
          <a:off x="1803400" y="115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15875</xdr:colOff>
      <xdr:row>6</xdr:row>
      <xdr:rowOff>12700</xdr:rowOff>
    </xdr:from>
    <xdr:to>
      <xdr:col>4</xdr:col>
      <xdr:colOff>68005</xdr:colOff>
      <xdr:row>6</xdr:row>
      <xdr:rowOff>127000</xdr:rowOff>
    </xdr:to>
    <xdr:sp macro="" textlink="">
      <xdr:nvSpPr>
        <xdr:cNvPr id="1486" name="OpenSolver87">
          <a:extLst>
            <a:ext uri="{FF2B5EF4-FFF2-40B4-BE49-F238E27FC236}">
              <a16:creationId xmlns:a16="http://schemas.microsoft.com/office/drawing/2014/main" id="{24BE20E4-C4CC-494F-AD4D-0255625C6748}"/>
            </a:ext>
          </a:extLst>
        </xdr:cNvPr>
        <xdr:cNvSpPr/>
      </xdr:nvSpPr>
      <xdr:spPr>
        <a:xfrm>
          <a:off x="2463800" y="115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19050</xdr:colOff>
      <xdr:row>6</xdr:row>
      <xdr:rowOff>12700</xdr:rowOff>
    </xdr:from>
    <xdr:to>
      <xdr:col>5</xdr:col>
      <xdr:colOff>71180</xdr:colOff>
      <xdr:row>6</xdr:row>
      <xdr:rowOff>127000</xdr:rowOff>
    </xdr:to>
    <xdr:sp macro="" textlink="">
      <xdr:nvSpPr>
        <xdr:cNvPr id="1487" name="OpenSolver88">
          <a:extLst>
            <a:ext uri="{FF2B5EF4-FFF2-40B4-BE49-F238E27FC236}">
              <a16:creationId xmlns:a16="http://schemas.microsoft.com/office/drawing/2014/main" id="{F7845570-187E-43F4-A28E-B02B65D5FE6F}"/>
            </a:ext>
          </a:extLst>
        </xdr:cNvPr>
        <xdr:cNvSpPr/>
      </xdr:nvSpPr>
      <xdr:spPr>
        <a:xfrm>
          <a:off x="3124200" y="115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9525</xdr:colOff>
      <xdr:row>6</xdr:row>
      <xdr:rowOff>12700</xdr:rowOff>
    </xdr:from>
    <xdr:to>
      <xdr:col>6</xdr:col>
      <xdr:colOff>61655</xdr:colOff>
      <xdr:row>6</xdr:row>
      <xdr:rowOff>127000</xdr:rowOff>
    </xdr:to>
    <xdr:sp macro="" textlink="">
      <xdr:nvSpPr>
        <xdr:cNvPr id="1488" name="OpenSolver89">
          <a:extLst>
            <a:ext uri="{FF2B5EF4-FFF2-40B4-BE49-F238E27FC236}">
              <a16:creationId xmlns:a16="http://schemas.microsoft.com/office/drawing/2014/main" id="{21AEF601-3172-4935-ADC9-8F8A6DA2C8F2}"/>
            </a:ext>
          </a:extLst>
        </xdr:cNvPr>
        <xdr:cNvSpPr/>
      </xdr:nvSpPr>
      <xdr:spPr>
        <a:xfrm>
          <a:off x="3771900" y="115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6</xdr:row>
      <xdr:rowOff>12700</xdr:rowOff>
    </xdr:from>
    <xdr:to>
      <xdr:col>7</xdr:col>
      <xdr:colOff>64830</xdr:colOff>
      <xdr:row>6</xdr:row>
      <xdr:rowOff>127000</xdr:rowOff>
    </xdr:to>
    <xdr:sp macro="" textlink="">
      <xdr:nvSpPr>
        <xdr:cNvPr id="1489" name="OpenSolver90">
          <a:extLst>
            <a:ext uri="{FF2B5EF4-FFF2-40B4-BE49-F238E27FC236}">
              <a16:creationId xmlns:a16="http://schemas.microsoft.com/office/drawing/2014/main" id="{B964FA04-6D77-4AD9-A03E-BDE7FECF0E21}"/>
            </a:ext>
          </a:extLst>
        </xdr:cNvPr>
        <xdr:cNvSpPr/>
      </xdr:nvSpPr>
      <xdr:spPr>
        <a:xfrm>
          <a:off x="4432300" y="115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15875</xdr:colOff>
      <xdr:row>6</xdr:row>
      <xdr:rowOff>12700</xdr:rowOff>
    </xdr:from>
    <xdr:to>
      <xdr:col>8</xdr:col>
      <xdr:colOff>68005</xdr:colOff>
      <xdr:row>6</xdr:row>
      <xdr:rowOff>127000</xdr:rowOff>
    </xdr:to>
    <xdr:sp macro="" textlink="">
      <xdr:nvSpPr>
        <xdr:cNvPr id="1490" name="OpenSolver91">
          <a:extLst>
            <a:ext uri="{FF2B5EF4-FFF2-40B4-BE49-F238E27FC236}">
              <a16:creationId xmlns:a16="http://schemas.microsoft.com/office/drawing/2014/main" id="{147EBC0E-399B-4B73-AF34-6104E8AE0837}"/>
            </a:ext>
          </a:extLst>
        </xdr:cNvPr>
        <xdr:cNvSpPr/>
      </xdr:nvSpPr>
      <xdr:spPr>
        <a:xfrm>
          <a:off x="5092700" y="115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6350</xdr:colOff>
      <xdr:row>6</xdr:row>
      <xdr:rowOff>12700</xdr:rowOff>
    </xdr:from>
    <xdr:to>
      <xdr:col>9</xdr:col>
      <xdr:colOff>58480</xdr:colOff>
      <xdr:row>6</xdr:row>
      <xdr:rowOff>127000</xdr:rowOff>
    </xdr:to>
    <xdr:sp macro="" textlink="">
      <xdr:nvSpPr>
        <xdr:cNvPr id="1491" name="OpenSolver92">
          <a:extLst>
            <a:ext uri="{FF2B5EF4-FFF2-40B4-BE49-F238E27FC236}">
              <a16:creationId xmlns:a16="http://schemas.microsoft.com/office/drawing/2014/main" id="{479CF1B4-0396-4127-BE22-E15A7FE0DA6C}"/>
            </a:ext>
          </a:extLst>
        </xdr:cNvPr>
        <xdr:cNvSpPr/>
      </xdr:nvSpPr>
      <xdr:spPr>
        <a:xfrm>
          <a:off x="5740400" y="115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9525</xdr:colOff>
      <xdr:row>6</xdr:row>
      <xdr:rowOff>12700</xdr:rowOff>
    </xdr:from>
    <xdr:to>
      <xdr:col>10</xdr:col>
      <xdr:colOff>61655</xdr:colOff>
      <xdr:row>6</xdr:row>
      <xdr:rowOff>127000</xdr:rowOff>
    </xdr:to>
    <xdr:sp macro="" textlink="">
      <xdr:nvSpPr>
        <xdr:cNvPr id="1492" name="OpenSolver93">
          <a:extLst>
            <a:ext uri="{FF2B5EF4-FFF2-40B4-BE49-F238E27FC236}">
              <a16:creationId xmlns:a16="http://schemas.microsoft.com/office/drawing/2014/main" id="{2A253A86-90F3-4A66-AD03-D5AAEF6F5DBA}"/>
            </a:ext>
          </a:extLst>
        </xdr:cNvPr>
        <xdr:cNvSpPr/>
      </xdr:nvSpPr>
      <xdr:spPr>
        <a:xfrm>
          <a:off x="6400800" y="115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15875</xdr:colOff>
      <xdr:row>6</xdr:row>
      <xdr:rowOff>12700</xdr:rowOff>
    </xdr:from>
    <xdr:to>
      <xdr:col>11</xdr:col>
      <xdr:colOff>68005</xdr:colOff>
      <xdr:row>6</xdr:row>
      <xdr:rowOff>127000</xdr:rowOff>
    </xdr:to>
    <xdr:sp macro="" textlink="">
      <xdr:nvSpPr>
        <xdr:cNvPr id="1493" name="OpenSolver94">
          <a:extLst>
            <a:ext uri="{FF2B5EF4-FFF2-40B4-BE49-F238E27FC236}">
              <a16:creationId xmlns:a16="http://schemas.microsoft.com/office/drawing/2014/main" id="{09525D31-C265-4DAA-928D-1DC5273D3C00}"/>
            </a:ext>
          </a:extLst>
        </xdr:cNvPr>
        <xdr:cNvSpPr/>
      </xdr:nvSpPr>
      <xdr:spPr>
        <a:xfrm>
          <a:off x="7493000" y="115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15875</xdr:colOff>
      <xdr:row>6</xdr:row>
      <xdr:rowOff>12700</xdr:rowOff>
    </xdr:from>
    <xdr:to>
      <xdr:col>12</xdr:col>
      <xdr:colOff>68005</xdr:colOff>
      <xdr:row>6</xdr:row>
      <xdr:rowOff>127000</xdr:rowOff>
    </xdr:to>
    <xdr:sp macro="" textlink="">
      <xdr:nvSpPr>
        <xdr:cNvPr id="1494" name="OpenSolver95">
          <a:extLst>
            <a:ext uri="{FF2B5EF4-FFF2-40B4-BE49-F238E27FC236}">
              <a16:creationId xmlns:a16="http://schemas.microsoft.com/office/drawing/2014/main" id="{1484B923-9808-4897-BE40-FE24814048DF}"/>
            </a:ext>
          </a:extLst>
        </xdr:cNvPr>
        <xdr:cNvSpPr/>
      </xdr:nvSpPr>
      <xdr:spPr>
        <a:xfrm>
          <a:off x="8216900" y="115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15875</xdr:colOff>
      <xdr:row>6</xdr:row>
      <xdr:rowOff>12700</xdr:rowOff>
    </xdr:from>
    <xdr:to>
      <xdr:col>13</xdr:col>
      <xdr:colOff>68005</xdr:colOff>
      <xdr:row>6</xdr:row>
      <xdr:rowOff>127000</xdr:rowOff>
    </xdr:to>
    <xdr:sp macro="" textlink="">
      <xdr:nvSpPr>
        <xdr:cNvPr id="1495" name="OpenSolver96">
          <a:extLst>
            <a:ext uri="{FF2B5EF4-FFF2-40B4-BE49-F238E27FC236}">
              <a16:creationId xmlns:a16="http://schemas.microsoft.com/office/drawing/2014/main" id="{387278BD-6691-4020-952F-0616655FB78E}"/>
            </a:ext>
          </a:extLst>
        </xdr:cNvPr>
        <xdr:cNvSpPr/>
      </xdr:nvSpPr>
      <xdr:spPr>
        <a:xfrm>
          <a:off x="8940800" y="115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14</xdr:col>
      <xdr:colOff>15875</xdr:colOff>
      <xdr:row>6</xdr:row>
      <xdr:rowOff>12700</xdr:rowOff>
    </xdr:from>
    <xdr:to>
      <xdr:col>14</xdr:col>
      <xdr:colOff>68005</xdr:colOff>
      <xdr:row>6</xdr:row>
      <xdr:rowOff>127000</xdr:rowOff>
    </xdr:to>
    <xdr:sp macro="" textlink="">
      <xdr:nvSpPr>
        <xdr:cNvPr id="1496" name="OpenSolver97">
          <a:extLst>
            <a:ext uri="{FF2B5EF4-FFF2-40B4-BE49-F238E27FC236}">
              <a16:creationId xmlns:a16="http://schemas.microsoft.com/office/drawing/2014/main" id="{FA57A041-06E9-4425-A0AE-D90C9A170B62}"/>
            </a:ext>
          </a:extLst>
        </xdr:cNvPr>
        <xdr:cNvSpPr/>
      </xdr:nvSpPr>
      <xdr:spPr>
        <a:xfrm>
          <a:off x="9664700" y="115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15</xdr:col>
      <xdr:colOff>9525</xdr:colOff>
      <xdr:row>6</xdr:row>
      <xdr:rowOff>12700</xdr:rowOff>
    </xdr:from>
    <xdr:to>
      <xdr:col>15</xdr:col>
      <xdr:colOff>61655</xdr:colOff>
      <xdr:row>6</xdr:row>
      <xdr:rowOff>127000</xdr:rowOff>
    </xdr:to>
    <xdr:sp macro="" textlink="">
      <xdr:nvSpPr>
        <xdr:cNvPr id="1497" name="OpenSolver98">
          <a:extLst>
            <a:ext uri="{FF2B5EF4-FFF2-40B4-BE49-F238E27FC236}">
              <a16:creationId xmlns:a16="http://schemas.microsoft.com/office/drawing/2014/main" id="{0A6B070C-D706-4BB2-8DA3-C4A4E9FB407F}"/>
            </a:ext>
          </a:extLst>
        </xdr:cNvPr>
        <xdr:cNvSpPr/>
      </xdr:nvSpPr>
      <xdr:spPr>
        <a:xfrm>
          <a:off x="10934700" y="1155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</xdr:col>
      <xdr:colOff>6350</xdr:colOff>
      <xdr:row>7</xdr:row>
      <xdr:rowOff>12700</xdr:rowOff>
    </xdr:from>
    <xdr:to>
      <xdr:col>1</xdr:col>
      <xdr:colOff>58480</xdr:colOff>
      <xdr:row>7</xdr:row>
      <xdr:rowOff>127000</xdr:rowOff>
    </xdr:to>
    <xdr:sp macro="" textlink="">
      <xdr:nvSpPr>
        <xdr:cNvPr id="1498" name="OpenSolver99">
          <a:extLst>
            <a:ext uri="{FF2B5EF4-FFF2-40B4-BE49-F238E27FC236}">
              <a16:creationId xmlns:a16="http://schemas.microsoft.com/office/drawing/2014/main" id="{35985296-2755-48F7-9D0C-8DD9C80D939C}"/>
            </a:ext>
          </a:extLst>
        </xdr:cNvPr>
        <xdr:cNvSpPr/>
      </xdr:nvSpPr>
      <xdr:spPr>
        <a:xfrm>
          <a:off x="4826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9525</xdr:colOff>
      <xdr:row>7</xdr:row>
      <xdr:rowOff>12700</xdr:rowOff>
    </xdr:from>
    <xdr:to>
      <xdr:col>2</xdr:col>
      <xdr:colOff>61655</xdr:colOff>
      <xdr:row>7</xdr:row>
      <xdr:rowOff>127000</xdr:rowOff>
    </xdr:to>
    <xdr:sp macro="" textlink="">
      <xdr:nvSpPr>
        <xdr:cNvPr id="1499" name="OpenSolver100">
          <a:extLst>
            <a:ext uri="{FF2B5EF4-FFF2-40B4-BE49-F238E27FC236}">
              <a16:creationId xmlns:a16="http://schemas.microsoft.com/office/drawing/2014/main" id="{4E6876CB-A925-45E2-A18D-58BE036D3A2C}"/>
            </a:ext>
          </a:extLst>
        </xdr:cNvPr>
        <xdr:cNvSpPr/>
      </xdr:nvSpPr>
      <xdr:spPr>
        <a:xfrm>
          <a:off x="11430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7</xdr:row>
      <xdr:rowOff>12700</xdr:rowOff>
    </xdr:from>
    <xdr:to>
      <xdr:col>3</xdr:col>
      <xdr:colOff>64830</xdr:colOff>
      <xdr:row>7</xdr:row>
      <xdr:rowOff>127000</xdr:rowOff>
    </xdr:to>
    <xdr:sp macro="" textlink="">
      <xdr:nvSpPr>
        <xdr:cNvPr id="1500" name="OpenSolver101">
          <a:extLst>
            <a:ext uri="{FF2B5EF4-FFF2-40B4-BE49-F238E27FC236}">
              <a16:creationId xmlns:a16="http://schemas.microsoft.com/office/drawing/2014/main" id="{132ADF00-E858-4F46-AB4F-ABF022812F02}"/>
            </a:ext>
          </a:extLst>
        </xdr:cNvPr>
        <xdr:cNvSpPr/>
      </xdr:nvSpPr>
      <xdr:spPr>
        <a:xfrm>
          <a:off x="18034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15875</xdr:colOff>
      <xdr:row>7</xdr:row>
      <xdr:rowOff>12700</xdr:rowOff>
    </xdr:from>
    <xdr:to>
      <xdr:col>4</xdr:col>
      <xdr:colOff>68005</xdr:colOff>
      <xdr:row>7</xdr:row>
      <xdr:rowOff>127000</xdr:rowOff>
    </xdr:to>
    <xdr:sp macro="" textlink="">
      <xdr:nvSpPr>
        <xdr:cNvPr id="1501" name="OpenSolver102">
          <a:extLst>
            <a:ext uri="{FF2B5EF4-FFF2-40B4-BE49-F238E27FC236}">
              <a16:creationId xmlns:a16="http://schemas.microsoft.com/office/drawing/2014/main" id="{188C1194-1286-41E3-A212-AB2B0AAC7D4B}"/>
            </a:ext>
          </a:extLst>
        </xdr:cNvPr>
        <xdr:cNvSpPr/>
      </xdr:nvSpPr>
      <xdr:spPr>
        <a:xfrm>
          <a:off x="24638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19050</xdr:colOff>
      <xdr:row>7</xdr:row>
      <xdr:rowOff>12700</xdr:rowOff>
    </xdr:from>
    <xdr:to>
      <xdr:col>5</xdr:col>
      <xdr:colOff>71180</xdr:colOff>
      <xdr:row>7</xdr:row>
      <xdr:rowOff>127000</xdr:rowOff>
    </xdr:to>
    <xdr:sp macro="" textlink="">
      <xdr:nvSpPr>
        <xdr:cNvPr id="1502" name="OpenSolver103">
          <a:extLst>
            <a:ext uri="{FF2B5EF4-FFF2-40B4-BE49-F238E27FC236}">
              <a16:creationId xmlns:a16="http://schemas.microsoft.com/office/drawing/2014/main" id="{563D25DD-9B4B-4F3A-8101-E16812FF1D5E}"/>
            </a:ext>
          </a:extLst>
        </xdr:cNvPr>
        <xdr:cNvSpPr/>
      </xdr:nvSpPr>
      <xdr:spPr>
        <a:xfrm>
          <a:off x="31242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9525</xdr:colOff>
      <xdr:row>7</xdr:row>
      <xdr:rowOff>12700</xdr:rowOff>
    </xdr:from>
    <xdr:to>
      <xdr:col>6</xdr:col>
      <xdr:colOff>61655</xdr:colOff>
      <xdr:row>7</xdr:row>
      <xdr:rowOff>127000</xdr:rowOff>
    </xdr:to>
    <xdr:sp macro="" textlink="">
      <xdr:nvSpPr>
        <xdr:cNvPr id="1503" name="OpenSolver104">
          <a:extLst>
            <a:ext uri="{FF2B5EF4-FFF2-40B4-BE49-F238E27FC236}">
              <a16:creationId xmlns:a16="http://schemas.microsoft.com/office/drawing/2014/main" id="{09D53708-5507-4E7E-AA9B-28955054590B}"/>
            </a:ext>
          </a:extLst>
        </xdr:cNvPr>
        <xdr:cNvSpPr/>
      </xdr:nvSpPr>
      <xdr:spPr>
        <a:xfrm>
          <a:off x="37719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7</xdr:row>
      <xdr:rowOff>12700</xdr:rowOff>
    </xdr:from>
    <xdr:to>
      <xdr:col>7</xdr:col>
      <xdr:colOff>64830</xdr:colOff>
      <xdr:row>7</xdr:row>
      <xdr:rowOff>127000</xdr:rowOff>
    </xdr:to>
    <xdr:sp macro="" textlink="">
      <xdr:nvSpPr>
        <xdr:cNvPr id="1504" name="OpenSolver105">
          <a:extLst>
            <a:ext uri="{FF2B5EF4-FFF2-40B4-BE49-F238E27FC236}">
              <a16:creationId xmlns:a16="http://schemas.microsoft.com/office/drawing/2014/main" id="{4DCCE149-BA67-43A4-9D9E-51EA1E56C9C8}"/>
            </a:ext>
          </a:extLst>
        </xdr:cNvPr>
        <xdr:cNvSpPr/>
      </xdr:nvSpPr>
      <xdr:spPr>
        <a:xfrm>
          <a:off x="44323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15875</xdr:colOff>
      <xdr:row>7</xdr:row>
      <xdr:rowOff>12700</xdr:rowOff>
    </xdr:from>
    <xdr:to>
      <xdr:col>8</xdr:col>
      <xdr:colOff>68005</xdr:colOff>
      <xdr:row>7</xdr:row>
      <xdr:rowOff>127000</xdr:rowOff>
    </xdr:to>
    <xdr:sp macro="" textlink="">
      <xdr:nvSpPr>
        <xdr:cNvPr id="1505" name="OpenSolver106">
          <a:extLst>
            <a:ext uri="{FF2B5EF4-FFF2-40B4-BE49-F238E27FC236}">
              <a16:creationId xmlns:a16="http://schemas.microsoft.com/office/drawing/2014/main" id="{1A2065D8-3456-4892-A7D9-F9B5918DE8DE}"/>
            </a:ext>
          </a:extLst>
        </xdr:cNvPr>
        <xdr:cNvSpPr/>
      </xdr:nvSpPr>
      <xdr:spPr>
        <a:xfrm>
          <a:off x="50927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6350</xdr:colOff>
      <xdr:row>7</xdr:row>
      <xdr:rowOff>12700</xdr:rowOff>
    </xdr:from>
    <xdr:to>
      <xdr:col>9</xdr:col>
      <xdr:colOff>58480</xdr:colOff>
      <xdr:row>7</xdr:row>
      <xdr:rowOff>127000</xdr:rowOff>
    </xdr:to>
    <xdr:sp macro="" textlink="">
      <xdr:nvSpPr>
        <xdr:cNvPr id="1506" name="OpenSolver107">
          <a:extLst>
            <a:ext uri="{FF2B5EF4-FFF2-40B4-BE49-F238E27FC236}">
              <a16:creationId xmlns:a16="http://schemas.microsoft.com/office/drawing/2014/main" id="{A3D5B593-45B8-42C5-B217-CFDE595A195D}"/>
            </a:ext>
          </a:extLst>
        </xdr:cNvPr>
        <xdr:cNvSpPr/>
      </xdr:nvSpPr>
      <xdr:spPr>
        <a:xfrm>
          <a:off x="57404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9525</xdr:colOff>
      <xdr:row>7</xdr:row>
      <xdr:rowOff>12700</xdr:rowOff>
    </xdr:from>
    <xdr:to>
      <xdr:col>10</xdr:col>
      <xdr:colOff>61655</xdr:colOff>
      <xdr:row>7</xdr:row>
      <xdr:rowOff>127000</xdr:rowOff>
    </xdr:to>
    <xdr:sp macro="" textlink="">
      <xdr:nvSpPr>
        <xdr:cNvPr id="1507" name="OpenSolver108">
          <a:extLst>
            <a:ext uri="{FF2B5EF4-FFF2-40B4-BE49-F238E27FC236}">
              <a16:creationId xmlns:a16="http://schemas.microsoft.com/office/drawing/2014/main" id="{A40BAEE9-0D52-4983-BCCC-CF78D37F9765}"/>
            </a:ext>
          </a:extLst>
        </xdr:cNvPr>
        <xdr:cNvSpPr/>
      </xdr:nvSpPr>
      <xdr:spPr>
        <a:xfrm>
          <a:off x="64008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15875</xdr:colOff>
      <xdr:row>7</xdr:row>
      <xdr:rowOff>12700</xdr:rowOff>
    </xdr:from>
    <xdr:to>
      <xdr:col>11</xdr:col>
      <xdr:colOff>68005</xdr:colOff>
      <xdr:row>7</xdr:row>
      <xdr:rowOff>127000</xdr:rowOff>
    </xdr:to>
    <xdr:sp macro="" textlink="">
      <xdr:nvSpPr>
        <xdr:cNvPr id="1508" name="OpenSolver109">
          <a:extLst>
            <a:ext uri="{FF2B5EF4-FFF2-40B4-BE49-F238E27FC236}">
              <a16:creationId xmlns:a16="http://schemas.microsoft.com/office/drawing/2014/main" id="{8195E850-BCE8-4C71-80E6-C1A0170C5DED}"/>
            </a:ext>
          </a:extLst>
        </xdr:cNvPr>
        <xdr:cNvSpPr/>
      </xdr:nvSpPr>
      <xdr:spPr>
        <a:xfrm>
          <a:off x="74930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15875</xdr:colOff>
      <xdr:row>7</xdr:row>
      <xdr:rowOff>12700</xdr:rowOff>
    </xdr:from>
    <xdr:to>
      <xdr:col>12</xdr:col>
      <xdr:colOff>68005</xdr:colOff>
      <xdr:row>7</xdr:row>
      <xdr:rowOff>127000</xdr:rowOff>
    </xdr:to>
    <xdr:sp macro="" textlink="">
      <xdr:nvSpPr>
        <xdr:cNvPr id="1509" name="OpenSolver110">
          <a:extLst>
            <a:ext uri="{FF2B5EF4-FFF2-40B4-BE49-F238E27FC236}">
              <a16:creationId xmlns:a16="http://schemas.microsoft.com/office/drawing/2014/main" id="{CA6769DC-3012-4B89-9EC4-8C55735BB5FA}"/>
            </a:ext>
          </a:extLst>
        </xdr:cNvPr>
        <xdr:cNvSpPr/>
      </xdr:nvSpPr>
      <xdr:spPr>
        <a:xfrm>
          <a:off x="82169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15875</xdr:colOff>
      <xdr:row>7</xdr:row>
      <xdr:rowOff>12700</xdr:rowOff>
    </xdr:from>
    <xdr:to>
      <xdr:col>13</xdr:col>
      <xdr:colOff>68005</xdr:colOff>
      <xdr:row>7</xdr:row>
      <xdr:rowOff>127000</xdr:rowOff>
    </xdr:to>
    <xdr:sp macro="" textlink="">
      <xdr:nvSpPr>
        <xdr:cNvPr id="1510" name="OpenSolver111">
          <a:extLst>
            <a:ext uri="{FF2B5EF4-FFF2-40B4-BE49-F238E27FC236}">
              <a16:creationId xmlns:a16="http://schemas.microsoft.com/office/drawing/2014/main" id="{094DA4B0-D8AE-446E-97BA-AFC4303C7A07}"/>
            </a:ext>
          </a:extLst>
        </xdr:cNvPr>
        <xdr:cNvSpPr/>
      </xdr:nvSpPr>
      <xdr:spPr>
        <a:xfrm>
          <a:off x="89408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14</xdr:col>
      <xdr:colOff>15875</xdr:colOff>
      <xdr:row>7</xdr:row>
      <xdr:rowOff>12700</xdr:rowOff>
    </xdr:from>
    <xdr:to>
      <xdr:col>14</xdr:col>
      <xdr:colOff>68005</xdr:colOff>
      <xdr:row>7</xdr:row>
      <xdr:rowOff>127000</xdr:rowOff>
    </xdr:to>
    <xdr:sp macro="" textlink="">
      <xdr:nvSpPr>
        <xdr:cNvPr id="1511" name="OpenSolver112">
          <a:extLst>
            <a:ext uri="{FF2B5EF4-FFF2-40B4-BE49-F238E27FC236}">
              <a16:creationId xmlns:a16="http://schemas.microsoft.com/office/drawing/2014/main" id="{8B6E516B-D494-45DB-9DC8-C05FF71175C7}"/>
            </a:ext>
          </a:extLst>
        </xdr:cNvPr>
        <xdr:cNvSpPr/>
      </xdr:nvSpPr>
      <xdr:spPr>
        <a:xfrm>
          <a:off x="96647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15</xdr:col>
      <xdr:colOff>9525</xdr:colOff>
      <xdr:row>7</xdr:row>
      <xdr:rowOff>12700</xdr:rowOff>
    </xdr:from>
    <xdr:to>
      <xdr:col>15</xdr:col>
      <xdr:colOff>61655</xdr:colOff>
      <xdr:row>7</xdr:row>
      <xdr:rowOff>127000</xdr:rowOff>
    </xdr:to>
    <xdr:sp macro="" textlink="">
      <xdr:nvSpPr>
        <xdr:cNvPr id="1512" name="OpenSolver113">
          <a:extLst>
            <a:ext uri="{FF2B5EF4-FFF2-40B4-BE49-F238E27FC236}">
              <a16:creationId xmlns:a16="http://schemas.microsoft.com/office/drawing/2014/main" id="{0F550FA2-D7DA-4FD8-919D-4C945EA3735B}"/>
            </a:ext>
          </a:extLst>
        </xdr:cNvPr>
        <xdr:cNvSpPr/>
      </xdr:nvSpPr>
      <xdr:spPr>
        <a:xfrm>
          <a:off x="109347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</xdr:col>
      <xdr:colOff>6350</xdr:colOff>
      <xdr:row>8</xdr:row>
      <xdr:rowOff>12700</xdr:rowOff>
    </xdr:from>
    <xdr:to>
      <xdr:col>1</xdr:col>
      <xdr:colOff>58480</xdr:colOff>
      <xdr:row>8</xdr:row>
      <xdr:rowOff>127000</xdr:rowOff>
    </xdr:to>
    <xdr:sp macro="" textlink="">
      <xdr:nvSpPr>
        <xdr:cNvPr id="1513" name="OpenSolver114">
          <a:extLst>
            <a:ext uri="{FF2B5EF4-FFF2-40B4-BE49-F238E27FC236}">
              <a16:creationId xmlns:a16="http://schemas.microsoft.com/office/drawing/2014/main" id="{288976C9-FE6F-47AB-9292-AB7BFCB04099}"/>
            </a:ext>
          </a:extLst>
        </xdr:cNvPr>
        <xdr:cNvSpPr/>
      </xdr:nvSpPr>
      <xdr:spPr>
        <a:xfrm>
          <a:off x="482600" y="153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9525</xdr:colOff>
      <xdr:row>8</xdr:row>
      <xdr:rowOff>12700</xdr:rowOff>
    </xdr:from>
    <xdr:to>
      <xdr:col>2</xdr:col>
      <xdr:colOff>61655</xdr:colOff>
      <xdr:row>8</xdr:row>
      <xdr:rowOff>127000</xdr:rowOff>
    </xdr:to>
    <xdr:sp macro="" textlink="">
      <xdr:nvSpPr>
        <xdr:cNvPr id="1514" name="OpenSolver115">
          <a:extLst>
            <a:ext uri="{FF2B5EF4-FFF2-40B4-BE49-F238E27FC236}">
              <a16:creationId xmlns:a16="http://schemas.microsoft.com/office/drawing/2014/main" id="{7A54DFB6-4ECD-43FE-B2A3-1EE30E0AB569}"/>
            </a:ext>
          </a:extLst>
        </xdr:cNvPr>
        <xdr:cNvSpPr/>
      </xdr:nvSpPr>
      <xdr:spPr>
        <a:xfrm>
          <a:off x="1143000" y="153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8</xdr:row>
      <xdr:rowOff>12700</xdr:rowOff>
    </xdr:from>
    <xdr:to>
      <xdr:col>3</xdr:col>
      <xdr:colOff>64830</xdr:colOff>
      <xdr:row>8</xdr:row>
      <xdr:rowOff>127000</xdr:rowOff>
    </xdr:to>
    <xdr:sp macro="" textlink="">
      <xdr:nvSpPr>
        <xdr:cNvPr id="1515" name="OpenSolver116">
          <a:extLst>
            <a:ext uri="{FF2B5EF4-FFF2-40B4-BE49-F238E27FC236}">
              <a16:creationId xmlns:a16="http://schemas.microsoft.com/office/drawing/2014/main" id="{EF9DFD42-CBA8-4C1E-B53B-EFDE33B4E159}"/>
            </a:ext>
          </a:extLst>
        </xdr:cNvPr>
        <xdr:cNvSpPr/>
      </xdr:nvSpPr>
      <xdr:spPr>
        <a:xfrm>
          <a:off x="1803400" y="153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15875</xdr:colOff>
      <xdr:row>8</xdr:row>
      <xdr:rowOff>12700</xdr:rowOff>
    </xdr:from>
    <xdr:to>
      <xdr:col>4</xdr:col>
      <xdr:colOff>68005</xdr:colOff>
      <xdr:row>8</xdr:row>
      <xdr:rowOff>127000</xdr:rowOff>
    </xdr:to>
    <xdr:sp macro="" textlink="">
      <xdr:nvSpPr>
        <xdr:cNvPr id="1516" name="OpenSolver117">
          <a:extLst>
            <a:ext uri="{FF2B5EF4-FFF2-40B4-BE49-F238E27FC236}">
              <a16:creationId xmlns:a16="http://schemas.microsoft.com/office/drawing/2014/main" id="{F83F39FA-1C84-4EBC-B2B4-AA77196475D3}"/>
            </a:ext>
          </a:extLst>
        </xdr:cNvPr>
        <xdr:cNvSpPr/>
      </xdr:nvSpPr>
      <xdr:spPr>
        <a:xfrm>
          <a:off x="2463800" y="153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19050</xdr:colOff>
      <xdr:row>8</xdr:row>
      <xdr:rowOff>12700</xdr:rowOff>
    </xdr:from>
    <xdr:to>
      <xdr:col>5</xdr:col>
      <xdr:colOff>71180</xdr:colOff>
      <xdr:row>8</xdr:row>
      <xdr:rowOff>127000</xdr:rowOff>
    </xdr:to>
    <xdr:sp macro="" textlink="">
      <xdr:nvSpPr>
        <xdr:cNvPr id="1517" name="OpenSolver118">
          <a:extLst>
            <a:ext uri="{FF2B5EF4-FFF2-40B4-BE49-F238E27FC236}">
              <a16:creationId xmlns:a16="http://schemas.microsoft.com/office/drawing/2014/main" id="{0DF289F3-A5D2-4633-8508-E8EF91C5676F}"/>
            </a:ext>
          </a:extLst>
        </xdr:cNvPr>
        <xdr:cNvSpPr/>
      </xdr:nvSpPr>
      <xdr:spPr>
        <a:xfrm>
          <a:off x="3124200" y="153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9525</xdr:colOff>
      <xdr:row>8</xdr:row>
      <xdr:rowOff>12700</xdr:rowOff>
    </xdr:from>
    <xdr:to>
      <xdr:col>6</xdr:col>
      <xdr:colOff>61655</xdr:colOff>
      <xdr:row>8</xdr:row>
      <xdr:rowOff>127000</xdr:rowOff>
    </xdr:to>
    <xdr:sp macro="" textlink="">
      <xdr:nvSpPr>
        <xdr:cNvPr id="1518" name="OpenSolver119">
          <a:extLst>
            <a:ext uri="{FF2B5EF4-FFF2-40B4-BE49-F238E27FC236}">
              <a16:creationId xmlns:a16="http://schemas.microsoft.com/office/drawing/2014/main" id="{E1E2506F-C76D-43BE-9BD7-DDD339EABA86}"/>
            </a:ext>
          </a:extLst>
        </xdr:cNvPr>
        <xdr:cNvSpPr/>
      </xdr:nvSpPr>
      <xdr:spPr>
        <a:xfrm>
          <a:off x="3771900" y="153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8</xdr:row>
      <xdr:rowOff>12700</xdr:rowOff>
    </xdr:from>
    <xdr:to>
      <xdr:col>7</xdr:col>
      <xdr:colOff>64830</xdr:colOff>
      <xdr:row>8</xdr:row>
      <xdr:rowOff>127000</xdr:rowOff>
    </xdr:to>
    <xdr:sp macro="" textlink="">
      <xdr:nvSpPr>
        <xdr:cNvPr id="1519" name="OpenSolver120">
          <a:extLst>
            <a:ext uri="{FF2B5EF4-FFF2-40B4-BE49-F238E27FC236}">
              <a16:creationId xmlns:a16="http://schemas.microsoft.com/office/drawing/2014/main" id="{54398B58-701E-4A0B-95FC-2B3D9D244F9D}"/>
            </a:ext>
          </a:extLst>
        </xdr:cNvPr>
        <xdr:cNvSpPr/>
      </xdr:nvSpPr>
      <xdr:spPr>
        <a:xfrm>
          <a:off x="4432300" y="153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15875</xdr:colOff>
      <xdr:row>8</xdr:row>
      <xdr:rowOff>12700</xdr:rowOff>
    </xdr:from>
    <xdr:to>
      <xdr:col>8</xdr:col>
      <xdr:colOff>68005</xdr:colOff>
      <xdr:row>8</xdr:row>
      <xdr:rowOff>127000</xdr:rowOff>
    </xdr:to>
    <xdr:sp macro="" textlink="">
      <xdr:nvSpPr>
        <xdr:cNvPr id="1520" name="OpenSolver121">
          <a:extLst>
            <a:ext uri="{FF2B5EF4-FFF2-40B4-BE49-F238E27FC236}">
              <a16:creationId xmlns:a16="http://schemas.microsoft.com/office/drawing/2014/main" id="{956F3F61-CC90-489B-AFBE-6E30F7D281A6}"/>
            </a:ext>
          </a:extLst>
        </xdr:cNvPr>
        <xdr:cNvSpPr/>
      </xdr:nvSpPr>
      <xdr:spPr>
        <a:xfrm>
          <a:off x="5092700" y="153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6350</xdr:colOff>
      <xdr:row>8</xdr:row>
      <xdr:rowOff>12700</xdr:rowOff>
    </xdr:from>
    <xdr:to>
      <xdr:col>9</xdr:col>
      <xdr:colOff>58480</xdr:colOff>
      <xdr:row>8</xdr:row>
      <xdr:rowOff>127000</xdr:rowOff>
    </xdr:to>
    <xdr:sp macro="" textlink="">
      <xdr:nvSpPr>
        <xdr:cNvPr id="1521" name="OpenSolver122">
          <a:extLst>
            <a:ext uri="{FF2B5EF4-FFF2-40B4-BE49-F238E27FC236}">
              <a16:creationId xmlns:a16="http://schemas.microsoft.com/office/drawing/2014/main" id="{D011CB85-F73D-454B-872A-9F758F21F866}"/>
            </a:ext>
          </a:extLst>
        </xdr:cNvPr>
        <xdr:cNvSpPr/>
      </xdr:nvSpPr>
      <xdr:spPr>
        <a:xfrm>
          <a:off x="5740400" y="153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9525</xdr:colOff>
      <xdr:row>8</xdr:row>
      <xdr:rowOff>12700</xdr:rowOff>
    </xdr:from>
    <xdr:to>
      <xdr:col>10</xdr:col>
      <xdr:colOff>61655</xdr:colOff>
      <xdr:row>8</xdr:row>
      <xdr:rowOff>127000</xdr:rowOff>
    </xdr:to>
    <xdr:sp macro="" textlink="">
      <xdr:nvSpPr>
        <xdr:cNvPr id="1522" name="OpenSolver123">
          <a:extLst>
            <a:ext uri="{FF2B5EF4-FFF2-40B4-BE49-F238E27FC236}">
              <a16:creationId xmlns:a16="http://schemas.microsoft.com/office/drawing/2014/main" id="{65B891EB-6694-4D46-A783-F6316E4D8FA2}"/>
            </a:ext>
          </a:extLst>
        </xdr:cNvPr>
        <xdr:cNvSpPr/>
      </xdr:nvSpPr>
      <xdr:spPr>
        <a:xfrm>
          <a:off x="6400800" y="153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15875</xdr:colOff>
      <xdr:row>8</xdr:row>
      <xdr:rowOff>12700</xdr:rowOff>
    </xdr:from>
    <xdr:to>
      <xdr:col>11</xdr:col>
      <xdr:colOff>68005</xdr:colOff>
      <xdr:row>8</xdr:row>
      <xdr:rowOff>127000</xdr:rowOff>
    </xdr:to>
    <xdr:sp macro="" textlink="">
      <xdr:nvSpPr>
        <xdr:cNvPr id="1523" name="OpenSolver124">
          <a:extLst>
            <a:ext uri="{FF2B5EF4-FFF2-40B4-BE49-F238E27FC236}">
              <a16:creationId xmlns:a16="http://schemas.microsoft.com/office/drawing/2014/main" id="{30F59F50-1801-4E94-9F22-A19188F1A8FA}"/>
            </a:ext>
          </a:extLst>
        </xdr:cNvPr>
        <xdr:cNvSpPr/>
      </xdr:nvSpPr>
      <xdr:spPr>
        <a:xfrm>
          <a:off x="7493000" y="153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15875</xdr:colOff>
      <xdr:row>8</xdr:row>
      <xdr:rowOff>12700</xdr:rowOff>
    </xdr:from>
    <xdr:to>
      <xdr:col>12</xdr:col>
      <xdr:colOff>68005</xdr:colOff>
      <xdr:row>8</xdr:row>
      <xdr:rowOff>127000</xdr:rowOff>
    </xdr:to>
    <xdr:sp macro="" textlink="">
      <xdr:nvSpPr>
        <xdr:cNvPr id="1524" name="OpenSolver125">
          <a:extLst>
            <a:ext uri="{FF2B5EF4-FFF2-40B4-BE49-F238E27FC236}">
              <a16:creationId xmlns:a16="http://schemas.microsoft.com/office/drawing/2014/main" id="{99333A6D-0F6B-42BB-AAA2-E3E3103384E0}"/>
            </a:ext>
          </a:extLst>
        </xdr:cNvPr>
        <xdr:cNvSpPr/>
      </xdr:nvSpPr>
      <xdr:spPr>
        <a:xfrm>
          <a:off x="8216900" y="153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15875</xdr:colOff>
      <xdr:row>8</xdr:row>
      <xdr:rowOff>12700</xdr:rowOff>
    </xdr:from>
    <xdr:to>
      <xdr:col>13</xdr:col>
      <xdr:colOff>68005</xdr:colOff>
      <xdr:row>8</xdr:row>
      <xdr:rowOff>127000</xdr:rowOff>
    </xdr:to>
    <xdr:sp macro="" textlink="">
      <xdr:nvSpPr>
        <xdr:cNvPr id="1525" name="OpenSolver126">
          <a:extLst>
            <a:ext uri="{FF2B5EF4-FFF2-40B4-BE49-F238E27FC236}">
              <a16:creationId xmlns:a16="http://schemas.microsoft.com/office/drawing/2014/main" id="{C4009742-3A8D-4A64-A82A-8008073160D7}"/>
            </a:ext>
          </a:extLst>
        </xdr:cNvPr>
        <xdr:cNvSpPr/>
      </xdr:nvSpPr>
      <xdr:spPr>
        <a:xfrm>
          <a:off x="8940800" y="153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14</xdr:col>
      <xdr:colOff>15875</xdr:colOff>
      <xdr:row>8</xdr:row>
      <xdr:rowOff>12700</xdr:rowOff>
    </xdr:from>
    <xdr:to>
      <xdr:col>14</xdr:col>
      <xdr:colOff>68005</xdr:colOff>
      <xdr:row>8</xdr:row>
      <xdr:rowOff>127000</xdr:rowOff>
    </xdr:to>
    <xdr:sp macro="" textlink="">
      <xdr:nvSpPr>
        <xdr:cNvPr id="1526" name="OpenSolver127">
          <a:extLst>
            <a:ext uri="{FF2B5EF4-FFF2-40B4-BE49-F238E27FC236}">
              <a16:creationId xmlns:a16="http://schemas.microsoft.com/office/drawing/2014/main" id="{500B214D-CF9C-4151-A6A8-A79879F83B63}"/>
            </a:ext>
          </a:extLst>
        </xdr:cNvPr>
        <xdr:cNvSpPr/>
      </xdr:nvSpPr>
      <xdr:spPr>
        <a:xfrm>
          <a:off x="9664700" y="153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15</xdr:col>
      <xdr:colOff>9525</xdr:colOff>
      <xdr:row>8</xdr:row>
      <xdr:rowOff>12700</xdr:rowOff>
    </xdr:from>
    <xdr:to>
      <xdr:col>15</xdr:col>
      <xdr:colOff>61655</xdr:colOff>
      <xdr:row>8</xdr:row>
      <xdr:rowOff>127000</xdr:rowOff>
    </xdr:to>
    <xdr:sp macro="" textlink="">
      <xdr:nvSpPr>
        <xdr:cNvPr id="1527" name="OpenSolver128">
          <a:extLst>
            <a:ext uri="{FF2B5EF4-FFF2-40B4-BE49-F238E27FC236}">
              <a16:creationId xmlns:a16="http://schemas.microsoft.com/office/drawing/2014/main" id="{5C7F5606-45E5-431A-BBCB-44485CF8B94B}"/>
            </a:ext>
          </a:extLst>
        </xdr:cNvPr>
        <xdr:cNvSpPr/>
      </xdr:nvSpPr>
      <xdr:spPr>
        <a:xfrm>
          <a:off x="10934700" y="1536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</xdr:col>
      <xdr:colOff>6350</xdr:colOff>
      <xdr:row>9</xdr:row>
      <xdr:rowOff>12700</xdr:rowOff>
    </xdr:from>
    <xdr:to>
      <xdr:col>1</xdr:col>
      <xdr:colOff>58480</xdr:colOff>
      <xdr:row>9</xdr:row>
      <xdr:rowOff>127000</xdr:rowOff>
    </xdr:to>
    <xdr:sp macro="" textlink="">
      <xdr:nvSpPr>
        <xdr:cNvPr id="1528" name="OpenSolver129">
          <a:extLst>
            <a:ext uri="{FF2B5EF4-FFF2-40B4-BE49-F238E27FC236}">
              <a16:creationId xmlns:a16="http://schemas.microsoft.com/office/drawing/2014/main" id="{25373D1D-9C6E-4A9B-90BE-9008E13E281C}"/>
            </a:ext>
          </a:extLst>
        </xdr:cNvPr>
        <xdr:cNvSpPr/>
      </xdr:nvSpPr>
      <xdr:spPr>
        <a:xfrm>
          <a:off x="482600" y="172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9525</xdr:colOff>
      <xdr:row>9</xdr:row>
      <xdr:rowOff>12700</xdr:rowOff>
    </xdr:from>
    <xdr:to>
      <xdr:col>2</xdr:col>
      <xdr:colOff>61655</xdr:colOff>
      <xdr:row>9</xdr:row>
      <xdr:rowOff>127000</xdr:rowOff>
    </xdr:to>
    <xdr:sp macro="" textlink="">
      <xdr:nvSpPr>
        <xdr:cNvPr id="1529" name="OpenSolver130">
          <a:extLst>
            <a:ext uri="{FF2B5EF4-FFF2-40B4-BE49-F238E27FC236}">
              <a16:creationId xmlns:a16="http://schemas.microsoft.com/office/drawing/2014/main" id="{C83A2D42-9811-4529-BD19-C9B42918790A}"/>
            </a:ext>
          </a:extLst>
        </xdr:cNvPr>
        <xdr:cNvSpPr/>
      </xdr:nvSpPr>
      <xdr:spPr>
        <a:xfrm>
          <a:off x="1143000" y="172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9</xdr:row>
      <xdr:rowOff>12700</xdr:rowOff>
    </xdr:from>
    <xdr:to>
      <xdr:col>3</xdr:col>
      <xdr:colOff>64830</xdr:colOff>
      <xdr:row>9</xdr:row>
      <xdr:rowOff>127000</xdr:rowOff>
    </xdr:to>
    <xdr:sp macro="" textlink="">
      <xdr:nvSpPr>
        <xdr:cNvPr id="1530" name="OpenSolver131">
          <a:extLst>
            <a:ext uri="{FF2B5EF4-FFF2-40B4-BE49-F238E27FC236}">
              <a16:creationId xmlns:a16="http://schemas.microsoft.com/office/drawing/2014/main" id="{98561EE7-74D7-453B-AF47-D71203FC144C}"/>
            </a:ext>
          </a:extLst>
        </xdr:cNvPr>
        <xdr:cNvSpPr/>
      </xdr:nvSpPr>
      <xdr:spPr>
        <a:xfrm>
          <a:off x="1803400" y="172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15875</xdr:colOff>
      <xdr:row>9</xdr:row>
      <xdr:rowOff>12700</xdr:rowOff>
    </xdr:from>
    <xdr:to>
      <xdr:col>4</xdr:col>
      <xdr:colOff>68005</xdr:colOff>
      <xdr:row>9</xdr:row>
      <xdr:rowOff>127000</xdr:rowOff>
    </xdr:to>
    <xdr:sp macro="" textlink="">
      <xdr:nvSpPr>
        <xdr:cNvPr id="1531" name="OpenSolver132">
          <a:extLst>
            <a:ext uri="{FF2B5EF4-FFF2-40B4-BE49-F238E27FC236}">
              <a16:creationId xmlns:a16="http://schemas.microsoft.com/office/drawing/2014/main" id="{04897A78-25AB-46C7-90D1-C203558F9358}"/>
            </a:ext>
          </a:extLst>
        </xdr:cNvPr>
        <xdr:cNvSpPr/>
      </xdr:nvSpPr>
      <xdr:spPr>
        <a:xfrm>
          <a:off x="2463800" y="172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19050</xdr:colOff>
      <xdr:row>9</xdr:row>
      <xdr:rowOff>12700</xdr:rowOff>
    </xdr:from>
    <xdr:to>
      <xdr:col>5</xdr:col>
      <xdr:colOff>71180</xdr:colOff>
      <xdr:row>9</xdr:row>
      <xdr:rowOff>127000</xdr:rowOff>
    </xdr:to>
    <xdr:sp macro="" textlink="">
      <xdr:nvSpPr>
        <xdr:cNvPr id="1532" name="OpenSolver133">
          <a:extLst>
            <a:ext uri="{FF2B5EF4-FFF2-40B4-BE49-F238E27FC236}">
              <a16:creationId xmlns:a16="http://schemas.microsoft.com/office/drawing/2014/main" id="{B7E6C400-DB0F-4C34-BC1F-4D4AEDF87CAE}"/>
            </a:ext>
          </a:extLst>
        </xdr:cNvPr>
        <xdr:cNvSpPr/>
      </xdr:nvSpPr>
      <xdr:spPr>
        <a:xfrm>
          <a:off x="3124200" y="172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9525</xdr:colOff>
      <xdr:row>9</xdr:row>
      <xdr:rowOff>12700</xdr:rowOff>
    </xdr:from>
    <xdr:to>
      <xdr:col>6</xdr:col>
      <xdr:colOff>61655</xdr:colOff>
      <xdr:row>9</xdr:row>
      <xdr:rowOff>127000</xdr:rowOff>
    </xdr:to>
    <xdr:sp macro="" textlink="">
      <xdr:nvSpPr>
        <xdr:cNvPr id="1533" name="OpenSolver134">
          <a:extLst>
            <a:ext uri="{FF2B5EF4-FFF2-40B4-BE49-F238E27FC236}">
              <a16:creationId xmlns:a16="http://schemas.microsoft.com/office/drawing/2014/main" id="{5BA1AEA2-91A8-4EBD-88B6-62EAA55A7B2F}"/>
            </a:ext>
          </a:extLst>
        </xdr:cNvPr>
        <xdr:cNvSpPr/>
      </xdr:nvSpPr>
      <xdr:spPr>
        <a:xfrm>
          <a:off x="3771900" y="172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9</xdr:row>
      <xdr:rowOff>12700</xdr:rowOff>
    </xdr:from>
    <xdr:to>
      <xdr:col>7</xdr:col>
      <xdr:colOff>64830</xdr:colOff>
      <xdr:row>9</xdr:row>
      <xdr:rowOff>127000</xdr:rowOff>
    </xdr:to>
    <xdr:sp macro="" textlink="">
      <xdr:nvSpPr>
        <xdr:cNvPr id="1534" name="OpenSolver135">
          <a:extLst>
            <a:ext uri="{FF2B5EF4-FFF2-40B4-BE49-F238E27FC236}">
              <a16:creationId xmlns:a16="http://schemas.microsoft.com/office/drawing/2014/main" id="{DEBFB9D1-F8E4-452E-96FE-56E2A65CB152}"/>
            </a:ext>
          </a:extLst>
        </xdr:cNvPr>
        <xdr:cNvSpPr/>
      </xdr:nvSpPr>
      <xdr:spPr>
        <a:xfrm>
          <a:off x="4432300" y="172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15875</xdr:colOff>
      <xdr:row>9</xdr:row>
      <xdr:rowOff>12700</xdr:rowOff>
    </xdr:from>
    <xdr:to>
      <xdr:col>8</xdr:col>
      <xdr:colOff>68005</xdr:colOff>
      <xdr:row>9</xdr:row>
      <xdr:rowOff>127000</xdr:rowOff>
    </xdr:to>
    <xdr:sp macro="" textlink="">
      <xdr:nvSpPr>
        <xdr:cNvPr id="1535" name="OpenSolver136">
          <a:extLst>
            <a:ext uri="{FF2B5EF4-FFF2-40B4-BE49-F238E27FC236}">
              <a16:creationId xmlns:a16="http://schemas.microsoft.com/office/drawing/2014/main" id="{0CBB4DFA-D6F8-4A43-B310-620C4B3BE85D}"/>
            </a:ext>
          </a:extLst>
        </xdr:cNvPr>
        <xdr:cNvSpPr/>
      </xdr:nvSpPr>
      <xdr:spPr>
        <a:xfrm>
          <a:off x="5092700" y="172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6350</xdr:colOff>
      <xdr:row>9</xdr:row>
      <xdr:rowOff>12700</xdr:rowOff>
    </xdr:from>
    <xdr:to>
      <xdr:col>9</xdr:col>
      <xdr:colOff>58480</xdr:colOff>
      <xdr:row>9</xdr:row>
      <xdr:rowOff>127000</xdr:rowOff>
    </xdr:to>
    <xdr:sp macro="" textlink="">
      <xdr:nvSpPr>
        <xdr:cNvPr id="1536" name="OpenSolver137">
          <a:extLst>
            <a:ext uri="{FF2B5EF4-FFF2-40B4-BE49-F238E27FC236}">
              <a16:creationId xmlns:a16="http://schemas.microsoft.com/office/drawing/2014/main" id="{D8F6ED60-71AD-45F6-BA78-8FF08F3D7177}"/>
            </a:ext>
          </a:extLst>
        </xdr:cNvPr>
        <xdr:cNvSpPr/>
      </xdr:nvSpPr>
      <xdr:spPr>
        <a:xfrm>
          <a:off x="5740400" y="172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9525</xdr:colOff>
      <xdr:row>9</xdr:row>
      <xdr:rowOff>12700</xdr:rowOff>
    </xdr:from>
    <xdr:to>
      <xdr:col>10</xdr:col>
      <xdr:colOff>61655</xdr:colOff>
      <xdr:row>9</xdr:row>
      <xdr:rowOff>127000</xdr:rowOff>
    </xdr:to>
    <xdr:sp macro="" textlink="">
      <xdr:nvSpPr>
        <xdr:cNvPr id="1537" name="OpenSolver138">
          <a:extLst>
            <a:ext uri="{FF2B5EF4-FFF2-40B4-BE49-F238E27FC236}">
              <a16:creationId xmlns:a16="http://schemas.microsoft.com/office/drawing/2014/main" id="{EE138CA1-9A5F-411D-8D30-D0CF959B7712}"/>
            </a:ext>
          </a:extLst>
        </xdr:cNvPr>
        <xdr:cNvSpPr/>
      </xdr:nvSpPr>
      <xdr:spPr>
        <a:xfrm>
          <a:off x="6400800" y="172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15875</xdr:colOff>
      <xdr:row>9</xdr:row>
      <xdr:rowOff>12700</xdr:rowOff>
    </xdr:from>
    <xdr:to>
      <xdr:col>11</xdr:col>
      <xdr:colOff>68005</xdr:colOff>
      <xdr:row>9</xdr:row>
      <xdr:rowOff>127000</xdr:rowOff>
    </xdr:to>
    <xdr:sp macro="" textlink="">
      <xdr:nvSpPr>
        <xdr:cNvPr id="1538" name="OpenSolver139">
          <a:extLst>
            <a:ext uri="{FF2B5EF4-FFF2-40B4-BE49-F238E27FC236}">
              <a16:creationId xmlns:a16="http://schemas.microsoft.com/office/drawing/2014/main" id="{D509B615-C376-4755-9DFF-186BF9BBD002}"/>
            </a:ext>
          </a:extLst>
        </xdr:cNvPr>
        <xdr:cNvSpPr/>
      </xdr:nvSpPr>
      <xdr:spPr>
        <a:xfrm>
          <a:off x="7493000" y="172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15875</xdr:colOff>
      <xdr:row>9</xdr:row>
      <xdr:rowOff>12700</xdr:rowOff>
    </xdr:from>
    <xdr:to>
      <xdr:col>12</xdr:col>
      <xdr:colOff>68005</xdr:colOff>
      <xdr:row>9</xdr:row>
      <xdr:rowOff>127000</xdr:rowOff>
    </xdr:to>
    <xdr:sp macro="" textlink="">
      <xdr:nvSpPr>
        <xdr:cNvPr id="1539" name="OpenSolver140">
          <a:extLst>
            <a:ext uri="{FF2B5EF4-FFF2-40B4-BE49-F238E27FC236}">
              <a16:creationId xmlns:a16="http://schemas.microsoft.com/office/drawing/2014/main" id="{6FEF26B5-A24A-4D83-909E-DB5368DDC126}"/>
            </a:ext>
          </a:extLst>
        </xdr:cNvPr>
        <xdr:cNvSpPr/>
      </xdr:nvSpPr>
      <xdr:spPr>
        <a:xfrm>
          <a:off x="8216900" y="172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15875</xdr:colOff>
      <xdr:row>9</xdr:row>
      <xdr:rowOff>12700</xdr:rowOff>
    </xdr:from>
    <xdr:to>
      <xdr:col>13</xdr:col>
      <xdr:colOff>68005</xdr:colOff>
      <xdr:row>9</xdr:row>
      <xdr:rowOff>127000</xdr:rowOff>
    </xdr:to>
    <xdr:sp macro="" textlink="">
      <xdr:nvSpPr>
        <xdr:cNvPr id="1540" name="OpenSolver141">
          <a:extLst>
            <a:ext uri="{FF2B5EF4-FFF2-40B4-BE49-F238E27FC236}">
              <a16:creationId xmlns:a16="http://schemas.microsoft.com/office/drawing/2014/main" id="{C35CDD87-9A6D-4094-A0E6-99D5D768D2FB}"/>
            </a:ext>
          </a:extLst>
        </xdr:cNvPr>
        <xdr:cNvSpPr/>
      </xdr:nvSpPr>
      <xdr:spPr>
        <a:xfrm>
          <a:off x="8940800" y="172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14</xdr:col>
      <xdr:colOff>15875</xdr:colOff>
      <xdr:row>9</xdr:row>
      <xdr:rowOff>12700</xdr:rowOff>
    </xdr:from>
    <xdr:to>
      <xdr:col>14</xdr:col>
      <xdr:colOff>68005</xdr:colOff>
      <xdr:row>9</xdr:row>
      <xdr:rowOff>127000</xdr:rowOff>
    </xdr:to>
    <xdr:sp macro="" textlink="">
      <xdr:nvSpPr>
        <xdr:cNvPr id="1541" name="OpenSolver142">
          <a:extLst>
            <a:ext uri="{FF2B5EF4-FFF2-40B4-BE49-F238E27FC236}">
              <a16:creationId xmlns:a16="http://schemas.microsoft.com/office/drawing/2014/main" id="{B0E32684-E976-4FD5-9C2A-97803CA1517D}"/>
            </a:ext>
          </a:extLst>
        </xdr:cNvPr>
        <xdr:cNvSpPr/>
      </xdr:nvSpPr>
      <xdr:spPr>
        <a:xfrm>
          <a:off x="9664700" y="172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15</xdr:col>
      <xdr:colOff>9525</xdr:colOff>
      <xdr:row>9</xdr:row>
      <xdr:rowOff>12700</xdr:rowOff>
    </xdr:from>
    <xdr:to>
      <xdr:col>15</xdr:col>
      <xdr:colOff>61655</xdr:colOff>
      <xdr:row>9</xdr:row>
      <xdr:rowOff>127000</xdr:rowOff>
    </xdr:to>
    <xdr:sp macro="" textlink="">
      <xdr:nvSpPr>
        <xdr:cNvPr id="1542" name="OpenSolver143">
          <a:extLst>
            <a:ext uri="{FF2B5EF4-FFF2-40B4-BE49-F238E27FC236}">
              <a16:creationId xmlns:a16="http://schemas.microsoft.com/office/drawing/2014/main" id="{CEE0DAD6-534B-4E15-8DF2-D61D1D00FA25}"/>
            </a:ext>
          </a:extLst>
        </xdr:cNvPr>
        <xdr:cNvSpPr/>
      </xdr:nvSpPr>
      <xdr:spPr>
        <a:xfrm>
          <a:off x="10934700" y="1727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</xdr:col>
      <xdr:colOff>6350</xdr:colOff>
      <xdr:row>10</xdr:row>
      <xdr:rowOff>12700</xdr:rowOff>
    </xdr:from>
    <xdr:to>
      <xdr:col>1</xdr:col>
      <xdr:colOff>58480</xdr:colOff>
      <xdr:row>10</xdr:row>
      <xdr:rowOff>127000</xdr:rowOff>
    </xdr:to>
    <xdr:sp macro="" textlink="">
      <xdr:nvSpPr>
        <xdr:cNvPr id="1543" name="OpenSolver144">
          <a:extLst>
            <a:ext uri="{FF2B5EF4-FFF2-40B4-BE49-F238E27FC236}">
              <a16:creationId xmlns:a16="http://schemas.microsoft.com/office/drawing/2014/main" id="{C8F79745-3078-4288-BF91-CD67AB88A001}"/>
            </a:ext>
          </a:extLst>
        </xdr:cNvPr>
        <xdr:cNvSpPr/>
      </xdr:nvSpPr>
      <xdr:spPr>
        <a:xfrm>
          <a:off x="482600" y="191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9525</xdr:colOff>
      <xdr:row>10</xdr:row>
      <xdr:rowOff>12700</xdr:rowOff>
    </xdr:from>
    <xdr:to>
      <xdr:col>2</xdr:col>
      <xdr:colOff>61655</xdr:colOff>
      <xdr:row>10</xdr:row>
      <xdr:rowOff>127000</xdr:rowOff>
    </xdr:to>
    <xdr:sp macro="" textlink="">
      <xdr:nvSpPr>
        <xdr:cNvPr id="1544" name="OpenSolver145">
          <a:extLst>
            <a:ext uri="{FF2B5EF4-FFF2-40B4-BE49-F238E27FC236}">
              <a16:creationId xmlns:a16="http://schemas.microsoft.com/office/drawing/2014/main" id="{60792419-B6E4-44AF-937F-1EBF5FD0C2C2}"/>
            </a:ext>
          </a:extLst>
        </xdr:cNvPr>
        <xdr:cNvSpPr/>
      </xdr:nvSpPr>
      <xdr:spPr>
        <a:xfrm>
          <a:off x="1143000" y="191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10</xdr:row>
      <xdr:rowOff>12700</xdr:rowOff>
    </xdr:from>
    <xdr:to>
      <xdr:col>3</xdr:col>
      <xdr:colOff>64830</xdr:colOff>
      <xdr:row>10</xdr:row>
      <xdr:rowOff>127000</xdr:rowOff>
    </xdr:to>
    <xdr:sp macro="" textlink="">
      <xdr:nvSpPr>
        <xdr:cNvPr id="1545" name="OpenSolver146">
          <a:extLst>
            <a:ext uri="{FF2B5EF4-FFF2-40B4-BE49-F238E27FC236}">
              <a16:creationId xmlns:a16="http://schemas.microsoft.com/office/drawing/2014/main" id="{12CF7CEF-D13D-4C2E-982B-A86C41E8065B}"/>
            </a:ext>
          </a:extLst>
        </xdr:cNvPr>
        <xdr:cNvSpPr/>
      </xdr:nvSpPr>
      <xdr:spPr>
        <a:xfrm>
          <a:off x="1803400" y="191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15875</xdr:colOff>
      <xdr:row>10</xdr:row>
      <xdr:rowOff>12700</xdr:rowOff>
    </xdr:from>
    <xdr:to>
      <xdr:col>4</xdr:col>
      <xdr:colOff>68005</xdr:colOff>
      <xdr:row>10</xdr:row>
      <xdr:rowOff>127000</xdr:rowOff>
    </xdr:to>
    <xdr:sp macro="" textlink="">
      <xdr:nvSpPr>
        <xdr:cNvPr id="1546" name="OpenSolver147">
          <a:extLst>
            <a:ext uri="{FF2B5EF4-FFF2-40B4-BE49-F238E27FC236}">
              <a16:creationId xmlns:a16="http://schemas.microsoft.com/office/drawing/2014/main" id="{BBE2C377-7FDB-4316-80A0-78FD0F6D3CDF}"/>
            </a:ext>
          </a:extLst>
        </xdr:cNvPr>
        <xdr:cNvSpPr/>
      </xdr:nvSpPr>
      <xdr:spPr>
        <a:xfrm>
          <a:off x="2463800" y="191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19050</xdr:colOff>
      <xdr:row>10</xdr:row>
      <xdr:rowOff>12700</xdr:rowOff>
    </xdr:from>
    <xdr:to>
      <xdr:col>5</xdr:col>
      <xdr:colOff>71180</xdr:colOff>
      <xdr:row>10</xdr:row>
      <xdr:rowOff>127000</xdr:rowOff>
    </xdr:to>
    <xdr:sp macro="" textlink="">
      <xdr:nvSpPr>
        <xdr:cNvPr id="1547" name="OpenSolver148">
          <a:extLst>
            <a:ext uri="{FF2B5EF4-FFF2-40B4-BE49-F238E27FC236}">
              <a16:creationId xmlns:a16="http://schemas.microsoft.com/office/drawing/2014/main" id="{AB2B1897-DA9F-4336-B11D-32E495E83783}"/>
            </a:ext>
          </a:extLst>
        </xdr:cNvPr>
        <xdr:cNvSpPr/>
      </xdr:nvSpPr>
      <xdr:spPr>
        <a:xfrm>
          <a:off x="3124200" y="191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9525</xdr:colOff>
      <xdr:row>10</xdr:row>
      <xdr:rowOff>12700</xdr:rowOff>
    </xdr:from>
    <xdr:to>
      <xdr:col>6</xdr:col>
      <xdr:colOff>61655</xdr:colOff>
      <xdr:row>10</xdr:row>
      <xdr:rowOff>127000</xdr:rowOff>
    </xdr:to>
    <xdr:sp macro="" textlink="">
      <xdr:nvSpPr>
        <xdr:cNvPr id="1548" name="OpenSolver149">
          <a:extLst>
            <a:ext uri="{FF2B5EF4-FFF2-40B4-BE49-F238E27FC236}">
              <a16:creationId xmlns:a16="http://schemas.microsoft.com/office/drawing/2014/main" id="{36142A84-6C90-48D6-891F-BA239DAE1594}"/>
            </a:ext>
          </a:extLst>
        </xdr:cNvPr>
        <xdr:cNvSpPr/>
      </xdr:nvSpPr>
      <xdr:spPr>
        <a:xfrm>
          <a:off x="3771900" y="191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10</xdr:row>
      <xdr:rowOff>12700</xdr:rowOff>
    </xdr:from>
    <xdr:to>
      <xdr:col>7</xdr:col>
      <xdr:colOff>64830</xdr:colOff>
      <xdr:row>10</xdr:row>
      <xdr:rowOff>127000</xdr:rowOff>
    </xdr:to>
    <xdr:sp macro="" textlink="">
      <xdr:nvSpPr>
        <xdr:cNvPr id="1549" name="OpenSolver150">
          <a:extLst>
            <a:ext uri="{FF2B5EF4-FFF2-40B4-BE49-F238E27FC236}">
              <a16:creationId xmlns:a16="http://schemas.microsoft.com/office/drawing/2014/main" id="{B9015A8E-E465-4662-ADEC-C43F651CF832}"/>
            </a:ext>
          </a:extLst>
        </xdr:cNvPr>
        <xdr:cNvSpPr/>
      </xdr:nvSpPr>
      <xdr:spPr>
        <a:xfrm>
          <a:off x="4432300" y="191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15875</xdr:colOff>
      <xdr:row>10</xdr:row>
      <xdr:rowOff>12700</xdr:rowOff>
    </xdr:from>
    <xdr:to>
      <xdr:col>8</xdr:col>
      <xdr:colOff>68005</xdr:colOff>
      <xdr:row>10</xdr:row>
      <xdr:rowOff>127000</xdr:rowOff>
    </xdr:to>
    <xdr:sp macro="" textlink="">
      <xdr:nvSpPr>
        <xdr:cNvPr id="1550" name="OpenSolver151">
          <a:extLst>
            <a:ext uri="{FF2B5EF4-FFF2-40B4-BE49-F238E27FC236}">
              <a16:creationId xmlns:a16="http://schemas.microsoft.com/office/drawing/2014/main" id="{1A4A92A3-10AB-497F-9CAB-A9BE7EB573E4}"/>
            </a:ext>
          </a:extLst>
        </xdr:cNvPr>
        <xdr:cNvSpPr/>
      </xdr:nvSpPr>
      <xdr:spPr>
        <a:xfrm>
          <a:off x="5092700" y="191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6350</xdr:colOff>
      <xdr:row>10</xdr:row>
      <xdr:rowOff>12700</xdr:rowOff>
    </xdr:from>
    <xdr:to>
      <xdr:col>9</xdr:col>
      <xdr:colOff>58480</xdr:colOff>
      <xdr:row>10</xdr:row>
      <xdr:rowOff>127000</xdr:rowOff>
    </xdr:to>
    <xdr:sp macro="" textlink="">
      <xdr:nvSpPr>
        <xdr:cNvPr id="1551" name="OpenSolver152">
          <a:extLst>
            <a:ext uri="{FF2B5EF4-FFF2-40B4-BE49-F238E27FC236}">
              <a16:creationId xmlns:a16="http://schemas.microsoft.com/office/drawing/2014/main" id="{B9A7A94D-405F-4EED-8F6F-5B200320F872}"/>
            </a:ext>
          </a:extLst>
        </xdr:cNvPr>
        <xdr:cNvSpPr/>
      </xdr:nvSpPr>
      <xdr:spPr>
        <a:xfrm>
          <a:off x="5740400" y="191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9525</xdr:colOff>
      <xdr:row>10</xdr:row>
      <xdr:rowOff>12700</xdr:rowOff>
    </xdr:from>
    <xdr:to>
      <xdr:col>10</xdr:col>
      <xdr:colOff>61655</xdr:colOff>
      <xdr:row>10</xdr:row>
      <xdr:rowOff>127000</xdr:rowOff>
    </xdr:to>
    <xdr:sp macro="" textlink="">
      <xdr:nvSpPr>
        <xdr:cNvPr id="1552" name="OpenSolver153">
          <a:extLst>
            <a:ext uri="{FF2B5EF4-FFF2-40B4-BE49-F238E27FC236}">
              <a16:creationId xmlns:a16="http://schemas.microsoft.com/office/drawing/2014/main" id="{7176AA76-7C65-4F8F-9E6C-36D7C8C8C56F}"/>
            </a:ext>
          </a:extLst>
        </xdr:cNvPr>
        <xdr:cNvSpPr/>
      </xdr:nvSpPr>
      <xdr:spPr>
        <a:xfrm>
          <a:off x="6400800" y="191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15875</xdr:colOff>
      <xdr:row>10</xdr:row>
      <xdr:rowOff>12700</xdr:rowOff>
    </xdr:from>
    <xdr:to>
      <xdr:col>11</xdr:col>
      <xdr:colOff>68005</xdr:colOff>
      <xdr:row>10</xdr:row>
      <xdr:rowOff>127000</xdr:rowOff>
    </xdr:to>
    <xdr:sp macro="" textlink="">
      <xdr:nvSpPr>
        <xdr:cNvPr id="1553" name="OpenSolver154">
          <a:extLst>
            <a:ext uri="{FF2B5EF4-FFF2-40B4-BE49-F238E27FC236}">
              <a16:creationId xmlns:a16="http://schemas.microsoft.com/office/drawing/2014/main" id="{27009397-F158-4A2A-B127-914E272A6EF0}"/>
            </a:ext>
          </a:extLst>
        </xdr:cNvPr>
        <xdr:cNvSpPr/>
      </xdr:nvSpPr>
      <xdr:spPr>
        <a:xfrm>
          <a:off x="7493000" y="191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15875</xdr:colOff>
      <xdr:row>10</xdr:row>
      <xdr:rowOff>12700</xdr:rowOff>
    </xdr:from>
    <xdr:to>
      <xdr:col>12</xdr:col>
      <xdr:colOff>68005</xdr:colOff>
      <xdr:row>10</xdr:row>
      <xdr:rowOff>127000</xdr:rowOff>
    </xdr:to>
    <xdr:sp macro="" textlink="">
      <xdr:nvSpPr>
        <xdr:cNvPr id="1554" name="OpenSolver155">
          <a:extLst>
            <a:ext uri="{FF2B5EF4-FFF2-40B4-BE49-F238E27FC236}">
              <a16:creationId xmlns:a16="http://schemas.microsoft.com/office/drawing/2014/main" id="{9F47DEEE-B417-4F36-A6E8-6CA6F421398C}"/>
            </a:ext>
          </a:extLst>
        </xdr:cNvPr>
        <xdr:cNvSpPr/>
      </xdr:nvSpPr>
      <xdr:spPr>
        <a:xfrm>
          <a:off x="8216900" y="191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15875</xdr:colOff>
      <xdr:row>10</xdr:row>
      <xdr:rowOff>12700</xdr:rowOff>
    </xdr:from>
    <xdr:to>
      <xdr:col>13</xdr:col>
      <xdr:colOff>68005</xdr:colOff>
      <xdr:row>10</xdr:row>
      <xdr:rowOff>127000</xdr:rowOff>
    </xdr:to>
    <xdr:sp macro="" textlink="">
      <xdr:nvSpPr>
        <xdr:cNvPr id="1555" name="OpenSolver156">
          <a:extLst>
            <a:ext uri="{FF2B5EF4-FFF2-40B4-BE49-F238E27FC236}">
              <a16:creationId xmlns:a16="http://schemas.microsoft.com/office/drawing/2014/main" id="{46F36D40-6E41-4762-B696-88EC859B1E49}"/>
            </a:ext>
          </a:extLst>
        </xdr:cNvPr>
        <xdr:cNvSpPr/>
      </xdr:nvSpPr>
      <xdr:spPr>
        <a:xfrm>
          <a:off x="8940800" y="191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14</xdr:col>
      <xdr:colOff>15875</xdr:colOff>
      <xdr:row>10</xdr:row>
      <xdr:rowOff>12700</xdr:rowOff>
    </xdr:from>
    <xdr:to>
      <xdr:col>14</xdr:col>
      <xdr:colOff>68005</xdr:colOff>
      <xdr:row>10</xdr:row>
      <xdr:rowOff>127000</xdr:rowOff>
    </xdr:to>
    <xdr:sp macro="" textlink="">
      <xdr:nvSpPr>
        <xdr:cNvPr id="1556" name="OpenSolver157">
          <a:extLst>
            <a:ext uri="{FF2B5EF4-FFF2-40B4-BE49-F238E27FC236}">
              <a16:creationId xmlns:a16="http://schemas.microsoft.com/office/drawing/2014/main" id="{27F40D7C-2B0F-4EAD-8EAC-334C8B8C8637}"/>
            </a:ext>
          </a:extLst>
        </xdr:cNvPr>
        <xdr:cNvSpPr/>
      </xdr:nvSpPr>
      <xdr:spPr>
        <a:xfrm>
          <a:off x="9664700" y="191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15</xdr:col>
      <xdr:colOff>9525</xdr:colOff>
      <xdr:row>10</xdr:row>
      <xdr:rowOff>12700</xdr:rowOff>
    </xdr:from>
    <xdr:to>
      <xdr:col>15</xdr:col>
      <xdr:colOff>61655</xdr:colOff>
      <xdr:row>10</xdr:row>
      <xdr:rowOff>127000</xdr:rowOff>
    </xdr:to>
    <xdr:sp macro="" textlink="">
      <xdr:nvSpPr>
        <xdr:cNvPr id="1557" name="OpenSolver158">
          <a:extLst>
            <a:ext uri="{FF2B5EF4-FFF2-40B4-BE49-F238E27FC236}">
              <a16:creationId xmlns:a16="http://schemas.microsoft.com/office/drawing/2014/main" id="{CFAB50CB-564D-4C0C-A549-A3FE80B38680}"/>
            </a:ext>
          </a:extLst>
        </xdr:cNvPr>
        <xdr:cNvSpPr/>
      </xdr:nvSpPr>
      <xdr:spPr>
        <a:xfrm>
          <a:off x="10934700" y="1917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</xdr:col>
      <xdr:colOff>6350</xdr:colOff>
      <xdr:row>11</xdr:row>
      <xdr:rowOff>12700</xdr:rowOff>
    </xdr:from>
    <xdr:to>
      <xdr:col>1</xdr:col>
      <xdr:colOff>58480</xdr:colOff>
      <xdr:row>11</xdr:row>
      <xdr:rowOff>127000</xdr:rowOff>
    </xdr:to>
    <xdr:sp macro="" textlink="">
      <xdr:nvSpPr>
        <xdr:cNvPr id="1558" name="OpenSolver159">
          <a:extLst>
            <a:ext uri="{FF2B5EF4-FFF2-40B4-BE49-F238E27FC236}">
              <a16:creationId xmlns:a16="http://schemas.microsoft.com/office/drawing/2014/main" id="{A40829EF-E20D-46E0-B7C6-F7DC3FF9BC96}"/>
            </a:ext>
          </a:extLst>
        </xdr:cNvPr>
        <xdr:cNvSpPr/>
      </xdr:nvSpPr>
      <xdr:spPr>
        <a:xfrm>
          <a:off x="482600" y="2108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9525</xdr:colOff>
      <xdr:row>11</xdr:row>
      <xdr:rowOff>12700</xdr:rowOff>
    </xdr:from>
    <xdr:to>
      <xdr:col>2</xdr:col>
      <xdr:colOff>61655</xdr:colOff>
      <xdr:row>11</xdr:row>
      <xdr:rowOff>127000</xdr:rowOff>
    </xdr:to>
    <xdr:sp macro="" textlink="">
      <xdr:nvSpPr>
        <xdr:cNvPr id="1559" name="OpenSolver160">
          <a:extLst>
            <a:ext uri="{FF2B5EF4-FFF2-40B4-BE49-F238E27FC236}">
              <a16:creationId xmlns:a16="http://schemas.microsoft.com/office/drawing/2014/main" id="{D80E6482-5CCF-4DFF-A6DE-35209EEEF678}"/>
            </a:ext>
          </a:extLst>
        </xdr:cNvPr>
        <xdr:cNvSpPr/>
      </xdr:nvSpPr>
      <xdr:spPr>
        <a:xfrm>
          <a:off x="1143000" y="2108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11</xdr:row>
      <xdr:rowOff>12700</xdr:rowOff>
    </xdr:from>
    <xdr:to>
      <xdr:col>3</xdr:col>
      <xdr:colOff>64830</xdr:colOff>
      <xdr:row>11</xdr:row>
      <xdr:rowOff>127000</xdr:rowOff>
    </xdr:to>
    <xdr:sp macro="" textlink="">
      <xdr:nvSpPr>
        <xdr:cNvPr id="1560" name="OpenSolver161">
          <a:extLst>
            <a:ext uri="{FF2B5EF4-FFF2-40B4-BE49-F238E27FC236}">
              <a16:creationId xmlns:a16="http://schemas.microsoft.com/office/drawing/2014/main" id="{7AF3F9D4-B1AF-454F-ADD1-7530DB527B54}"/>
            </a:ext>
          </a:extLst>
        </xdr:cNvPr>
        <xdr:cNvSpPr/>
      </xdr:nvSpPr>
      <xdr:spPr>
        <a:xfrm>
          <a:off x="1803400" y="2108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15875</xdr:colOff>
      <xdr:row>11</xdr:row>
      <xdr:rowOff>12700</xdr:rowOff>
    </xdr:from>
    <xdr:to>
      <xdr:col>4</xdr:col>
      <xdr:colOff>68005</xdr:colOff>
      <xdr:row>11</xdr:row>
      <xdr:rowOff>127000</xdr:rowOff>
    </xdr:to>
    <xdr:sp macro="" textlink="">
      <xdr:nvSpPr>
        <xdr:cNvPr id="1561" name="OpenSolver162">
          <a:extLst>
            <a:ext uri="{FF2B5EF4-FFF2-40B4-BE49-F238E27FC236}">
              <a16:creationId xmlns:a16="http://schemas.microsoft.com/office/drawing/2014/main" id="{134A4E95-82EA-4A4D-979C-587EC0FC8608}"/>
            </a:ext>
          </a:extLst>
        </xdr:cNvPr>
        <xdr:cNvSpPr/>
      </xdr:nvSpPr>
      <xdr:spPr>
        <a:xfrm>
          <a:off x="2463800" y="2108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19050</xdr:colOff>
      <xdr:row>11</xdr:row>
      <xdr:rowOff>12700</xdr:rowOff>
    </xdr:from>
    <xdr:to>
      <xdr:col>5</xdr:col>
      <xdr:colOff>71180</xdr:colOff>
      <xdr:row>11</xdr:row>
      <xdr:rowOff>127000</xdr:rowOff>
    </xdr:to>
    <xdr:sp macro="" textlink="">
      <xdr:nvSpPr>
        <xdr:cNvPr id="1562" name="OpenSolver163">
          <a:extLst>
            <a:ext uri="{FF2B5EF4-FFF2-40B4-BE49-F238E27FC236}">
              <a16:creationId xmlns:a16="http://schemas.microsoft.com/office/drawing/2014/main" id="{ABEA3748-A69A-4579-A31F-89D67A1640B6}"/>
            </a:ext>
          </a:extLst>
        </xdr:cNvPr>
        <xdr:cNvSpPr/>
      </xdr:nvSpPr>
      <xdr:spPr>
        <a:xfrm>
          <a:off x="3124200" y="2108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9525</xdr:colOff>
      <xdr:row>11</xdr:row>
      <xdr:rowOff>12700</xdr:rowOff>
    </xdr:from>
    <xdr:to>
      <xdr:col>6</xdr:col>
      <xdr:colOff>61655</xdr:colOff>
      <xdr:row>11</xdr:row>
      <xdr:rowOff>127000</xdr:rowOff>
    </xdr:to>
    <xdr:sp macro="" textlink="">
      <xdr:nvSpPr>
        <xdr:cNvPr id="1563" name="OpenSolver164">
          <a:extLst>
            <a:ext uri="{FF2B5EF4-FFF2-40B4-BE49-F238E27FC236}">
              <a16:creationId xmlns:a16="http://schemas.microsoft.com/office/drawing/2014/main" id="{80EA5B5C-F469-4781-837E-52D00FD4CE68}"/>
            </a:ext>
          </a:extLst>
        </xdr:cNvPr>
        <xdr:cNvSpPr/>
      </xdr:nvSpPr>
      <xdr:spPr>
        <a:xfrm>
          <a:off x="3771900" y="2108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11</xdr:row>
      <xdr:rowOff>12700</xdr:rowOff>
    </xdr:from>
    <xdr:to>
      <xdr:col>7</xdr:col>
      <xdr:colOff>64830</xdr:colOff>
      <xdr:row>11</xdr:row>
      <xdr:rowOff>127000</xdr:rowOff>
    </xdr:to>
    <xdr:sp macro="" textlink="">
      <xdr:nvSpPr>
        <xdr:cNvPr id="1564" name="OpenSolver165">
          <a:extLst>
            <a:ext uri="{FF2B5EF4-FFF2-40B4-BE49-F238E27FC236}">
              <a16:creationId xmlns:a16="http://schemas.microsoft.com/office/drawing/2014/main" id="{73B6AFF8-7D28-493A-A495-70A74B07CDE1}"/>
            </a:ext>
          </a:extLst>
        </xdr:cNvPr>
        <xdr:cNvSpPr/>
      </xdr:nvSpPr>
      <xdr:spPr>
        <a:xfrm>
          <a:off x="4432300" y="2108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15875</xdr:colOff>
      <xdr:row>11</xdr:row>
      <xdr:rowOff>12700</xdr:rowOff>
    </xdr:from>
    <xdr:to>
      <xdr:col>8</xdr:col>
      <xdr:colOff>68005</xdr:colOff>
      <xdr:row>11</xdr:row>
      <xdr:rowOff>127000</xdr:rowOff>
    </xdr:to>
    <xdr:sp macro="" textlink="">
      <xdr:nvSpPr>
        <xdr:cNvPr id="1565" name="OpenSolver166">
          <a:extLst>
            <a:ext uri="{FF2B5EF4-FFF2-40B4-BE49-F238E27FC236}">
              <a16:creationId xmlns:a16="http://schemas.microsoft.com/office/drawing/2014/main" id="{020D8713-5784-4E7D-8A15-B903F68013E6}"/>
            </a:ext>
          </a:extLst>
        </xdr:cNvPr>
        <xdr:cNvSpPr/>
      </xdr:nvSpPr>
      <xdr:spPr>
        <a:xfrm>
          <a:off x="5092700" y="2108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6350</xdr:colOff>
      <xdr:row>11</xdr:row>
      <xdr:rowOff>12700</xdr:rowOff>
    </xdr:from>
    <xdr:to>
      <xdr:col>9</xdr:col>
      <xdr:colOff>58480</xdr:colOff>
      <xdr:row>11</xdr:row>
      <xdr:rowOff>127000</xdr:rowOff>
    </xdr:to>
    <xdr:sp macro="" textlink="">
      <xdr:nvSpPr>
        <xdr:cNvPr id="1566" name="OpenSolver167">
          <a:extLst>
            <a:ext uri="{FF2B5EF4-FFF2-40B4-BE49-F238E27FC236}">
              <a16:creationId xmlns:a16="http://schemas.microsoft.com/office/drawing/2014/main" id="{6BDB3BAA-01A6-46AD-833C-484B3E907EDF}"/>
            </a:ext>
          </a:extLst>
        </xdr:cNvPr>
        <xdr:cNvSpPr/>
      </xdr:nvSpPr>
      <xdr:spPr>
        <a:xfrm>
          <a:off x="5740400" y="2108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9525</xdr:colOff>
      <xdr:row>11</xdr:row>
      <xdr:rowOff>12700</xdr:rowOff>
    </xdr:from>
    <xdr:to>
      <xdr:col>10</xdr:col>
      <xdr:colOff>61655</xdr:colOff>
      <xdr:row>11</xdr:row>
      <xdr:rowOff>127000</xdr:rowOff>
    </xdr:to>
    <xdr:sp macro="" textlink="">
      <xdr:nvSpPr>
        <xdr:cNvPr id="1567" name="OpenSolver168">
          <a:extLst>
            <a:ext uri="{FF2B5EF4-FFF2-40B4-BE49-F238E27FC236}">
              <a16:creationId xmlns:a16="http://schemas.microsoft.com/office/drawing/2014/main" id="{8683FF57-EBDA-445E-9A98-43CA1BC81335}"/>
            </a:ext>
          </a:extLst>
        </xdr:cNvPr>
        <xdr:cNvSpPr/>
      </xdr:nvSpPr>
      <xdr:spPr>
        <a:xfrm>
          <a:off x="6400800" y="2108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15875</xdr:colOff>
      <xdr:row>11</xdr:row>
      <xdr:rowOff>12700</xdr:rowOff>
    </xdr:from>
    <xdr:to>
      <xdr:col>11</xdr:col>
      <xdr:colOff>68005</xdr:colOff>
      <xdr:row>11</xdr:row>
      <xdr:rowOff>127000</xdr:rowOff>
    </xdr:to>
    <xdr:sp macro="" textlink="">
      <xdr:nvSpPr>
        <xdr:cNvPr id="1568" name="OpenSolver169">
          <a:extLst>
            <a:ext uri="{FF2B5EF4-FFF2-40B4-BE49-F238E27FC236}">
              <a16:creationId xmlns:a16="http://schemas.microsoft.com/office/drawing/2014/main" id="{7FEBB2C0-1A12-47AF-A9C4-1673974421A4}"/>
            </a:ext>
          </a:extLst>
        </xdr:cNvPr>
        <xdr:cNvSpPr/>
      </xdr:nvSpPr>
      <xdr:spPr>
        <a:xfrm>
          <a:off x="7493000" y="2108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15875</xdr:colOff>
      <xdr:row>11</xdr:row>
      <xdr:rowOff>12700</xdr:rowOff>
    </xdr:from>
    <xdr:to>
      <xdr:col>12</xdr:col>
      <xdr:colOff>68005</xdr:colOff>
      <xdr:row>11</xdr:row>
      <xdr:rowOff>127000</xdr:rowOff>
    </xdr:to>
    <xdr:sp macro="" textlink="">
      <xdr:nvSpPr>
        <xdr:cNvPr id="1569" name="OpenSolver170">
          <a:extLst>
            <a:ext uri="{FF2B5EF4-FFF2-40B4-BE49-F238E27FC236}">
              <a16:creationId xmlns:a16="http://schemas.microsoft.com/office/drawing/2014/main" id="{A56070E8-61C3-47DF-9B2A-41A8BE7BB83C}"/>
            </a:ext>
          </a:extLst>
        </xdr:cNvPr>
        <xdr:cNvSpPr/>
      </xdr:nvSpPr>
      <xdr:spPr>
        <a:xfrm>
          <a:off x="8216900" y="2108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15875</xdr:colOff>
      <xdr:row>11</xdr:row>
      <xdr:rowOff>12700</xdr:rowOff>
    </xdr:from>
    <xdr:to>
      <xdr:col>13</xdr:col>
      <xdr:colOff>68005</xdr:colOff>
      <xdr:row>11</xdr:row>
      <xdr:rowOff>127000</xdr:rowOff>
    </xdr:to>
    <xdr:sp macro="" textlink="">
      <xdr:nvSpPr>
        <xdr:cNvPr id="1570" name="OpenSolver171">
          <a:extLst>
            <a:ext uri="{FF2B5EF4-FFF2-40B4-BE49-F238E27FC236}">
              <a16:creationId xmlns:a16="http://schemas.microsoft.com/office/drawing/2014/main" id="{A8BE6AAA-413E-42E0-BB3F-39C5E4261D0E}"/>
            </a:ext>
          </a:extLst>
        </xdr:cNvPr>
        <xdr:cNvSpPr/>
      </xdr:nvSpPr>
      <xdr:spPr>
        <a:xfrm>
          <a:off x="8940800" y="2108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14</xdr:col>
      <xdr:colOff>15875</xdr:colOff>
      <xdr:row>11</xdr:row>
      <xdr:rowOff>12700</xdr:rowOff>
    </xdr:from>
    <xdr:to>
      <xdr:col>14</xdr:col>
      <xdr:colOff>68005</xdr:colOff>
      <xdr:row>11</xdr:row>
      <xdr:rowOff>127000</xdr:rowOff>
    </xdr:to>
    <xdr:sp macro="" textlink="">
      <xdr:nvSpPr>
        <xdr:cNvPr id="1571" name="OpenSolver172">
          <a:extLst>
            <a:ext uri="{FF2B5EF4-FFF2-40B4-BE49-F238E27FC236}">
              <a16:creationId xmlns:a16="http://schemas.microsoft.com/office/drawing/2014/main" id="{D0261865-8039-444E-A7EA-47F6AB1CA0D0}"/>
            </a:ext>
          </a:extLst>
        </xdr:cNvPr>
        <xdr:cNvSpPr/>
      </xdr:nvSpPr>
      <xdr:spPr>
        <a:xfrm>
          <a:off x="9664700" y="2108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15</xdr:col>
      <xdr:colOff>9525</xdr:colOff>
      <xdr:row>11</xdr:row>
      <xdr:rowOff>12700</xdr:rowOff>
    </xdr:from>
    <xdr:to>
      <xdr:col>15</xdr:col>
      <xdr:colOff>61655</xdr:colOff>
      <xdr:row>11</xdr:row>
      <xdr:rowOff>127000</xdr:rowOff>
    </xdr:to>
    <xdr:sp macro="" textlink="">
      <xdr:nvSpPr>
        <xdr:cNvPr id="1572" name="OpenSolver173">
          <a:extLst>
            <a:ext uri="{FF2B5EF4-FFF2-40B4-BE49-F238E27FC236}">
              <a16:creationId xmlns:a16="http://schemas.microsoft.com/office/drawing/2014/main" id="{90760527-1FB6-4977-8C57-B0E57A6A685E}"/>
            </a:ext>
          </a:extLst>
        </xdr:cNvPr>
        <xdr:cNvSpPr/>
      </xdr:nvSpPr>
      <xdr:spPr>
        <a:xfrm>
          <a:off x="10934700" y="2108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</xdr:col>
      <xdr:colOff>6350</xdr:colOff>
      <xdr:row>12</xdr:row>
      <xdr:rowOff>12700</xdr:rowOff>
    </xdr:from>
    <xdr:to>
      <xdr:col>1</xdr:col>
      <xdr:colOff>58480</xdr:colOff>
      <xdr:row>12</xdr:row>
      <xdr:rowOff>127000</xdr:rowOff>
    </xdr:to>
    <xdr:sp macro="" textlink="">
      <xdr:nvSpPr>
        <xdr:cNvPr id="1573" name="OpenSolver174">
          <a:extLst>
            <a:ext uri="{FF2B5EF4-FFF2-40B4-BE49-F238E27FC236}">
              <a16:creationId xmlns:a16="http://schemas.microsoft.com/office/drawing/2014/main" id="{73AC4F31-6DB4-4844-A19D-63556F42F519}"/>
            </a:ext>
          </a:extLst>
        </xdr:cNvPr>
        <xdr:cNvSpPr/>
      </xdr:nvSpPr>
      <xdr:spPr>
        <a:xfrm>
          <a:off x="4826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9525</xdr:colOff>
      <xdr:row>12</xdr:row>
      <xdr:rowOff>12700</xdr:rowOff>
    </xdr:from>
    <xdr:to>
      <xdr:col>2</xdr:col>
      <xdr:colOff>61655</xdr:colOff>
      <xdr:row>12</xdr:row>
      <xdr:rowOff>127000</xdr:rowOff>
    </xdr:to>
    <xdr:sp macro="" textlink="">
      <xdr:nvSpPr>
        <xdr:cNvPr id="1574" name="OpenSolver175">
          <a:extLst>
            <a:ext uri="{FF2B5EF4-FFF2-40B4-BE49-F238E27FC236}">
              <a16:creationId xmlns:a16="http://schemas.microsoft.com/office/drawing/2014/main" id="{6DC50773-0635-4EFE-93E5-5BD5161A3C59}"/>
            </a:ext>
          </a:extLst>
        </xdr:cNvPr>
        <xdr:cNvSpPr/>
      </xdr:nvSpPr>
      <xdr:spPr>
        <a:xfrm>
          <a:off x="11430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12</xdr:row>
      <xdr:rowOff>12700</xdr:rowOff>
    </xdr:from>
    <xdr:to>
      <xdr:col>3</xdr:col>
      <xdr:colOff>64830</xdr:colOff>
      <xdr:row>12</xdr:row>
      <xdr:rowOff>127000</xdr:rowOff>
    </xdr:to>
    <xdr:sp macro="" textlink="">
      <xdr:nvSpPr>
        <xdr:cNvPr id="1575" name="OpenSolver176">
          <a:extLst>
            <a:ext uri="{FF2B5EF4-FFF2-40B4-BE49-F238E27FC236}">
              <a16:creationId xmlns:a16="http://schemas.microsoft.com/office/drawing/2014/main" id="{C3044033-A0EF-4CB4-BB2E-627F1EE89D77}"/>
            </a:ext>
          </a:extLst>
        </xdr:cNvPr>
        <xdr:cNvSpPr/>
      </xdr:nvSpPr>
      <xdr:spPr>
        <a:xfrm>
          <a:off x="18034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15875</xdr:colOff>
      <xdr:row>12</xdr:row>
      <xdr:rowOff>12700</xdr:rowOff>
    </xdr:from>
    <xdr:to>
      <xdr:col>4</xdr:col>
      <xdr:colOff>68005</xdr:colOff>
      <xdr:row>12</xdr:row>
      <xdr:rowOff>127000</xdr:rowOff>
    </xdr:to>
    <xdr:sp macro="" textlink="">
      <xdr:nvSpPr>
        <xdr:cNvPr id="1576" name="OpenSolver177">
          <a:extLst>
            <a:ext uri="{FF2B5EF4-FFF2-40B4-BE49-F238E27FC236}">
              <a16:creationId xmlns:a16="http://schemas.microsoft.com/office/drawing/2014/main" id="{59036FFB-0AA9-472A-B9FA-A1943F6D9B65}"/>
            </a:ext>
          </a:extLst>
        </xdr:cNvPr>
        <xdr:cNvSpPr/>
      </xdr:nvSpPr>
      <xdr:spPr>
        <a:xfrm>
          <a:off x="24638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19050</xdr:colOff>
      <xdr:row>12</xdr:row>
      <xdr:rowOff>12700</xdr:rowOff>
    </xdr:from>
    <xdr:to>
      <xdr:col>5</xdr:col>
      <xdr:colOff>71180</xdr:colOff>
      <xdr:row>12</xdr:row>
      <xdr:rowOff>127000</xdr:rowOff>
    </xdr:to>
    <xdr:sp macro="" textlink="">
      <xdr:nvSpPr>
        <xdr:cNvPr id="1577" name="OpenSolver178">
          <a:extLst>
            <a:ext uri="{FF2B5EF4-FFF2-40B4-BE49-F238E27FC236}">
              <a16:creationId xmlns:a16="http://schemas.microsoft.com/office/drawing/2014/main" id="{45A683EF-7FE0-4A73-9FF8-B174D3500195}"/>
            </a:ext>
          </a:extLst>
        </xdr:cNvPr>
        <xdr:cNvSpPr/>
      </xdr:nvSpPr>
      <xdr:spPr>
        <a:xfrm>
          <a:off x="31242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9525</xdr:colOff>
      <xdr:row>12</xdr:row>
      <xdr:rowOff>12700</xdr:rowOff>
    </xdr:from>
    <xdr:to>
      <xdr:col>6</xdr:col>
      <xdr:colOff>61655</xdr:colOff>
      <xdr:row>12</xdr:row>
      <xdr:rowOff>127000</xdr:rowOff>
    </xdr:to>
    <xdr:sp macro="" textlink="">
      <xdr:nvSpPr>
        <xdr:cNvPr id="1578" name="OpenSolver179">
          <a:extLst>
            <a:ext uri="{FF2B5EF4-FFF2-40B4-BE49-F238E27FC236}">
              <a16:creationId xmlns:a16="http://schemas.microsoft.com/office/drawing/2014/main" id="{37FC2BA7-7B96-418B-B4FB-F0DB3D8AA849}"/>
            </a:ext>
          </a:extLst>
        </xdr:cNvPr>
        <xdr:cNvSpPr/>
      </xdr:nvSpPr>
      <xdr:spPr>
        <a:xfrm>
          <a:off x="37719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12</xdr:row>
      <xdr:rowOff>12700</xdr:rowOff>
    </xdr:from>
    <xdr:to>
      <xdr:col>7</xdr:col>
      <xdr:colOff>64830</xdr:colOff>
      <xdr:row>12</xdr:row>
      <xdr:rowOff>127000</xdr:rowOff>
    </xdr:to>
    <xdr:sp macro="" textlink="">
      <xdr:nvSpPr>
        <xdr:cNvPr id="1579" name="OpenSolver180">
          <a:extLst>
            <a:ext uri="{FF2B5EF4-FFF2-40B4-BE49-F238E27FC236}">
              <a16:creationId xmlns:a16="http://schemas.microsoft.com/office/drawing/2014/main" id="{4C9AE3A2-DC10-4D70-A694-B1749F238018}"/>
            </a:ext>
          </a:extLst>
        </xdr:cNvPr>
        <xdr:cNvSpPr/>
      </xdr:nvSpPr>
      <xdr:spPr>
        <a:xfrm>
          <a:off x="44323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15875</xdr:colOff>
      <xdr:row>12</xdr:row>
      <xdr:rowOff>12700</xdr:rowOff>
    </xdr:from>
    <xdr:to>
      <xdr:col>8</xdr:col>
      <xdr:colOff>68005</xdr:colOff>
      <xdr:row>12</xdr:row>
      <xdr:rowOff>127000</xdr:rowOff>
    </xdr:to>
    <xdr:sp macro="" textlink="">
      <xdr:nvSpPr>
        <xdr:cNvPr id="1580" name="OpenSolver181">
          <a:extLst>
            <a:ext uri="{FF2B5EF4-FFF2-40B4-BE49-F238E27FC236}">
              <a16:creationId xmlns:a16="http://schemas.microsoft.com/office/drawing/2014/main" id="{922D44ED-D82C-479F-9E97-B4F9749993CB}"/>
            </a:ext>
          </a:extLst>
        </xdr:cNvPr>
        <xdr:cNvSpPr/>
      </xdr:nvSpPr>
      <xdr:spPr>
        <a:xfrm>
          <a:off x="50927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6350</xdr:colOff>
      <xdr:row>12</xdr:row>
      <xdr:rowOff>12700</xdr:rowOff>
    </xdr:from>
    <xdr:to>
      <xdr:col>9</xdr:col>
      <xdr:colOff>58480</xdr:colOff>
      <xdr:row>12</xdr:row>
      <xdr:rowOff>127000</xdr:rowOff>
    </xdr:to>
    <xdr:sp macro="" textlink="">
      <xdr:nvSpPr>
        <xdr:cNvPr id="1581" name="OpenSolver182">
          <a:extLst>
            <a:ext uri="{FF2B5EF4-FFF2-40B4-BE49-F238E27FC236}">
              <a16:creationId xmlns:a16="http://schemas.microsoft.com/office/drawing/2014/main" id="{801A33E2-B150-45FC-8A2A-6FA1B136C4DD}"/>
            </a:ext>
          </a:extLst>
        </xdr:cNvPr>
        <xdr:cNvSpPr/>
      </xdr:nvSpPr>
      <xdr:spPr>
        <a:xfrm>
          <a:off x="57404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9525</xdr:colOff>
      <xdr:row>12</xdr:row>
      <xdr:rowOff>12700</xdr:rowOff>
    </xdr:from>
    <xdr:to>
      <xdr:col>10</xdr:col>
      <xdr:colOff>61655</xdr:colOff>
      <xdr:row>12</xdr:row>
      <xdr:rowOff>127000</xdr:rowOff>
    </xdr:to>
    <xdr:sp macro="" textlink="">
      <xdr:nvSpPr>
        <xdr:cNvPr id="1582" name="OpenSolver183">
          <a:extLst>
            <a:ext uri="{FF2B5EF4-FFF2-40B4-BE49-F238E27FC236}">
              <a16:creationId xmlns:a16="http://schemas.microsoft.com/office/drawing/2014/main" id="{E4703CDF-834A-426E-B5EC-9C80D85D5EA5}"/>
            </a:ext>
          </a:extLst>
        </xdr:cNvPr>
        <xdr:cNvSpPr/>
      </xdr:nvSpPr>
      <xdr:spPr>
        <a:xfrm>
          <a:off x="64008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15875</xdr:colOff>
      <xdr:row>12</xdr:row>
      <xdr:rowOff>12700</xdr:rowOff>
    </xdr:from>
    <xdr:to>
      <xdr:col>11</xdr:col>
      <xdr:colOff>68005</xdr:colOff>
      <xdr:row>12</xdr:row>
      <xdr:rowOff>127000</xdr:rowOff>
    </xdr:to>
    <xdr:sp macro="" textlink="">
      <xdr:nvSpPr>
        <xdr:cNvPr id="1583" name="OpenSolver184">
          <a:extLst>
            <a:ext uri="{FF2B5EF4-FFF2-40B4-BE49-F238E27FC236}">
              <a16:creationId xmlns:a16="http://schemas.microsoft.com/office/drawing/2014/main" id="{644FD336-D8FC-45D1-8CA9-D9856EBFFFCE}"/>
            </a:ext>
          </a:extLst>
        </xdr:cNvPr>
        <xdr:cNvSpPr/>
      </xdr:nvSpPr>
      <xdr:spPr>
        <a:xfrm>
          <a:off x="74930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15875</xdr:colOff>
      <xdr:row>12</xdr:row>
      <xdr:rowOff>12700</xdr:rowOff>
    </xdr:from>
    <xdr:to>
      <xdr:col>12</xdr:col>
      <xdr:colOff>68005</xdr:colOff>
      <xdr:row>12</xdr:row>
      <xdr:rowOff>127000</xdr:rowOff>
    </xdr:to>
    <xdr:sp macro="" textlink="">
      <xdr:nvSpPr>
        <xdr:cNvPr id="1584" name="OpenSolver185">
          <a:extLst>
            <a:ext uri="{FF2B5EF4-FFF2-40B4-BE49-F238E27FC236}">
              <a16:creationId xmlns:a16="http://schemas.microsoft.com/office/drawing/2014/main" id="{C3BDC7B8-50AE-43D6-9250-21C8BC9C3FF9}"/>
            </a:ext>
          </a:extLst>
        </xdr:cNvPr>
        <xdr:cNvSpPr/>
      </xdr:nvSpPr>
      <xdr:spPr>
        <a:xfrm>
          <a:off x="82169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15875</xdr:colOff>
      <xdr:row>12</xdr:row>
      <xdr:rowOff>12700</xdr:rowOff>
    </xdr:from>
    <xdr:to>
      <xdr:col>13</xdr:col>
      <xdr:colOff>68005</xdr:colOff>
      <xdr:row>12</xdr:row>
      <xdr:rowOff>127000</xdr:rowOff>
    </xdr:to>
    <xdr:sp macro="" textlink="">
      <xdr:nvSpPr>
        <xdr:cNvPr id="1585" name="OpenSolver186">
          <a:extLst>
            <a:ext uri="{FF2B5EF4-FFF2-40B4-BE49-F238E27FC236}">
              <a16:creationId xmlns:a16="http://schemas.microsoft.com/office/drawing/2014/main" id="{C9C682E1-47E9-4253-9A6F-7BBF7FD1A6B0}"/>
            </a:ext>
          </a:extLst>
        </xdr:cNvPr>
        <xdr:cNvSpPr/>
      </xdr:nvSpPr>
      <xdr:spPr>
        <a:xfrm>
          <a:off x="89408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14</xdr:col>
      <xdr:colOff>15875</xdr:colOff>
      <xdr:row>12</xdr:row>
      <xdr:rowOff>12700</xdr:rowOff>
    </xdr:from>
    <xdr:to>
      <xdr:col>14</xdr:col>
      <xdr:colOff>68005</xdr:colOff>
      <xdr:row>12</xdr:row>
      <xdr:rowOff>127000</xdr:rowOff>
    </xdr:to>
    <xdr:sp macro="" textlink="">
      <xdr:nvSpPr>
        <xdr:cNvPr id="1586" name="OpenSolver187">
          <a:extLst>
            <a:ext uri="{FF2B5EF4-FFF2-40B4-BE49-F238E27FC236}">
              <a16:creationId xmlns:a16="http://schemas.microsoft.com/office/drawing/2014/main" id="{7D7D573C-49D7-4164-9DDC-3A1CC0C732BB}"/>
            </a:ext>
          </a:extLst>
        </xdr:cNvPr>
        <xdr:cNvSpPr/>
      </xdr:nvSpPr>
      <xdr:spPr>
        <a:xfrm>
          <a:off x="96647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15</xdr:col>
      <xdr:colOff>9525</xdr:colOff>
      <xdr:row>12</xdr:row>
      <xdr:rowOff>12700</xdr:rowOff>
    </xdr:from>
    <xdr:to>
      <xdr:col>15</xdr:col>
      <xdr:colOff>61655</xdr:colOff>
      <xdr:row>12</xdr:row>
      <xdr:rowOff>127000</xdr:rowOff>
    </xdr:to>
    <xdr:sp macro="" textlink="">
      <xdr:nvSpPr>
        <xdr:cNvPr id="1587" name="OpenSolver188">
          <a:extLst>
            <a:ext uri="{FF2B5EF4-FFF2-40B4-BE49-F238E27FC236}">
              <a16:creationId xmlns:a16="http://schemas.microsoft.com/office/drawing/2014/main" id="{9AA9D001-D676-4DEE-90E2-95DFF3DD549E}"/>
            </a:ext>
          </a:extLst>
        </xdr:cNvPr>
        <xdr:cNvSpPr/>
      </xdr:nvSpPr>
      <xdr:spPr>
        <a:xfrm>
          <a:off x="10934700" y="22987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</xdr:col>
      <xdr:colOff>6350</xdr:colOff>
      <xdr:row>13</xdr:row>
      <xdr:rowOff>12700</xdr:rowOff>
    </xdr:from>
    <xdr:to>
      <xdr:col>1</xdr:col>
      <xdr:colOff>58480</xdr:colOff>
      <xdr:row>13</xdr:row>
      <xdr:rowOff>127000</xdr:rowOff>
    </xdr:to>
    <xdr:sp macro="" textlink="">
      <xdr:nvSpPr>
        <xdr:cNvPr id="1588" name="OpenSolver189">
          <a:extLst>
            <a:ext uri="{FF2B5EF4-FFF2-40B4-BE49-F238E27FC236}">
              <a16:creationId xmlns:a16="http://schemas.microsoft.com/office/drawing/2014/main" id="{996DE469-47A6-44CC-9C3A-1941062E6401}"/>
            </a:ext>
          </a:extLst>
        </xdr:cNvPr>
        <xdr:cNvSpPr/>
      </xdr:nvSpPr>
      <xdr:spPr>
        <a:xfrm>
          <a:off x="482600" y="2489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2</xdr:col>
      <xdr:colOff>9525</xdr:colOff>
      <xdr:row>13</xdr:row>
      <xdr:rowOff>12700</xdr:rowOff>
    </xdr:from>
    <xdr:to>
      <xdr:col>2</xdr:col>
      <xdr:colOff>61655</xdr:colOff>
      <xdr:row>13</xdr:row>
      <xdr:rowOff>127000</xdr:rowOff>
    </xdr:to>
    <xdr:sp macro="" textlink="">
      <xdr:nvSpPr>
        <xdr:cNvPr id="1589" name="OpenSolver190">
          <a:extLst>
            <a:ext uri="{FF2B5EF4-FFF2-40B4-BE49-F238E27FC236}">
              <a16:creationId xmlns:a16="http://schemas.microsoft.com/office/drawing/2014/main" id="{39426366-C0CC-4EEA-A430-45A0203AA814}"/>
            </a:ext>
          </a:extLst>
        </xdr:cNvPr>
        <xdr:cNvSpPr/>
      </xdr:nvSpPr>
      <xdr:spPr>
        <a:xfrm>
          <a:off x="1143000" y="2489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3</xdr:col>
      <xdr:colOff>12700</xdr:colOff>
      <xdr:row>13</xdr:row>
      <xdr:rowOff>12700</xdr:rowOff>
    </xdr:from>
    <xdr:to>
      <xdr:col>3</xdr:col>
      <xdr:colOff>64830</xdr:colOff>
      <xdr:row>13</xdr:row>
      <xdr:rowOff>127000</xdr:rowOff>
    </xdr:to>
    <xdr:sp macro="" textlink="">
      <xdr:nvSpPr>
        <xdr:cNvPr id="1590" name="OpenSolver191">
          <a:extLst>
            <a:ext uri="{FF2B5EF4-FFF2-40B4-BE49-F238E27FC236}">
              <a16:creationId xmlns:a16="http://schemas.microsoft.com/office/drawing/2014/main" id="{A9E6AF0C-1BC5-4005-B946-A4711CF1D604}"/>
            </a:ext>
          </a:extLst>
        </xdr:cNvPr>
        <xdr:cNvSpPr/>
      </xdr:nvSpPr>
      <xdr:spPr>
        <a:xfrm>
          <a:off x="1803400" y="2489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4</xdr:col>
      <xdr:colOff>15875</xdr:colOff>
      <xdr:row>13</xdr:row>
      <xdr:rowOff>12700</xdr:rowOff>
    </xdr:from>
    <xdr:to>
      <xdr:col>4</xdr:col>
      <xdr:colOff>68005</xdr:colOff>
      <xdr:row>13</xdr:row>
      <xdr:rowOff>127000</xdr:rowOff>
    </xdr:to>
    <xdr:sp macro="" textlink="">
      <xdr:nvSpPr>
        <xdr:cNvPr id="1591" name="OpenSolver192">
          <a:extLst>
            <a:ext uri="{FF2B5EF4-FFF2-40B4-BE49-F238E27FC236}">
              <a16:creationId xmlns:a16="http://schemas.microsoft.com/office/drawing/2014/main" id="{245DC636-455E-4F8B-B693-C73278D371CB}"/>
            </a:ext>
          </a:extLst>
        </xdr:cNvPr>
        <xdr:cNvSpPr/>
      </xdr:nvSpPr>
      <xdr:spPr>
        <a:xfrm>
          <a:off x="2463800" y="2489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19050</xdr:colOff>
      <xdr:row>13</xdr:row>
      <xdr:rowOff>12700</xdr:rowOff>
    </xdr:from>
    <xdr:to>
      <xdr:col>5</xdr:col>
      <xdr:colOff>71180</xdr:colOff>
      <xdr:row>13</xdr:row>
      <xdr:rowOff>127000</xdr:rowOff>
    </xdr:to>
    <xdr:sp macro="" textlink="">
      <xdr:nvSpPr>
        <xdr:cNvPr id="1592" name="OpenSolver193">
          <a:extLst>
            <a:ext uri="{FF2B5EF4-FFF2-40B4-BE49-F238E27FC236}">
              <a16:creationId xmlns:a16="http://schemas.microsoft.com/office/drawing/2014/main" id="{4C9E1BA8-28CF-4EA1-B88F-20394E0C28F9}"/>
            </a:ext>
          </a:extLst>
        </xdr:cNvPr>
        <xdr:cNvSpPr/>
      </xdr:nvSpPr>
      <xdr:spPr>
        <a:xfrm>
          <a:off x="3124200" y="2489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6</xdr:col>
      <xdr:colOff>9525</xdr:colOff>
      <xdr:row>13</xdr:row>
      <xdr:rowOff>12700</xdr:rowOff>
    </xdr:from>
    <xdr:to>
      <xdr:col>6</xdr:col>
      <xdr:colOff>61655</xdr:colOff>
      <xdr:row>13</xdr:row>
      <xdr:rowOff>127000</xdr:rowOff>
    </xdr:to>
    <xdr:sp macro="" textlink="">
      <xdr:nvSpPr>
        <xdr:cNvPr id="1593" name="OpenSolver194">
          <a:extLst>
            <a:ext uri="{FF2B5EF4-FFF2-40B4-BE49-F238E27FC236}">
              <a16:creationId xmlns:a16="http://schemas.microsoft.com/office/drawing/2014/main" id="{755A4602-0DB5-4589-AC21-502D35DB537C}"/>
            </a:ext>
          </a:extLst>
        </xdr:cNvPr>
        <xdr:cNvSpPr/>
      </xdr:nvSpPr>
      <xdr:spPr>
        <a:xfrm>
          <a:off x="3771900" y="2489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7</xdr:col>
      <xdr:colOff>12700</xdr:colOff>
      <xdr:row>13</xdr:row>
      <xdr:rowOff>12700</xdr:rowOff>
    </xdr:from>
    <xdr:to>
      <xdr:col>7</xdr:col>
      <xdr:colOff>64830</xdr:colOff>
      <xdr:row>13</xdr:row>
      <xdr:rowOff>127000</xdr:rowOff>
    </xdr:to>
    <xdr:sp macro="" textlink="">
      <xdr:nvSpPr>
        <xdr:cNvPr id="1594" name="OpenSolver195">
          <a:extLst>
            <a:ext uri="{FF2B5EF4-FFF2-40B4-BE49-F238E27FC236}">
              <a16:creationId xmlns:a16="http://schemas.microsoft.com/office/drawing/2014/main" id="{36E7B46C-4E20-4C7A-9918-F3A3E6673C19}"/>
            </a:ext>
          </a:extLst>
        </xdr:cNvPr>
        <xdr:cNvSpPr/>
      </xdr:nvSpPr>
      <xdr:spPr>
        <a:xfrm>
          <a:off x="4432300" y="2489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15875</xdr:colOff>
      <xdr:row>13</xdr:row>
      <xdr:rowOff>12700</xdr:rowOff>
    </xdr:from>
    <xdr:to>
      <xdr:col>8</xdr:col>
      <xdr:colOff>68005</xdr:colOff>
      <xdr:row>13</xdr:row>
      <xdr:rowOff>127000</xdr:rowOff>
    </xdr:to>
    <xdr:sp macro="" textlink="">
      <xdr:nvSpPr>
        <xdr:cNvPr id="1595" name="OpenSolver196">
          <a:extLst>
            <a:ext uri="{FF2B5EF4-FFF2-40B4-BE49-F238E27FC236}">
              <a16:creationId xmlns:a16="http://schemas.microsoft.com/office/drawing/2014/main" id="{442FCFC9-B06F-4DDF-8C7C-8B2AE0490BFA}"/>
            </a:ext>
          </a:extLst>
        </xdr:cNvPr>
        <xdr:cNvSpPr/>
      </xdr:nvSpPr>
      <xdr:spPr>
        <a:xfrm>
          <a:off x="5092700" y="2489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6350</xdr:colOff>
      <xdr:row>13</xdr:row>
      <xdr:rowOff>12700</xdr:rowOff>
    </xdr:from>
    <xdr:to>
      <xdr:col>9</xdr:col>
      <xdr:colOff>58480</xdr:colOff>
      <xdr:row>13</xdr:row>
      <xdr:rowOff>127000</xdr:rowOff>
    </xdr:to>
    <xdr:sp macro="" textlink="">
      <xdr:nvSpPr>
        <xdr:cNvPr id="1596" name="OpenSolver197">
          <a:extLst>
            <a:ext uri="{FF2B5EF4-FFF2-40B4-BE49-F238E27FC236}">
              <a16:creationId xmlns:a16="http://schemas.microsoft.com/office/drawing/2014/main" id="{F19C0817-F574-43B9-A1A0-7B5664763343}"/>
            </a:ext>
          </a:extLst>
        </xdr:cNvPr>
        <xdr:cNvSpPr/>
      </xdr:nvSpPr>
      <xdr:spPr>
        <a:xfrm>
          <a:off x="5740400" y="2489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10</xdr:col>
      <xdr:colOff>9525</xdr:colOff>
      <xdr:row>13</xdr:row>
      <xdr:rowOff>12700</xdr:rowOff>
    </xdr:from>
    <xdr:to>
      <xdr:col>10</xdr:col>
      <xdr:colOff>61655</xdr:colOff>
      <xdr:row>13</xdr:row>
      <xdr:rowOff>127000</xdr:rowOff>
    </xdr:to>
    <xdr:sp macro="" textlink="">
      <xdr:nvSpPr>
        <xdr:cNvPr id="1597" name="OpenSolver198">
          <a:extLst>
            <a:ext uri="{FF2B5EF4-FFF2-40B4-BE49-F238E27FC236}">
              <a16:creationId xmlns:a16="http://schemas.microsoft.com/office/drawing/2014/main" id="{32757E45-EB37-4BFF-9B15-66B9D415B939}"/>
            </a:ext>
          </a:extLst>
        </xdr:cNvPr>
        <xdr:cNvSpPr/>
      </xdr:nvSpPr>
      <xdr:spPr>
        <a:xfrm>
          <a:off x="6400800" y="2489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11</xdr:col>
      <xdr:colOff>15875</xdr:colOff>
      <xdr:row>13</xdr:row>
      <xdr:rowOff>12700</xdr:rowOff>
    </xdr:from>
    <xdr:to>
      <xdr:col>11</xdr:col>
      <xdr:colOff>68005</xdr:colOff>
      <xdr:row>13</xdr:row>
      <xdr:rowOff>127000</xdr:rowOff>
    </xdr:to>
    <xdr:sp macro="" textlink="">
      <xdr:nvSpPr>
        <xdr:cNvPr id="1598" name="OpenSolver199">
          <a:extLst>
            <a:ext uri="{FF2B5EF4-FFF2-40B4-BE49-F238E27FC236}">
              <a16:creationId xmlns:a16="http://schemas.microsoft.com/office/drawing/2014/main" id="{87A01C9A-30FE-47B5-BB29-DE1F4583B3D1}"/>
            </a:ext>
          </a:extLst>
        </xdr:cNvPr>
        <xdr:cNvSpPr/>
      </xdr:nvSpPr>
      <xdr:spPr>
        <a:xfrm>
          <a:off x="7493000" y="2489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15875</xdr:colOff>
      <xdr:row>13</xdr:row>
      <xdr:rowOff>12700</xdr:rowOff>
    </xdr:from>
    <xdr:to>
      <xdr:col>12</xdr:col>
      <xdr:colOff>68005</xdr:colOff>
      <xdr:row>13</xdr:row>
      <xdr:rowOff>127000</xdr:rowOff>
    </xdr:to>
    <xdr:sp macro="" textlink="">
      <xdr:nvSpPr>
        <xdr:cNvPr id="1599" name="OpenSolver200">
          <a:extLst>
            <a:ext uri="{FF2B5EF4-FFF2-40B4-BE49-F238E27FC236}">
              <a16:creationId xmlns:a16="http://schemas.microsoft.com/office/drawing/2014/main" id="{F4BA67D5-69ED-40AC-8B22-EDA8AAD7834E}"/>
            </a:ext>
          </a:extLst>
        </xdr:cNvPr>
        <xdr:cNvSpPr/>
      </xdr:nvSpPr>
      <xdr:spPr>
        <a:xfrm>
          <a:off x="8216900" y="2489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13</xdr:col>
      <xdr:colOff>15875</xdr:colOff>
      <xdr:row>13</xdr:row>
      <xdr:rowOff>12700</xdr:rowOff>
    </xdr:from>
    <xdr:to>
      <xdr:col>13</xdr:col>
      <xdr:colOff>68005</xdr:colOff>
      <xdr:row>13</xdr:row>
      <xdr:rowOff>127000</xdr:rowOff>
    </xdr:to>
    <xdr:sp macro="" textlink="">
      <xdr:nvSpPr>
        <xdr:cNvPr id="1600" name="OpenSolver201">
          <a:extLst>
            <a:ext uri="{FF2B5EF4-FFF2-40B4-BE49-F238E27FC236}">
              <a16:creationId xmlns:a16="http://schemas.microsoft.com/office/drawing/2014/main" id="{88CB4238-C5AC-452F-8EEE-1C2225D85E70}"/>
            </a:ext>
          </a:extLst>
        </xdr:cNvPr>
        <xdr:cNvSpPr/>
      </xdr:nvSpPr>
      <xdr:spPr>
        <a:xfrm>
          <a:off x="8940800" y="2489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14</xdr:col>
      <xdr:colOff>15875</xdr:colOff>
      <xdr:row>13</xdr:row>
      <xdr:rowOff>12700</xdr:rowOff>
    </xdr:from>
    <xdr:to>
      <xdr:col>14</xdr:col>
      <xdr:colOff>68005</xdr:colOff>
      <xdr:row>13</xdr:row>
      <xdr:rowOff>127000</xdr:rowOff>
    </xdr:to>
    <xdr:sp macro="" textlink="">
      <xdr:nvSpPr>
        <xdr:cNvPr id="1601" name="OpenSolver202">
          <a:extLst>
            <a:ext uri="{FF2B5EF4-FFF2-40B4-BE49-F238E27FC236}">
              <a16:creationId xmlns:a16="http://schemas.microsoft.com/office/drawing/2014/main" id="{EC6FF501-54C4-40B0-BF4A-A91121BEC4E2}"/>
            </a:ext>
          </a:extLst>
        </xdr:cNvPr>
        <xdr:cNvSpPr/>
      </xdr:nvSpPr>
      <xdr:spPr>
        <a:xfrm>
          <a:off x="9664700" y="2489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15</xdr:col>
      <xdr:colOff>9525</xdr:colOff>
      <xdr:row>13</xdr:row>
      <xdr:rowOff>12700</xdr:rowOff>
    </xdr:from>
    <xdr:to>
      <xdr:col>15</xdr:col>
      <xdr:colOff>61655</xdr:colOff>
      <xdr:row>13</xdr:row>
      <xdr:rowOff>127000</xdr:rowOff>
    </xdr:to>
    <xdr:sp macro="" textlink="">
      <xdr:nvSpPr>
        <xdr:cNvPr id="1602" name="OpenSolver203">
          <a:extLst>
            <a:ext uri="{FF2B5EF4-FFF2-40B4-BE49-F238E27FC236}">
              <a16:creationId xmlns:a16="http://schemas.microsoft.com/office/drawing/2014/main" id="{E1DED3A3-F228-4FFD-981D-3E4C906075D7}"/>
            </a:ext>
          </a:extLst>
        </xdr:cNvPr>
        <xdr:cNvSpPr/>
      </xdr:nvSpPr>
      <xdr:spPr>
        <a:xfrm>
          <a:off x="10934700" y="2489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D0A3A2-2D58-44A0-98B4-5D293B1F21D1}" name="Table3" displayName="Table3" ref="K50:N54" totalsRowCount="1">
  <autoFilter ref="K50:N53" xr:uid="{3F910018-1B40-4069-90AD-625002DE53FA}"/>
  <tableColumns count="4">
    <tableColumn id="1" xr3:uid="{57CF546B-B6C8-496B-9074-2DD1C6684E54}" name="professional's ID"/>
    <tableColumn id="2" xr3:uid="{21958EAB-8EA3-4113-BB23-73ED15B9B29E}" name="p1||3" totalsRowFunction="custom" dataDxfId="5" totalsRowDxfId="2">
      <calculatedColumnFormula>SUM(B5,D5)</calculatedColumnFormula>
      <totalsRowFormula>SUM(Table3[p1||3])</totalsRowFormula>
    </tableColumn>
    <tableColumn id="3" xr3:uid="{4CCF286F-2465-4C82-94E6-A470EBA8C3B2}" name="p9||15" totalsRowFunction="custom" dataDxfId="4" totalsRowDxfId="1">
      <calculatedColumnFormula>SUM(J5,P5)</calculatedColumnFormula>
      <totalsRowFormula>SUM(Table3[p9||15])</totalsRowFormula>
    </tableColumn>
    <tableColumn id="4" xr3:uid="{DD114287-E566-4FDC-8C63-8992C27E9613}" name="p11||12" totalsRowFunction="custom" dataDxfId="3" totalsRowDxfId="0">
      <calculatedColumnFormula>SUM(L5,M5)</calculatedColumnFormula>
      <totalsRowFormula>SUM(Table3[p11||12])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F22C1B-2BCF-40E5-AE02-A21EC95E2582}" name="Table35" displayName="Table35" ref="K56:N60" totalsRowCount="1">
  <autoFilter ref="K56:N59" xr:uid="{871D7FBC-C310-441B-884D-A0DD65B898D0}"/>
  <tableColumns count="4">
    <tableColumn id="1" xr3:uid="{4BF8F3D7-D5FA-42D3-931E-AE8A0B3CB35C}" name="technician's ID"/>
    <tableColumn id="2" xr3:uid="{E82E4034-67B5-4E98-9EAC-CE4750482EC4}" name="p1||3" totalsRowFunction="custom" dataDxfId="15" totalsRowDxfId="12">
      <calculatedColumnFormula>SUM(B10,D10)</calculatedColumnFormula>
      <totalsRowFormula>SUM(L57:L59)</totalsRowFormula>
    </tableColumn>
    <tableColumn id="3" xr3:uid="{08693CDE-C7C0-4A75-A8E7-0E4F571D370D}" name="p9||15" totalsRowFunction="custom" dataDxfId="14" totalsRowDxfId="11">
      <calculatedColumnFormula>SUM(J10,P10)</calculatedColumnFormula>
      <totalsRowFormula>SUM(M57:M59)</totalsRowFormula>
    </tableColumn>
    <tableColumn id="4" xr3:uid="{C68357C2-29AA-432A-84C4-7D2071F9EEE0}" name="p11||12" totalsRowFunction="custom" dataDxfId="13" totalsRowDxfId="10">
      <calculatedColumnFormula>SUM(L10,M10)</calculatedColumnFormula>
      <totalsRowFormula>SUM(N57:N59)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7A68B8-C85C-481B-AF34-9C92BF3B84B0}" name="Table5" displayName="Table5" ref="S17:T31" totalsRowCount="1">
  <autoFilter ref="S17:T30" xr:uid="{286DB7AF-B283-481E-8C3C-EA23E5505D93}"/>
  <tableColumns count="2">
    <tableColumn id="1" xr3:uid="{6489E76D-D971-4F72-992E-27A6BF412D36}" name="Person"/>
    <tableColumn id="2" xr3:uid="{7B007C17-F441-46C6-8327-FADF34B8C938}" name="TotalCost" totalsRowFunction="custom" dataDxfId="9" totalsRowDxfId="8">
      <calculatedColumnFormula xml:space="preserve"> MMULT(B2:P2,Sayfa3!B2:B16)</calculatedColumnFormula>
      <totalsRowFormula>SUM(Table5[TotalCost])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101A1D-67BE-476F-83DE-0C5D17814751}" name="Table57" displayName="Table57" ref="S33:T47" totalsRowCount="1">
  <autoFilter ref="S33:T46" xr:uid="{E36AFBB9-B7F6-40B5-A49B-1A1258B08426}"/>
  <tableColumns count="2">
    <tableColumn id="1" xr3:uid="{459112FF-211A-462C-93BA-5A4E3412A5EB}" name="Person"/>
    <tableColumn id="2" xr3:uid="{716371D3-E5DC-43F7-8029-677587118BC9}" name="TotalDays" dataDxfId="7" totalsRowDxfId="6">
      <calculatedColumnFormula>MMULT(B2:P2,Sayfa3!C1:C15)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AFD7-0945-4151-955B-B39697B55537}">
  <dimension ref="A1:AQ15"/>
  <sheetViews>
    <sheetView workbookViewId="0">
      <selection activeCell="C14" sqref="C14:AQ14"/>
    </sheetView>
  </sheetViews>
  <sheetFormatPr defaultRowHeight="15" x14ac:dyDescent="0.25"/>
  <cols>
    <col min="1" max="1" width="3" bestFit="1" customWidth="1"/>
    <col min="2" max="2" width="22" bestFit="1" customWidth="1"/>
    <col min="3" max="10" width="6.42578125" bestFit="1" customWidth="1"/>
    <col min="11" max="43" width="7.5703125" bestFit="1" customWidth="1"/>
  </cols>
  <sheetData>
    <row r="1" spans="1:43" ht="15.75" x14ac:dyDescent="0.25">
      <c r="A1" s="4" t="s">
        <v>47</v>
      </c>
      <c r="B1" s="5" t="s">
        <v>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ht="15.75" x14ac:dyDescent="0.25">
      <c r="A2" s="4">
        <v>1</v>
      </c>
      <c r="B2" s="6" t="s">
        <v>41</v>
      </c>
      <c r="C2" s="26">
        <v>0</v>
      </c>
      <c r="D2" s="26">
        <v>1</v>
      </c>
      <c r="E2" s="26">
        <v>0</v>
      </c>
      <c r="F2" s="26">
        <v>1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1</v>
      </c>
      <c r="O2" s="26">
        <v>1</v>
      </c>
      <c r="P2" s="26">
        <v>1</v>
      </c>
      <c r="Q2" s="26">
        <v>0</v>
      </c>
      <c r="R2" s="26">
        <v>1</v>
      </c>
      <c r="S2" s="26">
        <v>0</v>
      </c>
      <c r="T2" s="26">
        <v>1</v>
      </c>
      <c r="U2" s="26">
        <v>1</v>
      </c>
      <c r="V2" s="26">
        <v>0</v>
      </c>
      <c r="W2" s="26">
        <v>1</v>
      </c>
      <c r="X2" s="26">
        <v>1</v>
      </c>
      <c r="Y2" s="26">
        <v>1</v>
      </c>
      <c r="Z2" s="26">
        <v>1</v>
      </c>
      <c r="AA2" s="26">
        <v>0</v>
      </c>
      <c r="AB2" s="26">
        <v>1</v>
      </c>
      <c r="AC2" s="26">
        <v>1</v>
      </c>
      <c r="AD2" s="26">
        <v>0</v>
      </c>
      <c r="AE2" s="26">
        <v>1</v>
      </c>
      <c r="AF2" s="26">
        <v>0</v>
      </c>
      <c r="AG2" s="26">
        <v>1</v>
      </c>
      <c r="AH2" s="26">
        <v>1</v>
      </c>
      <c r="AI2" s="26">
        <v>0</v>
      </c>
      <c r="AJ2" s="26">
        <v>1</v>
      </c>
      <c r="AK2" s="26">
        <v>0</v>
      </c>
      <c r="AL2" s="26">
        <v>1</v>
      </c>
      <c r="AM2" s="26">
        <v>1</v>
      </c>
      <c r="AN2" s="26">
        <v>1</v>
      </c>
      <c r="AO2" s="26">
        <v>0</v>
      </c>
      <c r="AP2" s="26">
        <v>0</v>
      </c>
      <c r="AQ2" s="26">
        <v>0</v>
      </c>
    </row>
    <row r="3" spans="1:43" ht="15.75" x14ac:dyDescent="0.25">
      <c r="A3" s="4">
        <v>2</v>
      </c>
      <c r="B3" s="6" t="s">
        <v>42</v>
      </c>
      <c r="C3" s="27">
        <v>0</v>
      </c>
      <c r="D3" s="27">
        <v>1</v>
      </c>
      <c r="E3" s="27">
        <v>0</v>
      </c>
      <c r="F3" s="27">
        <v>0</v>
      </c>
      <c r="G3" s="27">
        <v>1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1</v>
      </c>
      <c r="N3" s="27">
        <v>1</v>
      </c>
      <c r="O3" s="27">
        <v>1</v>
      </c>
      <c r="P3" s="27">
        <v>1</v>
      </c>
      <c r="Q3" s="27">
        <v>1</v>
      </c>
      <c r="R3" s="27">
        <v>0</v>
      </c>
      <c r="S3" s="27">
        <v>0</v>
      </c>
      <c r="T3" s="27">
        <v>1</v>
      </c>
      <c r="U3" s="27">
        <v>0</v>
      </c>
      <c r="V3" s="27">
        <v>0</v>
      </c>
      <c r="W3" s="27">
        <v>0</v>
      </c>
      <c r="X3" s="27">
        <v>1</v>
      </c>
      <c r="Y3" s="27">
        <v>1</v>
      </c>
      <c r="Z3" s="27">
        <v>1</v>
      </c>
      <c r="AA3" s="27">
        <v>0</v>
      </c>
      <c r="AB3" s="27">
        <v>1</v>
      </c>
      <c r="AC3" s="27">
        <v>1</v>
      </c>
      <c r="AD3" s="27">
        <v>1</v>
      </c>
      <c r="AE3" s="27">
        <v>1</v>
      </c>
      <c r="AF3" s="27">
        <v>0</v>
      </c>
      <c r="AG3" s="27">
        <v>1</v>
      </c>
      <c r="AH3" s="27">
        <v>0</v>
      </c>
      <c r="AI3" s="27">
        <v>1</v>
      </c>
      <c r="AJ3" s="27">
        <v>0</v>
      </c>
      <c r="AK3" s="27">
        <v>0</v>
      </c>
      <c r="AL3" s="27">
        <v>1</v>
      </c>
      <c r="AM3" s="27">
        <v>1</v>
      </c>
      <c r="AN3" s="27">
        <v>1</v>
      </c>
      <c r="AO3" s="27">
        <v>1</v>
      </c>
      <c r="AP3" s="27">
        <v>0</v>
      </c>
      <c r="AQ3" s="27">
        <v>1</v>
      </c>
    </row>
    <row r="4" spans="1:43" ht="15.75" x14ac:dyDescent="0.25">
      <c r="A4" s="4">
        <v>3</v>
      </c>
      <c r="B4" s="6" t="s">
        <v>42</v>
      </c>
      <c r="C4" s="28">
        <v>0</v>
      </c>
      <c r="D4" s="28">
        <v>1</v>
      </c>
      <c r="E4" s="28">
        <v>0</v>
      </c>
      <c r="F4" s="28">
        <v>0</v>
      </c>
      <c r="G4" s="28">
        <v>1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1</v>
      </c>
      <c r="N4" s="28">
        <v>1</v>
      </c>
      <c r="O4" s="28">
        <v>1</v>
      </c>
      <c r="P4" s="28">
        <v>1</v>
      </c>
      <c r="Q4" s="28">
        <v>1</v>
      </c>
      <c r="R4" s="28">
        <v>0</v>
      </c>
      <c r="S4" s="28">
        <v>0</v>
      </c>
      <c r="T4" s="28">
        <v>1</v>
      </c>
      <c r="U4" s="28">
        <v>0</v>
      </c>
      <c r="V4" s="28">
        <v>0</v>
      </c>
      <c r="W4" s="28">
        <v>0</v>
      </c>
      <c r="X4" s="28">
        <v>1</v>
      </c>
      <c r="Y4" s="28">
        <v>1</v>
      </c>
      <c r="Z4" s="28">
        <v>1</v>
      </c>
      <c r="AA4" s="28">
        <v>0</v>
      </c>
      <c r="AB4" s="28">
        <v>1</v>
      </c>
      <c r="AC4" s="28">
        <v>1</v>
      </c>
      <c r="AD4" s="28">
        <v>1</v>
      </c>
      <c r="AE4" s="28">
        <v>1</v>
      </c>
      <c r="AF4" s="28">
        <v>0</v>
      </c>
      <c r="AG4" s="28">
        <v>1</v>
      </c>
      <c r="AH4" s="28">
        <v>0</v>
      </c>
      <c r="AI4" s="28">
        <v>1</v>
      </c>
      <c r="AJ4" s="28">
        <v>0</v>
      </c>
      <c r="AK4" s="28">
        <v>0</v>
      </c>
      <c r="AL4" s="28">
        <v>1</v>
      </c>
      <c r="AM4" s="28">
        <v>1</v>
      </c>
      <c r="AN4" s="28">
        <v>1</v>
      </c>
      <c r="AO4" s="28">
        <v>1</v>
      </c>
      <c r="AP4" s="28">
        <v>0</v>
      </c>
      <c r="AQ4" s="28">
        <v>1</v>
      </c>
    </row>
    <row r="5" spans="1:43" ht="15.75" x14ac:dyDescent="0.25">
      <c r="A5" s="4">
        <v>4</v>
      </c>
      <c r="B5" s="6" t="s">
        <v>43</v>
      </c>
      <c r="C5" s="29">
        <v>1</v>
      </c>
      <c r="D5" s="29">
        <v>1</v>
      </c>
      <c r="E5" s="29">
        <v>0</v>
      </c>
      <c r="F5" s="29">
        <v>0</v>
      </c>
      <c r="G5" s="29">
        <v>1</v>
      </c>
      <c r="H5" s="29">
        <v>1</v>
      </c>
      <c r="I5" s="29">
        <v>1</v>
      </c>
      <c r="J5" s="29">
        <v>0</v>
      </c>
      <c r="K5" s="29">
        <v>1</v>
      </c>
      <c r="L5" s="29">
        <v>0</v>
      </c>
      <c r="M5" s="29">
        <v>0</v>
      </c>
      <c r="N5" s="29">
        <v>0</v>
      </c>
      <c r="O5" s="29">
        <v>1</v>
      </c>
      <c r="P5" s="29">
        <v>0</v>
      </c>
      <c r="Q5" s="29">
        <v>1</v>
      </c>
      <c r="R5" s="29">
        <v>0</v>
      </c>
      <c r="S5" s="29">
        <v>0</v>
      </c>
      <c r="T5" s="29">
        <v>0</v>
      </c>
      <c r="U5" s="29">
        <v>0</v>
      </c>
      <c r="V5" s="29">
        <v>1</v>
      </c>
      <c r="W5" s="29">
        <v>0</v>
      </c>
      <c r="X5" s="29">
        <v>0</v>
      </c>
      <c r="Y5" s="29">
        <v>0</v>
      </c>
      <c r="Z5" s="29">
        <v>0</v>
      </c>
      <c r="AA5" s="29">
        <v>1</v>
      </c>
      <c r="AB5" s="29">
        <v>1</v>
      </c>
      <c r="AC5" s="29">
        <v>0</v>
      </c>
      <c r="AD5" s="29">
        <v>0</v>
      </c>
      <c r="AE5" s="29">
        <v>0</v>
      </c>
      <c r="AF5" s="29">
        <v>1</v>
      </c>
      <c r="AG5" s="29">
        <v>0</v>
      </c>
      <c r="AH5" s="29">
        <v>0</v>
      </c>
      <c r="AI5" s="29">
        <v>1</v>
      </c>
      <c r="AJ5" s="29">
        <v>0</v>
      </c>
      <c r="AK5" s="29">
        <v>1</v>
      </c>
      <c r="AL5" s="29">
        <v>0</v>
      </c>
      <c r="AM5" s="29">
        <v>0</v>
      </c>
      <c r="AN5" s="29">
        <v>1</v>
      </c>
      <c r="AO5" s="29">
        <v>1</v>
      </c>
      <c r="AP5" s="29">
        <v>0</v>
      </c>
      <c r="AQ5" s="29">
        <v>1</v>
      </c>
    </row>
    <row r="6" spans="1:43" ht="15.75" x14ac:dyDescent="0.25">
      <c r="A6" s="4">
        <v>5</v>
      </c>
      <c r="B6" s="6" t="s">
        <v>43</v>
      </c>
      <c r="C6" s="30">
        <v>1</v>
      </c>
      <c r="D6" s="30">
        <v>1</v>
      </c>
      <c r="E6" s="30">
        <v>0</v>
      </c>
      <c r="F6" s="30">
        <v>0</v>
      </c>
      <c r="G6" s="30">
        <v>1</v>
      </c>
      <c r="H6" s="30">
        <v>1</v>
      </c>
      <c r="I6" s="30">
        <v>1</v>
      </c>
      <c r="J6" s="30">
        <v>0</v>
      </c>
      <c r="K6" s="30">
        <v>1</v>
      </c>
      <c r="L6" s="30">
        <v>0</v>
      </c>
      <c r="M6" s="30">
        <v>0</v>
      </c>
      <c r="N6" s="30">
        <v>0</v>
      </c>
      <c r="O6" s="30">
        <v>1</v>
      </c>
      <c r="P6" s="30">
        <v>0</v>
      </c>
      <c r="Q6" s="30">
        <v>1</v>
      </c>
      <c r="R6" s="30">
        <v>0</v>
      </c>
      <c r="S6" s="30">
        <v>0</v>
      </c>
      <c r="T6" s="30">
        <v>0</v>
      </c>
      <c r="U6" s="30">
        <v>0</v>
      </c>
      <c r="V6" s="30">
        <v>1</v>
      </c>
      <c r="W6" s="30">
        <v>0</v>
      </c>
      <c r="X6" s="30">
        <v>0</v>
      </c>
      <c r="Y6" s="30">
        <v>0</v>
      </c>
      <c r="Z6" s="30">
        <v>0</v>
      </c>
      <c r="AA6" s="30">
        <v>1</v>
      </c>
      <c r="AB6" s="30">
        <v>1</v>
      </c>
      <c r="AC6" s="30">
        <v>0</v>
      </c>
      <c r="AD6" s="30">
        <v>0</v>
      </c>
      <c r="AE6" s="30">
        <v>0</v>
      </c>
      <c r="AF6" s="30">
        <v>1</v>
      </c>
      <c r="AG6" s="30">
        <v>0</v>
      </c>
      <c r="AH6" s="30">
        <v>0</v>
      </c>
      <c r="AI6" s="30">
        <v>1</v>
      </c>
      <c r="AJ6" s="30">
        <v>0</v>
      </c>
      <c r="AK6" s="30">
        <v>1</v>
      </c>
      <c r="AL6" s="30">
        <v>0</v>
      </c>
      <c r="AM6" s="30">
        <v>0</v>
      </c>
      <c r="AN6" s="30">
        <v>1</v>
      </c>
      <c r="AO6" s="30">
        <v>1</v>
      </c>
      <c r="AP6" s="30">
        <v>0</v>
      </c>
      <c r="AQ6" s="30">
        <v>1</v>
      </c>
    </row>
    <row r="7" spans="1:43" ht="15.75" x14ac:dyDescent="0.25">
      <c r="A7" s="4">
        <v>6</v>
      </c>
      <c r="B7" s="6" t="s">
        <v>43</v>
      </c>
      <c r="C7" s="31">
        <v>1</v>
      </c>
      <c r="D7" s="31">
        <v>1</v>
      </c>
      <c r="E7" s="31">
        <v>0</v>
      </c>
      <c r="F7" s="31">
        <v>0</v>
      </c>
      <c r="G7" s="31">
        <v>1</v>
      </c>
      <c r="H7" s="31">
        <v>1</v>
      </c>
      <c r="I7" s="31">
        <v>1</v>
      </c>
      <c r="J7" s="31">
        <v>0</v>
      </c>
      <c r="K7" s="31">
        <v>1</v>
      </c>
      <c r="L7" s="31">
        <v>0</v>
      </c>
      <c r="M7" s="31">
        <v>0</v>
      </c>
      <c r="N7" s="31">
        <v>0</v>
      </c>
      <c r="O7" s="31">
        <v>1</v>
      </c>
      <c r="P7" s="31">
        <v>0</v>
      </c>
      <c r="Q7" s="31">
        <v>1</v>
      </c>
      <c r="R7" s="31">
        <v>0</v>
      </c>
      <c r="S7" s="31">
        <v>0</v>
      </c>
      <c r="T7" s="31">
        <v>0</v>
      </c>
      <c r="U7" s="31">
        <v>0</v>
      </c>
      <c r="V7" s="31">
        <v>1</v>
      </c>
      <c r="W7" s="31">
        <v>0</v>
      </c>
      <c r="X7" s="31">
        <v>0</v>
      </c>
      <c r="Y7" s="31">
        <v>0</v>
      </c>
      <c r="Z7" s="31">
        <v>0</v>
      </c>
      <c r="AA7" s="31">
        <v>1</v>
      </c>
      <c r="AB7" s="31">
        <v>1</v>
      </c>
      <c r="AC7" s="31">
        <v>0</v>
      </c>
      <c r="AD7" s="31">
        <v>0</v>
      </c>
      <c r="AE7" s="31">
        <v>0</v>
      </c>
      <c r="AF7" s="31">
        <v>1</v>
      </c>
      <c r="AG7" s="31">
        <v>0</v>
      </c>
      <c r="AH7" s="31">
        <v>0</v>
      </c>
      <c r="AI7" s="31">
        <v>1</v>
      </c>
      <c r="AJ7" s="31">
        <v>0</v>
      </c>
      <c r="AK7" s="31">
        <v>1</v>
      </c>
      <c r="AL7" s="31">
        <v>0</v>
      </c>
      <c r="AM7" s="31">
        <v>0</v>
      </c>
      <c r="AN7" s="31">
        <v>1</v>
      </c>
      <c r="AO7" s="31">
        <v>1</v>
      </c>
      <c r="AP7" s="31">
        <v>0</v>
      </c>
      <c r="AQ7" s="31">
        <v>1</v>
      </c>
    </row>
    <row r="8" spans="1:43" ht="15.75" x14ac:dyDescent="0.25">
      <c r="A8" s="4">
        <v>7</v>
      </c>
      <c r="B8" s="6" t="s">
        <v>44</v>
      </c>
      <c r="C8" s="32">
        <v>1</v>
      </c>
      <c r="D8" s="32">
        <v>1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1</v>
      </c>
      <c r="L8" s="32">
        <v>1</v>
      </c>
      <c r="M8" s="32">
        <v>0</v>
      </c>
      <c r="N8" s="32">
        <v>0</v>
      </c>
      <c r="O8" s="32">
        <v>1</v>
      </c>
      <c r="P8" s="32">
        <v>0</v>
      </c>
      <c r="Q8" s="32">
        <v>0</v>
      </c>
      <c r="R8" s="32">
        <v>0</v>
      </c>
      <c r="S8" s="32">
        <v>1</v>
      </c>
      <c r="T8" s="32">
        <v>0</v>
      </c>
      <c r="U8" s="32">
        <v>0</v>
      </c>
      <c r="V8" s="32">
        <v>1</v>
      </c>
      <c r="W8" s="32">
        <v>0</v>
      </c>
      <c r="X8" s="32">
        <v>0</v>
      </c>
      <c r="Y8" s="32">
        <v>0</v>
      </c>
      <c r="Z8" s="32">
        <v>0</v>
      </c>
      <c r="AA8" s="32">
        <v>1</v>
      </c>
      <c r="AB8" s="32">
        <v>1</v>
      </c>
      <c r="AC8" s="32">
        <v>0</v>
      </c>
      <c r="AD8" s="32">
        <v>0</v>
      </c>
      <c r="AE8" s="32">
        <v>0</v>
      </c>
      <c r="AF8" s="32">
        <v>1</v>
      </c>
      <c r="AG8" s="32">
        <v>0</v>
      </c>
      <c r="AH8" s="32">
        <v>0</v>
      </c>
      <c r="AI8" s="32">
        <v>1</v>
      </c>
      <c r="AJ8" s="32">
        <v>0</v>
      </c>
      <c r="AK8" s="32">
        <v>1</v>
      </c>
      <c r="AL8" s="32">
        <v>0</v>
      </c>
      <c r="AM8" s="32">
        <v>0</v>
      </c>
      <c r="AN8" s="32">
        <v>1</v>
      </c>
      <c r="AO8" s="32">
        <v>1</v>
      </c>
      <c r="AP8" s="32">
        <v>1</v>
      </c>
      <c r="AQ8" s="32">
        <v>1</v>
      </c>
    </row>
    <row r="9" spans="1:43" ht="15.75" x14ac:dyDescent="0.25">
      <c r="A9" s="4">
        <v>8</v>
      </c>
      <c r="B9" s="6" t="s">
        <v>44</v>
      </c>
      <c r="C9" s="33">
        <v>1</v>
      </c>
      <c r="D9" s="33">
        <v>1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1</v>
      </c>
      <c r="L9" s="33">
        <v>1</v>
      </c>
      <c r="M9" s="33">
        <v>0</v>
      </c>
      <c r="N9" s="33">
        <v>0</v>
      </c>
      <c r="O9" s="33">
        <v>1</v>
      </c>
      <c r="P9" s="33">
        <v>0</v>
      </c>
      <c r="Q9" s="33">
        <v>0</v>
      </c>
      <c r="R9" s="33">
        <v>0</v>
      </c>
      <c r="S9" s="33">
        <v>1</v>
      </c>
      <c r="T9" s="33">
        <v>0</v>
      </c>
      <c r="U9" s="33">
        <v>0</v>
      </c>
      <c r="V9" s="33">
        <v>1</v>
      </c>
      <c r="W9" s="33">
        <v>0</v>
      </c>
      <c r="X9" s="33">
        <v>0</v>
      </c>
      <c r="Y9" s="33">
        <v>0</v>
      </c>
      <c r="Z9" s="33">
        <v>0</v>
      </c>
      <c r="AA9" s="33">
        <v>1</v>
      </c>
      <c r="AB9" s="33">
        <v>1</v>
      </c>
      <c r="AC9" s="33">
        <v>0</v>
      </c>
      <c r="AD9" s="33">
        <v>0</v>
      </c>
      <c r="AE9" s="33">
        <v>0</v>
      </c>
      <c r="AF9" s="33">
        <v>1</v>
      </c>
      <c r="AG9" s="33">
        <v>0</v>
      </c>
      <c r="AH9" s="33">
        <v>0</v>
      </c>
      <c r="AI9" s="33">
        <v>1</v>
      </c>
      <c r="AJ9" s="33">
        <v>0</v>
      </c>
      <c r="AK9" s="33">
        <v>1</v>
      </c>
      <c r="AL9" s="33">
        <v>0</v>
      </c>
      <c r="AM9" s="33">
        <v>0</v>
      </c>
      <c r="AN9" s="33">
        <v>1</v>
      </c>
      <c r="AO9" s="33">
        <v>1</v>
      </c>
      <c r="AP9" s="33">
        <v>1</v>
      </c>
      <c r="AQ9" s="33">
        <v>1</v>
      </c>
    </row>
    <row r="10" spans="1:43" ht="15.75" x14ac:dyDescent="0.25">
      <c r="A10" s="4">
        <v>9</v>
      </c>
      <c r="B10" s="6" t="s">
        <v>45</v>
      </c>
      <c r="C10" s="34">
        <v>1</v>
      </c>
      <c r="D10" s="34">
        <v>1</v>
      </c>
      <c r="E10" s="34">
        <v>1</v>
      </c>
      <c r="F10" s="34">
        <v>0</v>
      </c>
      <c r="G10" s="34">
        <v>1</v>
      </c>
      <c r="H10" s="34">
        <v>0</v>
      </c>
      <c r="I10" s="34">
        <v>0</v>
      </c>
      <c r="J10" s="34">
        <v>1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1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1</v>
      </c>
      <c r="AO10" s="34">
        <v>1</v>
      </c>
      <c r="AP10" s="34">
        <v>1</v>
      </c>
      <c r="AQ10" s="34">
        <v>1</v>
      </c>
    </row>
    <row r="11" spans="1:43" ht="15.75" x14ac:dyDescent="0.25">
      <c r="A11" s="4">
        <v>10</v>
      </c>
      <c r="B11" s="6" t="s">
        <v>45</v>
      </c>
      <c r="C11" s="35">
        <v>1</v>
      </c>
      <c r="D11" s="35">
        <v>1</v>
      </c>
      <c r="E11" s="35">
        <v>1</v>
      </c>
      <c r="F11" s="35">
        <v>0</v>
      </c>
      <c r="G11" s="35">
        <v>1</v>
      </c>
      <c r="H11" s="35">
        <v>0</v>
      </c>
      <c r="I11" s="35">
        <v>0</v>
      </c>
      <c r="J11" s="35">
        <v>1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1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1</v>
      </c>
      <c r="AO11" s="35">
        <v>1</v>
      </c>
      <c r="AP11" s="35">
        <v>1</v>
      </c>
      <c r="AQ11" s="35">
        <v>1</v>
      </c>
    </row>
    <row r="12" spans="1:43" ht="15.75" x14ac:dyDescent="0.25">
      <c r="A12" s="4">
        <v>11</v>
      </c>
      <c r="B12" s="6" t="s">
        <v>45</v>
      </c>
      <c r="C12" s="36">
        <v>1</v>
      </c>
      <c r="D12" s="36">
        <v>1</v>
      </c>
      <c r="E12" s="36">
        <v>1</v>
      </c>
      <c r="F12" s="36">
        <v>0</v>
      </c>
      <c r="G12" s="36">
        <v>1</v>
      </c>
      <c r="H12" s="36">
        <v>0</v>
      </c>
      <c r="I12" s="36">
        <v>0</v>
      </c>
      <c r="J12" s="36">
        <v>1</v>
      </c>
      <c r="K12" s="36">
        <v>0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36">
        <v>0</v>
      </c>
      <c r="R12" s="36">
        <v>0</v>
      </c>
      <c r="S12" s="36">
        <v>0</v>
      </c>
      <c r="T12" s="36">
        <v>0</v>
      </c>
      <c r="U12" s="36">
        <v>0</v>
      </c>
      <c r="V12" s="36">
        <v>1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0</v>
      </c>
      <c r="AK12" s="36">
        <v>0</v>
      </c>
      <c r="AL12" s="36">
        <v>0</v>
      </c>
      <c r="AM12" s="36">
        <v>0</v>
      </c>
      <c r="AN12" s="36">
        <v>1</v>
      </c>
      <c r="AO12" s="36">
        <v>1</v>
      </c>
      <c r="AP12" s="36">
        <v>1</v>
      </c>
      <c r="AQ12" s="36">
        <v>1</v>
      </c>
    </row>
    <row r="13" spans="1:43" ht="15.75" x14ac:dyDescent="0.25">
      <c r="A13" s="4">
        <v>12</v>
      </c>
      <c r="B13" s="6" t="s">
        <v>46</v>
      </c>
      <c r="C13" s="37">
        <v>1</v>
      </c>
      <c r="D13" s="37">
        <v>1</v>
      </c>
      <c r="E13" s="37">
        <v>1</v>
      </c>
      <c r="F13" s="37">
        <v>0</v>
      </c>
      <c r="G13" s="37">
        <v>1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1</v>
      </c>
      <c r="AG13" s="37">
        <v>0</v>
      </c>
      <c r="AH13" s="37">
        <v>0</v>
      </c>
      <c r="AI13" s="37">
        <v>0</v>
      </c>
      <c r="AJ13" s="37">
        <v>0</v>
      </c>
      <c r="AK13" s="37">
        <v>0</v>
      </c>
      <c r="AL13" s="37">
        <v>0</v>
      </c>
      <c r="AM13" s="37">
        <v>0</v>
      </c>
      <c r="AN13" s="37">
        <v>1</v>
      </c>
      <c r="AO13" s="37">
        <v>1</v>
      </c>
      <c r="AP13" s="37">
        <v>1</v>
      </c>
      <c r="AQ13" s="37">
        <v>0</v>
      </c>
    </row>
    <row r="14" spans="1:43" ht="15.75" x14ac:dyDescent="0.25">
      <c r="A14" s="4">
        <v>13</v>
      </c>
      <c r="B14" s="6" t="s">
        <v>46</v>
      </c>
      <c r="C14" s="38">
        <v>1</v>
      </c>
      <c r="D14" s="38">
        <v>1</v>
      </c>
      <c r="E14" s="38">
        <v>1</v>
      </c>
      <c r="F14" s="38">
        <v>0</v>
      </c>
      <c r="G14" s="38">
        <v>1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8">
        <v>0</v>
      </c>
      <c r="AF14" s="38">
        <v>1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1</v>
      </c>
      <c r="AO14" s="38">
        <v>1</v>
      </c>
      <c r="AP14" s="38">
        <v>1</v>
      </c>
      <c r="AQ14" s="38">
        <v>0</v>
      </c>
    </row>
    <row r="15" spans="1:43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8451-3187-4B63-8181-BE281475D092}">
  <dimension ref="A1:U65"/>
  <sheetViews>
    <sheetView zoomScale="85" zoomScaleNormal="85" workbookViewId="0">
      <selection activeCell="L54" sqref="L54"/>
    </sheetView>
  </sheetViews>
  <sheetFormatPr defaultRowHeight="15" x14ac:dyDescent="0.25"/>
  <cols>
    <col min="1" max="1" width="7.140625" bestFit="1" customWidth="1"/>
    <col min="2" max="10" width="9.85546875" bestFit="1" customWidth="1"/>
    <col min="11" max="11" width="16.28515625" bestFit="1" customWidth="1"/>
    <col min="12" max="14" width="10.85546875" bestFit="1" customWidth="1"/>
    <col min="15" max="15" width="19.140625" bestFit="1" customWidth="1"/>
    <col min="16" max="16" width="13.85546875" bestFit="1" customWidth="1"/>
    <col min="17" max="17" width="10" bestFit="1" customWidth="1"/>
    <col min="18" max="18" width="16.42578125" customWidth="1"/>
    <col min="19" max="20" width="10.42578125" customWidth="1"/>
  </cols>
  <sheetData>
    <row r="1" spans="1:17" x14ac:dyDescent="0.25">
      <c r="A1" s="15" t="s">
        <v>67</v>
      </c>
      <c r="B1" s="16" t="s">
        <v>68</v>
      </c>
      <c r="C1" s="16" t="s">
        <v>69</v>
      </c>
      <c r="D1" s="16" t="s">
        <v>70</v>
      </c>
      <c r="E1" s="16" t="s">
        <v>71</v>
      </c>
      <c r="F1" s="16" t="s">
        <v>72</v>
      </c>
      <c r="G1" s="16" t="s">
        <v>73</v>
      </c>
      <c r="H1" s="16" t="s">
        <v>74</v>
      </c>
      <c r="I1" s="16" t="s">
        <v>75</v>
      </c>
      <c r="J1" s="16" t="s">
        <v>76</v>
      </c>
      <c r="K1" s="16" t="s">
        <v>77</v>
      </c>
      <c r="L1" s="16" t="s">
        <v>78</v>
      </c>
      <c r="M1" s="16" t="s">
        <v>79</v>
      </c>
      <c r="N1" s="16" t="s">
        <v>80</v>
      </c>
      <c r="O1" s="16" t="s">
        <v>81</v>
      </c>
      <c r="P1" s="16" t="s">
        <v>82</v>
      </c>
      <c r="Q1" s="11"/>
    </row>
    <row r="2" spans="1:17" x14ac:dyDescent="0.25">
      <c r="A2" s="15">
        <v>1</v>
      </c>
      <c r="B2" s="24">
        <v>0</v>
      </c>
      <c r="C2" s="24">
        <v>0</v>
      </c>
      <c r="D2" s="24">
        <v>0</v>
      </c>
      <c r="E2" s="24">
        <v>0</v>
      </c>
      <c r="F2" s="24">
        <v>0</v>
      </c>
      <c r="G2" s="24">
        <v>0</v>
      </c>
      <c r="H2" s="24">
        <v>0</v>
      </c>
      <c r="I2" s="24">
        <v>0</v>
      </c>
      <c r="J2" s="24">
        <v>1</v>
      </c>
      <c r="K2" s="24">
        <v>1</v>
      </c>
      <c r="L2" s="24">
        <v>1</v>
      </c>
      <c r="M2" s="24">
        <v>0</v>
      </c>
      <c r="N2" s="24">
        <v>1</v>
      </c>
      <c r="O2" s="24">
        <v>1</v>
      </c>
      <c r="P2" s="24">
        <v>0</v>
      </c>
    </row>
    <row r="3" spans="1:17" x14ac:dyDescent="0.25">
      <c r="A3" s="15">
        <v>2</v>
      </c>
      <c r="B3" s="24">
        <v>0</v>
      </c>
      <c r="C3" s="24">
        <v>1</v>
      </c>
      <c r="D3" s="24">
        <v>0</v>
      </c>
      <c r="E3" s="24">
        <v>1</v>
      </c>
      <c r="F3" s="24">
        <v>0</v>
      </c>
      <c r="G3" s="24">
        <v>0</v>
      </c>
      <c r="H3" s="24">
        <v>0</v>
      </c>
      <c r="I3" s="24">
        <v>1</v>
      </c>
      <c r="J3" s="24">
        <v>0</v>
      </c>
      <c r="K3" s="24">
        <v>1</v>
      </c>
      <c r="L3" s="24">
        <v>0</v>
      </c>
      <c r="M3" s="24">
        <v>0</v>
      </c>
      <c r="N3" s="24">
        <v>1</v>
      </c>
      <c r="O3" s="24">
        <v>0</v>
      </c>
      <c r="P3" s="24">
        <v>0</v>
      </c>
    </row>
    <row r="4" spans="1:17" x14ac:dyDescent="0.25">
      <c r="A4" s="15">
        <v>3</v>
      </c>
      <c r="B4" s="24">
        <v>0</v>
      </c>
      <c r="C4" s="24">
        <v>1</v>
      </c>
      <c r="D4" s="24">
        <v>0</v>
      </c>
      <c r="E4" s="24">
        <v>1</v>
      </c>
      <c r="F4" s="24">
        <v>0</v>
      </c>
      <c r="G4" s="24">
        <v>0</v>
      </c>
      <c r="H4" s="24">
        <v>0</v>
      </c>
      <c r="I4" s="24">
        <v>1</v>
      </c>
      <c r="J4" s="24">
        <v>0</v>
      </c>
      <c r="K4" s="24">
        <v>1</v>
      </c>
      <c r="L4" s="24">
        <v>0</v>
      </c>
      <c r="M4" s="24">
        <v>0</v>
      </c>
      <c r="N4" s="24">
        <v>1</v>
      </c>
      <c r="O4" s="24">
        <v>0</v>
      </c>
      <c r="P4" s="24">
        <v>0</v>
      </c>
    </row>
    <row r="5" spans="1:17" x14ac:dyDescent="0.25">
      <c r="A5" s="15">
        <v>4</v>
      </c>
      <c r="B5" s="24">
        <v>0</v>
      </c>
      <c r="C5" s="24">
        <v>0</v>
      </c>
      <c r="D5" s="24">
        <v>0</v>
      </c>
      <c r="E5" s="24">
        <v>0</v>
      </c>
      <c r="F5" s="24">
        <v>1</v>
      </c>
      <c r="G5" s="24">
        <v>0</v>
      </c>
      <c r="H5" s="24">
        <v>1</v>
      </c>
      <c r="I5" s="24">
        <v>1</v>
      </c>
      <c r="J5" s="24">
        <v>0</v>
      </c>
      <c r="K5" s="24">
        <v>0</v>
      </c>
      <c r="L5" s="24">
        <v>1</v>
      </c>
      <c r="M5" s="24">
        <v>0</v>
      </c>
      <c r="N5" s="24">
        <v>1</v>
      </c>
      <c r="O5" s="24">
        <v>0</v>
      </c>
      <c r="P5" s="24">
        <v>1</v>
      </c>
    </row>
    <row r="6" spans="1:17" x14ac:dyDescent="0.25">
      <c r="A6" s="15">
        <v>5</v>
      </c>
      <c r="B6" s="24">
        <v>1</v>
      </c>
      <c r="C6" s="24">
        <v>1</v>
      </c>
      <c r="D6" s="24">
        <v>0</v>
      </c>
      <c r="E6" s="24">
        <v>0</v>
      </c>
      <c r="F6" s="24">
        <v>0</v>
      </c>
      <c r="G6" s="24">
        <v>1</v>
      </c>
      <c r="H6" s="24">
        <v>0</v>
      </c>
      <c r="I6" s="24">
        <v>0</v>
      </c>
      <c r="J6" s="24">
        <v>1</v>
      </c>
      <c r="K6" s="24">
        <v>1</v>
      </c>
      <c r="L6" s="24">
        <v>0</v>
      </c>
      <c r="M6" s="24">
        <v>0</v>
      </c>
      <c r="N6" s="24">
        <v>0</v>
      </c>
      <c r="O6" s="24">
        <v>1</v>
      </c>
      <c r="P6" s="24">
        <v>0</v>
      </c>
    </row>
    <row r="7" spans="1:17" x14ac:dyDescent="0.25">
      <c r="A7" s="15">
        <v>6</v>
      </c>
      <c r="B7" s="24">
        <v>1</v>
      </c>
      <c r="C7" s="24">
        <v>1</v>
      </c>
      <c r="D7" s="24">
        <v>0</v>
      </c>
      <c r="E7" s="24">
        <v>0</v>
      </c>
      <c r="F7" s="24">
        <v>0</v>
      </c>
      <c r="G7" s="24">
        <v>1</v>
      </c>
      <c r="H7" s="24">
        <v>0</v>
      </c>
      <c r="I7" s="24">
        <v>0</v>
      </c>
      <c r="J7" s="24">
        <v>0</v>
      </c>
      <c r="K7" s="24">
        <v>1</v>
      </c>
      <c r="L7" s="24">
        <v>0</v>
      </c>
      <c r="M7" s="24">
        <v>0</v>
      </c>
      <c r="N7" s="24">
        <v>1</v>
      </c>
      <c r="O7" s="24">
        <v>1</v>
      </c>
      <c r="P7" s="24">
        <v>0</v>
      </c>
    </row>
    <row r="8" spans="1:17" x14ac:dyDescent="0.25">
      <c r="A8" s="15">
        <v>7</v>
      </c>
      <c r="B8" s="24">
        <v>0</v>
      </c>
      <c r="C8" s="24">
        <v>0</v>
      </c>
      <c r="D8" s="24">
        <v>0</v>
      </c>
      <c r="E8" s="24">
        <v>1</v>
      </c>
      <c r="F8" s="24">
        <v>0</v>
      </c>
      <c r="G8" s="24">
        <v>1</v>
      </c>
      <c r="H8" s="24">
        <v>0</v>
      </c>
      <c r="I8" s="24">
        <v>0</v>
      </c>
      <c r="J8" s="24">
        <v>1</v>
      </c>
      <c r="K8" s="24">
        <v>1</v>
      </c>
      <c r="L8" s="24">
        <v>1</v>
      </c>
      <c r="M8" s="24">
        <v>0</v>
      </c>
      <c r="N8" s="24">
        <v>0</v>
      </c>
      <c r="O8" s="24">
        <v>0</v>
      </c>
      <c r="P8" s="24">
        <v>0</v>
      </c>
    </row>
    <row r="9" spans="1:17" x14ac:dyDescent="0.25">
      <c r="A9" s="15">
        <v>8</v>
      </c>
      <c r="B9" s="24">
        <v>0</v>
      </c>
      <c r="C9" s="24">
        <v>0</v>
      </c>
      <c r="D9" s="24">
        <v>0</v>
      </c>
      <c r="E9" s="24">
        <v>1</v>
      </c>
      <c r="F9" s="24">
        <v>0</v>
      </c>
      <c r="G9" s="24">
        <v>1</v>
      </c>
      <c r="H9" s="24">
        <v>0</v>
      </c>
      <c r="I9" s="24">
        <v>0</v>
      </c>
      <c r="J9" s="24">
        <v>1</v>
      </c>
      <c r="K9" s="24">
        <v>1</v>
      </c>
      <c r="L9" s="24">
        <v>1</v>
      </c>
      <c r="M9" s="24">
        <v>0</v>
      </c>
      <c r="N9" s="24">
        <v>0</v>
      </c>
      <c r="O9" s="24">
        <v>0</v>
      </c>
      <c r="P9" s="24">
        <v>0</v>
      </c>
    </row>
    <row r="10" spans="1:17" x14ac:dyDescent="0.25">
      <c r="A10" s="15">
        <v>9</v>
      </c>
      <c r="B10" s="24">
        <v>0</v>
      </c>
      <c r="C10" s="24">
        <v>0</v>
      </c>
      <c r="D10" s="24">
        <v>0</v>
      </c>
      <c r="E10" s="24">
        <v>0</v>
      </c>
      <c r="F10" s="24">
        <v>1</v>
      </c>
      <c r="G10" s="24">
        <v>0</v>
      </c>
      <c r="H10" s="24">
        <v>1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1</v>
      </c>
    </row>
    <row r="11" spans="1:17" x14ac:dyDescent="0.25">
      <c r="A11" s="15">
        <v>10</v>
      </c>
      <c r="B11" s="24">
        <v>0</v>
      </c>
      <c r="C11" s="24">
        <v>0</v>
      </c>
      <c r="D11" s="24">
        <v>0</v>
      </c>
      <c r="E11" s="24">
        <v>0</v>
      </c>
      <c r="F11" s="24">
        <v>1</v>
      </c>
      <c r="G11" s="24">
        <v>1</v>
      </c>
      <c r="H11" s="24">
        <v>0</v>
      </c>
      <c r="I11" s="24">
        <v>0</v>
      </c>
      <c r="J11" s="24">
        <v>0</v>
      </c>
      <c r="K11" s="24">
        <v>1</v>
      </c>
      <c r="L11" s="24">
        <v>0</v>
      </c>
      <c r="M11" s="24">
        <v>0</v>
      </c>
      <c r="N11" s="24">
        <v>0</v>
      </c>
      <c r="O11" s="24">
        <v>1</v>
      </c>
      <c r="P11" s="24">
        <v>0</v>
      </c>
    </row>
    <row r="12" spans="1:17" x14ac:dyDescent="0.25">
      <c r="A12" s="15">
        <v>11</v>
      </c>
      <c r="B12" s="24">
        <v>1</v>
      </c>
      <c r="C12" s="24">
        <v>1</v>
      </c>
      <c r="D12" s="24">
        <v>0</v>
      </c>
      <c r="E12" s="24">
        <v>0</v>
      </c>
      <c r="F12" s="24">
        <v>0</v>
      </c>
      <c r="G12" s="24">
        <v>0</v>
      </c>
      <c r="H12" s="24">
        <v>1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1</v>
      </c>
    </row>
    <row r="13" spans="1:17" x14ac:dyDescent="0.25">
      <c r="A13" s="15">
        <v>12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1</v>
      </c>
      <c r="I13" s="24">
        <v>0</v>
      </c>
      <c r="J13" s="24">
        <v>1</v>
      </c>
      <c r="K13" s="24">
        <v>1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</row>
    <row r="14" spans="1:17" x14ac:dyDescent="0.25">
      <c r="A14" s="15">
        <v>13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1</v>
      </c>
      <c r="I14" s="24">
        <v>0</v>
      </c>
      <c r="J14" s="24">
        <v>1</v>
      </c>
      <c r="K14" s="24">
        <v>1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12" t="s">
        <v>115</v>
      </c>
    </row>
    <row r="17" spans="1:21" x14ac:dyDescent="0.25">
      <c r="A17" s="15" t="s">
        <v>67</v>
      </c>
      <c r="B17" s="4" t="s">
        <v>83</v>
      </c>
      <c r="C17" s="4" t="s">
        <v>84</v>
      </c>
      <c r="D17" s="4" t="s">
        <v>85</v>
      </c>
      <c r="E17" s="4" t="s">
        <v>86</v>
      </c>
      <c r="F17" s="4" t="s">
        <v>87</v>
      </c>
      <c r="G17" s="4" t="s">
        <v>88</v>
      </c>
      <c r="H17" s="4" t="s">
        <v>89</v>
      </c>
      <c r="I17" s="4" t="s">
        <v>90</v>
      </c>
      <c r="J17" s="4" t="s">
        <v>91</v>
      </c>
      <c r="K17" s="4" t="s">
        <v>92</v>
      </c>
      <c r="L17" s="4" t="s">
        <v>93</v>
      </c>
      <c r="M17" s="4" t="s">
        <v>94</v>
      </c>
      <c r="N17" s="4" t="s">
        <v>95</v>
      </c>
      <c r="O17" s="4" t="s">
        <v>96</v>
      </c>
      <c r="P17" s="4" t="s">
        <v>97</v>
      </c>
      <c r="S17" t="s">
        <v>67</v>
      </c>
      <c r="T17" t="s">
        <v>128</v>
      </c>
    </row>
    <row r="18" spans="1:21" x14ac:dyDescent="0.25">
      <c r="A18" s="15">
        <v>1</v>
      </c>
      <c r="B18" s="4">
        <f>B2*Sayfa3!B2</f>
        <v>0</v>
      </c>
      <c r="C18" s="4">
        <f>C2*Sayfa3!B3</f>
        <v>0</v>
      </c>
      <c r="D18" s="4">
        <f>D2*Sayfa3!B4</f>
        <v>0</v>
      </c>
      <c r="E18" s="4">
        <f>E2*Sayfa3!B5</f>
        <v>0</v>
      </c>
      <c r="F18" s="4">
        <f>F2*Sayfa3!B6</f>
        <v>0</v>
      </c>
      <c r="G18" s="4">
        <f>G2*Sayfa3!B7</f>
        <v>0</v>
      </c>
      <c r="H18" s="4">
        <f>H2*Sayfa3!B8</f>
        <v>0</v>
      </c>
      <c r="I18" s="4">
        <f>I2*Sayfa3!B9</f>
        <v>0</v>
      </c>
      <c r="J18" s="4">
        <f>J2*Sayfa3!B10</f>
        <v>200</v>
      </c>
      <c r="K18" s="4">
        <f>K2*Sayfa3!B11</f>
        <v>500</v>
      </c>
      <c r="L18" s="4">
        <f>L2*Sayfa3!B12</f>
        <v>700</v>
      </c>
      <c r="M18" s="4">
        <f>M2*Sayfa3!B13</f>
        <v>0</v>
      </c>
      <c r="N18" s="4">
        <f>N2*Sayfa3!B14</f>
        <v>400</v>
      </c>
      <c r="O18" s="4">
        <f>O2*Sayfa3!B15</f>
        <v>900</v>
      </c>
      <c r="P18" s="4">
        <f>P2*Sayfa3!B16</f>
        <v>0</v>
      </c>
      <c r="S18">
        <v>1</v>
      </c>
      <c r="T18">
        <f xml:space="preserve"> MMULT(B2:P2,Sayfa3!B2:B16)</f>
        <v>2700</v>
      </c>
    </row>
    <row r="19" spans="1:21" x14ac:dyDescent="0.25">
      <c r="A19" s="15">
        <v>2</v>
      </c>
      <c r="B19" s="4">
        <f>B3*Sayfa3!B2</f>
        <v>0</v>
      </c>
      <c r="C19" s="4">
        <f>C3*Sayfa3!B3</f>
        <v>300</v>
      </c>
      <c r="D19" s="4">
        <f>D3*Sayfa3!B4</f>
        <v>0</v>
      </c>
      <c r="E19" s="4">
        <f>E3*Sayfa3!B5</f>
        <v>575</v>
      </c>
      <c r="F19" s="4">
        <f>F3*Sayfa3!B6</f>
        <v>0</v>
      </c>
      <c r="G19" s="4">
        <f>G3*Sayfa3!B7</f>
        <v>0</v>
      </c>
      <c r="H19" s="4">
        <f>H3*Sayfa3!B8</f>
        <v>0</v>
      </c>
      <c r="I19" s="4">
        <f>I3*Sayfa3!B9</f>
        <v>1000</v>
      </c>
      <c r="J19" s="4">
        <f>J3*Sayfa3!B10</f>
        <v>0</v>
      </c>
      <c r="K19" s="4">
        <f>K3*Sayfa3!B11</f>
        <v>500</v>
      </c>
      <c r="L19" s="4">
        <f>L3*Sayfa3!B12</f>
        <v>0</v>
      </c>
      <c r="M19" s="4">
        <f>M3*Sayfa3!B13</f>
        <v>0</v>
      </c>
      <c r="N19" s="4">
        <f>N3*Sayfa3!B14</f>
        <v>400</v>
      </c>
      <c r="O19" s="4">
        <f>O3*Sayfa3!B15</f>
        <v>0</v>
      </c>
      <c r="P19" s="4">
        <f>P3*Sayfa3!B16</f>
        <v>0</v>
      </c>
      <c r="S19">
        <v>2</v>
      </c>
      <c r="T19">
        <f xml:space="preserve"> MMULT(B3:P3,Sayfa3!B2:B16)</f>
        <v>2775</v>
      </c>
    </row>
    <row r="20" spans="1:21" x14ac:dyDescent="0.25">
      <c r="A20" s="15">
        <v>3</v>
      </c>
      <c r="B20" s="4">
        <f>B4*Sayfa3!B2</f>
        <v>0</v>
      </c>
      <c r="C20" s="4">
        <f>C4*Sayfa3!B3</f>
        <v>300</v>
      </c>
      <c r="D20" s="4">
        <f>D4*Sayfa3!B4</f>
        <v>0</v>
      </c>
      <c r="E20" s="4">
        <f>E4*Sayfa3!B5</f>
        <v>575</v>
      </c>
      <c r="F20" s="4">
        <f>F4*Sayfa3!B6</f>
        <v>0</v>
      </c>
      <c r="G20" s="4">
        <f>G4*Sayfa3!B7</f>
        <v>0</v>
      </c>
      <c r="H20" s="4">
        <f>H4*Sayfa3!B8</f>
        <v>0</v>
      </c>
      <c r="I20" s="4">
        <f>I4*Sayfa3!B9</f>
        <v>1000</v>
      </c>
      <c r="J20" s="4">
        <f>J4*Sayfa3!B10</f>
        <v>0</v>
      </c>
      <c r="K20" s="4">
        <f>K4*Sayfa3!B11</f>
        <v>500</v>
      </c>
      <c r="L20" s="4">
        <f>L4*Sayfa3!B12</f>
        <v>0</v>
      </c>
      <c r="M20" s="4">
        <f>M4*Sayfa3!B13</f>
        <v>0</v>
      </c>
      <c r="N20" s="4">
        <f>N4*Sayfa3!B14</f>
        <v>400</v>
      </c>
      <c r="O20" s="4">
        <f>O4*Sayfa3!B15</f>
        <v>0</v>
      </c>
      <c r="P20" s="4">
        <f>P4*Sayfa3!B16</f>
        <v>0</v>
      </c>
      <c r="S20">
        <v>3</v>
      </c>
      <c r="T20">
        <f xml:space="preserve"> MMULT(B4:P4,Sayfa3!B2:B16)</f>
        <v>2775</v>
      </c>
    </row>
    <row r="21" spans="1:21" x14ac:dyDescent="0.25">
      <c r="A21" s="15">
        <v>4</v>
      </c>
      <c r="B21" s="4">
        <f>B5*Sayfa3!B2</f>
        <v>0</v>
      </c>
      <c r="C21" s="4">
        <f>C5*Sayfa3!B3</f>
        <v>0</v>
      </c>
      <c r="D21" s="4">
        <f>D5*Sayfa3!B4</f>
        <v>0</v>
      </c>
      <c r="E21" s="4">
        <f>E5*Sayfa3!B5</f>
        <v>0</v>
      </c>
      <c r="F21" s="4">
        <f>F5*Sayfa3!B6</f>
        <v>800</v>
      </c>
      <c r="G21" s="4">
        <f>G5*Sayfa3!B7</f>
        <v>0</v>
      </c>
      <c r="H21" s="4">
        <f>H5*Sayfa3!B8</f>
        <v>200</v>
      </c>
      <c r="I21" s="4">
        <f>I5*Sayfa3!B9</f>
        <v>1000</v>
      </c>
      <c r="J21" s="4">
        <f>J5*Sayfa3!B10</f>
        <v>0</v>
      </c>
      <c r="K21" s="4">
        <f>K5*Sayfa3!B11</f>
        <v>0</v>
      </c>
      <c r="L21" s="4">
        <f>L5*Sayfa3!B12</f>
        <v>700</v>
      </c>
      <c r="M21" s="4">
        <f>M5*Sayfa3!B13</f>
        <v>0</v>
      </c>
      <c r="N21" s="4">
        <f>N5*Sayfa3!B14</f>
        <v>400</v>
      </c>
      <c r="O21" s="4">
        <f>O5*Sayfa3!B15</f>
        <v>0</v>
      </c>
      <c r="P21" s="4">
        <f>P5*Sayfa3!B16</f>
        <v>700</v>
      </c>
      <c r="S21">
        <v>4</v>
      </c>
      <c r="T21">
        <f xml:space="preserve"> MMULT(B5:P5,Sayfa3!B2:B16)</f>
        <v>3800</v>
      </c>
    </row>
    <row r="22" spans="1:21" x14ac:dyDescent="0.25">
      <c r="A22" s="15">
        <v>5</v>
      </c>
      <c r="B22" s="4">
        <f>B6*Sayfa3!B2</f>
        <v>500</v>
      </c>
      <c r="C22" s="4">
        <f>C6*Sayfa3!B3</f>
        <v>300</v>
      </c>
      <c r="D22" s="4">
        <f>D6*Sayfa3!B4</f>
        <v>0</v>
      </c>
      <c r="E22" s="4">
        <f>E6*Sayfa3!B5</f>
        <v>0</v>
      </c>
      <c r="F22" s="4">
        <f>F6*Sayfa3!B6</f>
        <v>0</v>
      </c>
      <c r="G22" s="4">
        <f>G6*Sayfa3!B7</f>
        <v>400</v>
      </c>
      <c r="H22" s="4">
        <f>H6*Sayfa3!B8</f>
        <v>0</v>
      </c>
      <c r="I22" s="4">
        <f>I6*Sayfa3!B9</f>
        <v>0</v>
      </c>
      <c r="J22" s="4">
        <f>J6*Sayfa3!B10</f>
        <v>200</v>
      </c>
      <c r="K22" s="4">
        <f>K6*Sayfa3!B11</f>
        <v>500</v>
      </c>
      <c r="L22" s="4">
        <f>L6*Sayfa3!B12</f>
        <v>0</v>
      </c>
      <c r="M22" s="4">
        <f>M6*Sayfa3!B13</f>
        <v>0</v>
      </c>
      <c r="N22" s="4">
        <f>N6*Sayfa3!B14</f>
        <v>0</v>
      </c>
      <c r="O22" s="4">
        <f>O6*Sayfa3!B15</f>
        <v>900</v>
      </c>
      <c r="P22" s="4">
        <f>P6*Sayfa3!B16</f>
        <v>0</v>
      </c>
      <c r="S22">
        <v>5</v>
      </c>
      <c r="T22">
        <f xml:space="preserve"> MMULT(B6:P6,Sayfa3!B2:B16)</f>
        <v>2800</v>
      </c>
    </row>
    <row r="23" spans="1:21" x14ac:dyDescent="0.25">
      <c r="A23" s="15">
        <v>6</v>
      </c>
      <c r="B23" s="4">
        <f>B7*Sayfa3!B2</f>
        <v>500</v>
      </c>
      <c r="C23" s="4">
        <f>C7*Sayfa3!B3</f>
        <v>300</v>
      </c>
      <c r="D23" s="4">
        <f>D7*Sayfa3!B4</f>
        <v>0</v>
      </c>
      <c r="E23" s="4">
        <f>E7*Sayfa3!B5</f>
        <v>0</v>
      </c>
      <c r="F23" s="4">
        <f>F7*Sayfa3!B6</f>
        <v>0</v>
      </c>
      <c r="G23" s="4">
        <f>G7*Sayfa3!B7</f>
        <v>400</v>
      </c>
      <c r="H23" s="4">
        <f>H7*Sayfa3!B8</f>
        <v>0</v>
      </c>
      <c r="I23" s="4">
        <f>I7*Sayfa3!B9</f>
        <v>0</v>
      </c>
      <c r="J23" s="4">
        <f>J7*Sayfa3!B10</f>
        <v>0</v>
      </c>
      <c r="K23" s="4">
        <f>K7*Sayfa3!B11</f>
        <v>500</v>
      </c>
      <c r="L23" s="4">
        <f>L7*Sayfa3!B12</f>
        <v>0</v>
      </c>
      <c r="M23" s="4">
        <f>M7*Sayfa3!B13</f>
        <v>0</v>
      </c>
      <c r="N23" s="4">
        <f>N7*Sayfa3!B14</f>
        <v>400</v>
      </c>
      <c r="O23" s="4">
        <f>O7*Sayfa3!B15</f>
        <v>900</v>
      </c>
      <c r="P23" s="4">
        <f>P7*Sayfa3!B16</f>
        <v>0</v>
      </c>
      <c r="S23">
        <v>6</v>
      </c>
      <c r="T23">
        <f xml:space="preserve"> MMULT(B7:P7,Sayfa3!B2:B16)</f>
        <v>3000</v>
      </c>
    </row>
    <row r="24" spans="1:21" x14ac:dyDescent="0.25">
      <c r="A24" s="15">
        <v>7</v>
      </c>
      <c r="B24" s="4">
        <f>B8*Sayfa3!B2</f>
        <v>0</v>
      </c>
      <c r="C24" s="4">
        <f>C8*Sayfa3!B3</f>
        <v>0</v>
      </c>
      <c r="D24" s="4">
        <f>D8*Sayfa3!B4</f>
        <v>0</v>
      </c>
      <c r="E24" s="4">
        <f>E8*Sayfa3!B5</f>
        <v>575</v>
      </c>
      <c r="F24" s="4">
        <f>F8*Sayfa3!B6</f>
        <v>0</v>
      </c>
      <c r="G24" s="4">
        <f>G8*Sayfa3!B7</f>
        <v>400</v>
      </c>
      <c r="H24" s="4">
        <f>H8*Sayfa3!B8</f>
        <v>0</v>
      </c>
      <c r="I24" s="4">
        <f>I8*Sayfa3!B9</f>
        <v>0</v>
      </c>
      <c r="J24" s="4">
        <f>J8*Sayfa3!B10</f>
        <v>200</v>
      </c>
      <c r="K24" s="4">
        <f>K8*Sayfa3!B11</f>
        <v>500</v>
      </c>
      <c r="L24" s="4">
        <f>L8*Sayfa3!B12</f>
        <v>700</v>
      </c>
      <c r="M24" s="4">
        <f>M8*Sayfa3!B13</f>
        <v>0</v>
      </c>
      <c r="N24" s="4">
        <f>N8*Sayfa3!B14</f>
        <v>0</v>
      </c>
      <c r="O24" s="4">
        <f>O8*Sayfa3!B15</f>
        <v>0</v>
      </c>
      <c r="P24" s="4">
        <f>P8*Sayfa3!B16</f>
        <v>0</v>
      </c>
      <c r="S24">
        <v>7</v>
      </c>
      <c r="T24">
        <f xml:space="preserve"> MMULT(B8:P8,Sayfa3!B2:B16)</f>
        <v>2375</v>
      </c>
    </row>
    <row r="25" spans="1:21" x14ac:dyDescent="0.25">
      <c r="A25" s="15">
        <v>8</v>
      </c>
      <c r="B25" s="4">
        <f>B9*Sayfa3!B2</f>
        <v>0</v>
      </c>
      <c r="C25" s="4">
        <f>C9*Sayfa3!B3</f>
        <v>0</v>
      </c>
      <c r="D25" s="4">
        <f>D9*Sayfa3!B4</f>
        <v>0</v>
      </c>
      <c r="E25" s="4">
        <f>E9*Sayfa3!B5</f>
        <v>575</v>
      </c>
      <c r="F25" s="4">
        <f>F9*Sayfa3!B6</f>
        <v>0</v>
      </c>
      <c r="G25" s="4">
        <f>G9*Sayfa3!B7</f>
        <v>400</v>
      </c>
      <c r="H25" s="4">
        <f>H9*Sayfa3!B8</f>
        <v>0</v>
      </c>
      <c r="I25" s="4">
        <f>I9*Sayfa3!B9</f>
        <v>0</v>
      </c>
      <c r="J25" s="4">
        <f>J9*Sayfa3!B10</f>
        <v>200</v>
      </c>
      <c r="K25" s="4">
        <f>K9*Sayfa3!B11</f>
        <v>500</v>
      </c>
      <c r="L25" s="4">
        <f>L9*Sayfa3!B12</f>
        <v>700</v>
      </c>
      <c r="M25" s="4">
        <f>M9*Sayfa3!B13</f>
        <v>0</v>
      </c>
      <c r="N25" s="4">
        <f>N9*Sayfa3!B14</f>
        <v>0</v>
      </c>
      <c r="O25" s="4">
        <f>O9*Sayfa3!B15</f>
        <v>0</v>
      </c>
      <c r="P25" s="4">
        <f>P9*Sayfa3!B16</f>
        <v>0</v>
      </c>
      <c r="S25">
        <v>8</v>
      </c>
      <c r="T25">
        <f xml:space="preserve"> MMULT(B9:P9,Sayfa3!B2:B16)</f>
        <v>2375</v>
      </c>
    </row>
    <row r="26" spans="1:21" x14ac:dyDescent="0.25">
      <c r="A26" s="15">
        <v>9</v>
      </c>
      <c r="B26" s="4">
        <f>B10*Sayfa3!B2</f>
        <v>0</v>
      </c>
      <c r="C26" s="4">
        <f>C10*Sayfa3!B3</f>
        <v>0</v>
      </c>
      <c r="D26" s="4">
        <f>D10*Sayfa3!B4</f>
        <v>0</v>
      </c>
      <c r="E26" s="4">
        <f>E10*Sayfa3!B5</f>
        <v>0</v>
      </c>
      <c r="F26" s="4">
        <f>F10*Sayfa3!B6</f>
        <v>800</v>
      </c>
      <c r="G26" s="4">
        <f>G10*Sayfa3!B7</f>
        <v>0</v>
      </c>
      <c r="H26" s="4">
        <f>H10*Sayfa3!B8</f>
        <v>200</v>
      </c>
      <c r="I26" s="4">
        <f>I10*Sayfa3!B9</f>
        <v>0</v>
      </c>
      <c r="J26" s="4">
        <f>J10*Sayfa3!B10</f>
        <v>0</v>
      </c>
      <c r="K26" s="4">
        <f>K10*Sayfa3!B11</f>
        <v>0</v>
      </c>
      <c r="L26" s="4">
        <f>L10*Sayfa3!B12</f>
        <v>0</v>
      </c>
      <c r="M26" s="4">
        <f>M10*Sayfa3!B13</f>
        <v>0</v>
      </c>
      <c r="N26" s="4">
        <f>N10*Sayfa3!B14</f>
        <v>0</v>
      </c>
      <c r="O26" s="4">
        <f>O10*Sayfa3!B15</f>
        <v>0</v>
      </c>
      <c r="P26" s="4">
        <f>P10*Sayfa3!B16</f>
        <v>700</v>
      </c>
      <c r="S26">
        <v>9</v>
      </c>
      <c r="T26">
        <f xml:space="preserve"> MMULT(B10:P10,Sayfa3!B2:B16)</f>
        <v>1700</v>
      </c>
    </row>
    <row r="27" spans="1:21" x14ac:dyDescent="0.25">
      <c r="A27" s="15">
        <v>10</v>
      </c>
      <c r="B27" s="4">
        <f>B11*Sayfa3!B2</f>
        <v>0</v>
      </c>
      <c r="C27" s="4">
        <f>C11*Sayfa3!B3</f>
        <v>0</v>
      </c>
      <c r="D27" s="4">
        <f>D11*Sayfa3!B4</f>
        <v>0</v>
      </c>
      <c r="E27" s="4">
        <f>E11*Sayfa3!B5</f>
        <v>0</v>
      </c>
      <c r="F27" s="4">
        <f>F11*Sayfa3!B6</f>
        <v>800</v>
      </c>
      <c r="G27" s="4">
        <f>G11*Sayfa3!B7</f>
        <v>400</v>
      </c>
      <c r="H27" s="4">
        <f>H11*Sayfa3!B8</f>
        <v>0</v>
      </c>
      <c r="I27" s="4">
        <f>I11*Sayfa3!B9</f>
        <v>0</v>
      </c>
      <c r="J27" s="4">
        <f>J11*Sayfa3!B10</f>
        <v>0</v>
      </c>
      <c r="K27" s="4">
        <f>K11*Sayfa3!B11</f>
        <v>500</v>
      </c>
      <c r="L27" s="4">
        <f>L11*Sayfa3!B12</f>
        <v>0</v>
      </c>
      <c r="M27" s="4">
        <f>M11*Sayfa3!B13</f>
        <v>0</v>
      </c>
      <c r="N27" s="4">
        <f>N11*Sayfa3!B14</f>
        <v>0</v>
      </c>
      <c r="O27" s="4">
        <f>O11*Sayfa3!B15</f>
        <v>900</v>
      </c>
      <c r="P27" s="4">
        <f>P11*Sayfa3!B16</f>
        <v>0</v>
      </c>
      <c r="S27">
        <v>10</v>
      </c>
      <c r="T27">
        <f xml:space="preserve"> MMULT(B11:P11,Sayfa3!B2:B16)</f>
        <v>2600</v>
      </c>
    </row>
    <row r="28" spans="1:21" x14ac:dyDescent="0.25">
      <c r="A28" s="15">
        <v>11</v>
      </c>
      <c r="B28" s="4">
        <f>B12*Sayfa3!B2</f>
        <v>500</v>
      </c>
      <c r="C28" s="4">
        <f>C12*Sayfa3!B3</f>
        <v>300</v>
      </c>
      <c r="D28" s="4">
        <f>D12*Sayfa3!B4</f>
        <v>0</v>
      </c>
      <c r="E28" s="4">
        <f>E12*Sayfa3!B5</f>
        <v>0</v>
      </c>
      <c r="F28" s="4">
        <f>F12*Sayfa3!B6</f>
        <v>0</v>
      </c>
      <c r="G28" s="4">
        <f>G12*Sayfa3!B7</f>
        <v>0</v>
      </c>
      <c r="H28" s="4">
        <f>H12*Sayfa3!B8</f>
        <v>200</v>
      </c>
      <c r="I28" s="4">
        <f>I12*Sayfa3!B9</f>
        <v>0</v>
      </c>
      <c r="J28" s="4">
        <f>J12*Sayfa3!B10</f>
        <v>0</v>
      </c>
      <c r="K28" s="4">
        <f>K12*Sayfa3!B11</f>
        <v>0</v>
      </c>
      <c r="L28" s="4">
        <f>L12*Sayfa3!B12</f>
        <v>0</v>
      </c>
      <c r="M28" s="4">
        <f>M12*Sayfa3!B13</f>
        <v>0</v>
      </c>
      <c r="N28" s="4">
        <f>N12*Sayfa3!B14</f>
        <v>0</v>
      </c>
      <c r="O28" s="4">
        <f>O12*Sayfa3!B15</f>
        <v>0</v>
      </c>
      <c r="P28" s="4">
        <f>P12*Sayfa3!B16</f>
        <v>700</v>
      </c>
      <c r="S28">
        <v>11</v>
      </c>
      <c r="T28">
        <f xml:space="preserve"> MMULT(B12:P12,Sayfa3!B2:B16)</f>
        <v>1700</v>
      </c>
    </row>
    <row r="29" spans="1:21" x14ac:dyDescent="0.25">
      <c r="A29" s="15">
        <v>12</v>
      </c>
      <c r="B29" s="4">
        <f>B13*Sayfa3!B2</f>
        <v>0</v>
      </c>
      <c r="C29" s="4">
        <f>C13*Sayfa3!B3</f>
        <v>0</v>
      </c>
      <c r="D29" s="4">
        <f>D13*Sayfa3!B4</f>
        <v>0</v>
      </c>
      <c r="E29" s="4">
        <f>E13*Sayfa3!B5</f>
        <v>0</v>
      </c>
      <c r="F29" s="4">
        <f>F13*Sayfa3!B6</f>
        <v>0</v>
      </c>
      <c r="G29" s="4">
        <f>G13*Sayfa3!B7</f>
        <v>0</v>
      </c>
      <c r="H29" s="4">
        <f>H13*Sayfa3!B8</f>
        <v>200</v>
      </c>
      <c r="I29" s="4">
        <f>I13*Sayfa3!B9</f>
        <v>0</v>
      </c>
      <c r="J29" s="4">
        <f>J13*Sayfa3!B10</f>
        <v>200</v>
      </c>
      <c r="K29" s="4">
        <f>K13*Sayfa3!B11</f>
        <v>500</v>
      </c>
      <c r="L29" s="4">
        <f>L13*Sayfa3!B12</f>
        <v>0</v>
      </c>
      <c r="M29" s="4">
        <f>M13*Sayfa3!B13</f>
        <v>0</v>
      </c>
      <c r="N29" s="4">
        <f>N13*Sayfa3!B14</f>
        <v>0</v>
      </c>
      <c r="O29" s="4">
        <f>O13*Sayfa3!B15</f>
        <v>0</v>
      </c>
      <c r="P29" s="4">
        <f>P13*Sayfa3!B16</f>
        <v>0</v>
      </c>
      <c r="Q29" s="13" t="s">
        <v>114</v>
      </c>
      <c r="S29">
        <v>12</v>
      </c>
      <c r="T29">
        <f xml:space="preserve"> MMULT(B13:P13,Sayfa3!B2:B16)</f>
        <v>900</v>
      </c>
    </row>
    <row r="30" spans="1:21" x14ac:dyDescent="0.25">
      <c r="A30" s="15">
        <v>13</v>
      </c>
      <c r="B30" s="4">
        <f>B14*Sayfa3!B2</f>
        <v>0</v>
      </c>
      <c r="C30" s="4">
        <f>C14*Sayfa3!B3</f>
        <v>0</v>
      </c>
      <c r="D30" s="4">
        <f>D14*Sayfa3!B4</f>
        <v>0</v>
      </c>
      <c r="E30" s="4">
        <f>E14*Sayfa3!B5</f>
        <v>0</v>
      </c>
      <c r="F30" s="4">
        <f>F14*Sayfa3!B6</f>
        <v>0</v>
      </c>
      <c r="G30" s="4">
        <f>G14*Sayfa3!B7</f>
        <v>0</v>
      </c>
      <c r="H30" s="4">
        <f>H14*Sayfa3!B8</f>
        <v>200</v>
      </c>
      <c r="I30" s="4">
        <f>I14*Sayfa3!B9</f>
        <v>0</v>
      </c>
      <c r="J30" s="4">
        <f>J14*Sayfa3!B10</f>
        <v>200</v>
      </c>
      <c r="K30" s="4">
        <f>K14*Sayfa3!B11</f>
        <v>500</v>
      </c>
      <c r="L30" s="4">
        <f>L14*Sayfa3!B12</f>
        <v>0</v>
      </c>
      <c r="M30" s="4">
        <f>M14*Sayfa3!B13</f>
        <v>0</v>
      </c>
      <c r="N30" s="4">
        <f>N14*Sayfa3!B14</f>
        <v>0</v>
      </c>
      <c r="O30" s="4">
        <f>O14*Sayfa3!B15</f>
        <v>0</v>
      </c>
      <c r="P30" s="4">
        <f>P14*Sayfa3!B16</f>
        <v>0</v>
      </c>
      <c r="Q30">
        <f>SUM(B18:P30)</f>
        <v>30400</v>
      </c>
      <c r="S30">
        <v>13</v>
      </c>
      <c r="T30">
        <f xml:space="preserve"> MMULT(B14:P14,Sayfa3!B2:B16)</f>
        <v>900</v>
      </c>
    </row>
    <row r="31" spans="1:21" x14ac:dyDescent="0.25">
      <c r="T31" s="23">
        <f>SUM(Table5[TotalCost])</f>
        <v>30400</v>
      </c>
      <c r="U31" t="s">
        <v>129</v>
      </c>
    </row>
    <row r="33" spans="1:20" x14ac:dyDescent="0.25">
      <c r="A33" s="15" t="s">
        <v>67</v>
      </c>
      <c r="B33" s="4" t="s">
        <v>98</v>
      </c>
      <c r="C33" s="4" t="s">
        <v>99</v>
      </c>
      <c r="D33" s="4" t="s">
        <v>100</v>
      </c>
      <c r="E33" s="4" t="s">
        <v>101</v>
      </c>
      <c r="F33" s="4" t="s">
        <v>102</v>
      </c>
      <c r="G33" s="4" t="s">
        <v>103</v>
      </c>
      <c r="H33" s="4" t="s">
        <v>104</v>
      </c>
      <c r="I33" s="4" t="s">
        <v>105</v>
      </c>
      <c r="J33" s="4" t="s">
        <v>106</v>
      </c>
      <c r="K33" s="4" t="s">
        <v>107</v>
      </c>
      <c r="L33" s="4" t="s">
        <v>108</v>
      </c>
      <c r="M33" s="4" t="s">
        <v>109</v>
      </c>
      <c r="N33" s="4" t="s">
        <v>110</v>
      </c>
      <c r="O33" s="4" t="s">
        <v>111</v>
      </c>
      <c r="P33" s="4" t="s">
        <v>112</v>
      </c>
      <c r="Q33" s="14" t="s">
        <v>113</v>
      </c>
      <c r="S33" t="s">
        <v>67</v>
      </c>
      <c r="T33" t="s">
        <v>130</v>
      </c>
    </row>
    <row r="34" spans="1:20" x14ac:dyDescent="0.25">
      <c r="A34" s="15">
        <v>1</v>
      </c>
      <c r="B34" s="4">
        <f>B2*Sayfa3!C2</f>
        <v>0</v>
      </c>
      <c r="C34" s="4">
        <f>C2*Sayfa3!C3</f>
        <v>0</v>
      </c>
      <c r="D34" s="4">
        <f>D2*Sayfa3!C4</f>
        <v>0</v>
      </c>
      <c r="E34" s="4">
        <f>E2*Sayfa3!C5</f>
        <v>0</v>
      </c>
      <c r="F34" s="4">
        <f>F2*Sayfa3!C6</f>
        <v>0</v>
      </c>
      <c r="G34" s="4">
        <f>G2*Sayfa3!C7</f>
        <v>0</v>
      </c>
      <c r="H34" s="4">
        <f>H2*Sayfa3!C8</f>
        <v>0</v>
      </c>
      <c r="I34" s="4">
        <f>I2*Sayfa3!C9</f>
        <v>0</v>
      </c>
      <c r="J34" s="4">
        <f>J2*Sayfa3!C10</f>
        <v>3</v>
      </c>
      <c r="K34" s="4">
        <f>K2*Sayfa3!C11</f>
        <v>3</v>
      </c>
      <c r="L34" s="4">
        <f>L2*Sayfa3!C12</f>
        <v>2</v>
      </c>
      <c r="M34" s="4">
        <f>M2*Sayfa3!C13</f>
        <v>0</v>
      </c>
      <c r="N34" s="4">
        <f>N2*Sayfa3!C14</f>
        <v>3</v>
      </c>
      <c r="O34" s="4">
        <f>O2*Sayfa3!C15</f>
        <v>4</v>
      </c>
      <c r="P34" s="4">
        <f>P2*Sayfa3!C16</f>
        <v>0</v>
      </c>
      <c r="Q34">
        <f>SUM(B34:P34)</f>
        <v>15</v>
      </c>
      <c r="S34">
        <v>1</v>
      </c>
      <c r="T34">
        <f>MMULT(B2:P2,Sayfa3!C2:C16)</f>
        <v>15</v>
      </c>
    </row>
    <row r="35" spans="1:20" x14ac:dyDescent="0.25">
      <c r="A35" s="15">
        <v>2</v>
      </c>
      <c r="B35" s="4">
        <f>B3*Sayfa3!C2</f>
        <v>0</v>
      </c>
      <c r="C35" s="4">
        <f>C3*Sayfa3!C3</f>
        <v>2</v>
      </c>
      <c r="D35" s="4">
        <f>D3*Sayfa3!C4</f>
        <v>0</v>
      </c>
      <c r="E35" s="4">
        <f>E3*Sayfa3!C5</f>
        <v>3</v>
      </c>
      <c r="F35" s="4">
        <f>F3*Sayfa3!C6</f>
        <v>0</v>
      </c>
      <c r="G35" s="4">
        <f>G3*Sayfa3!C7</f>
        <v>0</v>
      </c>
      <c r="H35" s="4">
        <f>H3*Sayfa3!C8</f>
        <v>0</v>
      </c>
      <c r="I35" s="4">
        <f>I3*Sayfa3!H4</f>
        <v>0</v>
      </c>
      <c r="J35" s="4">
        <f>J3*Sayfa3!C10</f>
        <v>0</v>
      </c>
      <c r="K35" s="4">
        <f>K3*Sayfa3!C11</f>
        <v>3</v>
      </c>
      <c r="L35" s="4">
        <f>L3*Sayfa3!C12</f>
        <v>0</v>
      </c>
      <c r="M35" s="4">
        <f>M3*Sayfa3!C13</f>
        <v>0</v>
      </c>
      <c r="N35" s="4">
        <f>N3*Sayfa3!C14</f>
        <v>3</v>
      </c>
      <c r="O35" s="4">
        <f>O3*Sayfa3!C15</f>
        <v>0</v>
      </c>
      <c r="P35" s="4">
        <f>P3*Sayfa3!C16</f>
        <v>0</v>
      </c>
      <c r="Q35">
        <f t="shared" ref="Q35:Q46" si="0">SUM(B35:P35)</f>
        <v>11</v>
      </c>
      <c r="S35">
        <v>2</v>
      </c>
      <c r="T35">
        <f>MMULT(B3:P3,Sayfa3!C2:C16)</f>
        <v>13</v>
      </c>
    </row>
    <row r="36" spans="1:20" x14ac:dyDescent="0.25">
      <c r="A36" s="15">
        <v>3</v>
      </c>
      <c r="B36" s="4">
        <f>B4*Sayfa3!C2</f>
        <v>0</v>
      </c>
      <c r="C36" s="4">
        <f>C4*Sayfa3!C3</f>
        <v>2</v>
      </c>
      <c r="D36" s="4">
        <f>D4*Sayfa3!C4</f>
        <v>0</v>
      </c>
      <c r="E36" s="4">
        <f>E4*Sayfa3!C5</f>
        <v>3</v>
      </c>
      <c r="F36" s="4">
        <f>F4*Sayfa3!C6</f>
        <v>0</v>
      </c>
      <c r="G36" s="4">
        <f>G4*Sayfa3!C7</f>
        <v>0</v>
      </c>
      <c r="H36" s="4">
        <f>H4*Sayfa3!C8</f>
        <v>0</v>
      </c>
      <c r="I36" s="4">
        <f>I4*Sayfa3!H4</f>
        <v>0</v>
      </c>
      <c r="J36" s="4">
        <f>J4*Sayfa3!C10</f>
        <v>0</v>
      </c>
      <c r="K36" s="4">
        <f>K4*Sayfa3!C11</f>
        <v>3</v>
      </c>
      <c r="L36" s="4">
        <f>L4*Sayfa3!C12</f>
        <v>0</v>
      </c>
      <c r="M36" s="4">
        <f>M4*Sayfa3!C13</f>
        <v>0</v>
      </c>
      <c r="N36" s="4">
        <f>N4*Sayfa3!C14</f>
        <v>3</v>
      </c>
      <c r="O36" s="4">
        <f>O4*Sayfa3!C15</f>
        <v>0</v>
      </c>
      <c r="P36" s="4">
        <f>P4*Sayfa3!C16</f>
        <v>0</v>
      </c>
      <c r="Q36">
        <f t="shared" si="0"/>
        <v>11</v>
      </c>
      <c r="S36">
        <v>3</v>
      </c>
      <c r="T36">
        <f>MMULT(B4:P4,Sayfa3!C2:C16)</f>
        <v>13</v>
      </c>
    </row>
    <row r="37" spans="1:20" x14ac:dyDescent="0.25">
      <c r="A37" s="15">
        <v>4</v>
      </c>
      <c r="B37" s="4">
        <f>B5*Sayfa3!C2</f>
        <v>0</v>
      </c>
      <c r="C37" s="4">
        <f>C5*Sayfa3!C3</f>
        <v>0</v>
      </c>
      <c r="D37" s="4">
        <f>D5*Sayfa3!C4</f>
        <v>0</v>
      </c>
      <c r="E37" s="4">
        <f>E5*Sayfa3!C5</f>
        <v>0</v>
      </c>
      <c r="F37" s="4">
        <f>F5*Sayfa3!C6</f>
        <v>2</v>
      </c>
      <c r="G37" s="4">
        <f>G5*Sayfa3!C7</f>
        <v>0</v>
      </c>
      <c r="H37" s="4">
        <f>H5*Sayfa3!C8</f>
        <v>5</v>
      </c>
      <c r="I37" s="4">
        <f>I5*Sayfa3!H4</f>
        <v>0</v>
      </c>
      <c r="J37" s="4">
        <f>J5*Sayfa3!C10</f>
        <v>0</v>
      </c>
      <c r="K37" s="4">
        <f>K5*Sayfa3!C11</f>
        <v>0</v>
      </c>
      <c r="L37" s="4">
        <f>L5*Sayfa3!C12</f>
        <v>2</v>
      </c>
      <c r="M37" s="4">
        <f>M5*Sayfa3!C13</f>
        <v>0</v>
      </c>
      <c r="N37" s="4">
        <f>N5*Sayfa3!C14</f>
        <v>3</v>
      </c>
      <c r="O37" s="4">
        <f>O5*Sayfa3!C15</f>
        <v>0</v>
      </c>
      <c r="P37" s="4">
        <f>P5*Sayfa3!C16</f>
        <v>3</v>
      </c>
      <c r="Q37">
        <f t="shared" si="0"/>
        <v>15</v>
      </c>
      <c r="S37">
        <v>4</v>
      </c>
      <c r="T37">
        <f>MMULT(B5:P5,Sayfa3!C2:C16)</f>
        <v>17</v>
      </c>
    </row>
    <row r="38" spans="1:20" x14ac:dyDescent="0.25">
      <c r="A38" s="15">
        <v>5</v>
      </c>
      <c r="B38" s="4">
        <f>B6*Sayfa3!C2</f>
        <v>2</v>
      </c>
      <c r="C38" s="4">
        <f>C6*Sayfa3!C3</f>
        <v>2</v>
      </c>
      <c r="D38" s="4">
        <f>D6*Sayfa3!C4</f>
        <v>0</v>
      </c>
      <c r="E38" s="4">
        <f>E6*Sayfa3!C5</f>
        <v>0</v>
      </c>
      <c r="F38" s="4">
        <f>F6*Sayfa3!C6</f>
        <v>0</v>
      </c>
      <c r="G38" s="4">
        <f>G6*Sayfa3!C7</f>
        <v>3</v>
      </c>
      <c r="H38" s="4">
        <f>H6*Sayfa3!C8</f>
        <v>0</v>
      </c>
      <c r="I38" s="4">
        <f>I6*Sayfa3!H4</f>
        <v>0</v>
      </c>
      <c r="J38" s="4">
        <f>J6*Sayfa3!C10</f>
        <v>3</v>
      </c>
      <c r="K38" s="4">
        <f>K6*Sayfa3!C11</f>
        <v>3</v>
      </c>
      <c r="L38" s="4">
        <f>L6*Sayfa3!C12</f>
        <v>0</v>
      </c>
      <c r="M38" s="4">
        <f>M6*Sayfa3!C13</f>
        <v>0</v>
      </c>
      <c r="N38" s="4">
        <f>N6*Sayfa3!C14</f>
        <v>0</v>
      </c>
      <c r="O38" s="4">
        <f>O6*Sayfa3!C15</f>
        <v>4</v>
      </c>
      <c r="P38" s="4">
        <f>P6*Sayfa3!C16</f>
        <v>0</v>
      </c>
      <c r="Q38">
        <f t="shared" si="0"/>
        <v>17</v>
      </c>
      <c r="S38">
        <v>5</v>
      </c>
      <c r="T38">
        <f>MMULT(B6:P6,Sayfa3!C2:C16)</f>
        <v>17</v>
      </c>
    </row>
    <row r="39" spans="1:20" x14ac:dyDescent="0.25">
      <c r="A39" s="15">
        <v>6</v>
      </c>
      <c r="B39" s="4">
        <f>B7*Sayfa3!C2</f>
        <v>2</v>
      </c>
      <c r="C39" s="4">
        <f>C7*Sayfa3!C3</f>
        <v>2</v>
      </c>
      <c r="D39" s="4">
        <f>D7*Sayfa3!C4</f>
        <v>0</v>
      </c>
      <c r="E39" s="4">
        <f>E7*Sayfa3!C5</f>
        <v>0</v>
      </c>
      <c r="F39" s="4">
        <f>F7*Sayfa3!C6</f>
        <v>0</v>
      </c>
      <c r="G39" s="4">
        <f>G7*Sayfa3!C7</f>
        <v>3</v>
      </c>
      <c r="H39" s="4">
        <f>H7*Sayfa3!C8</f>
        <v>0</v>
      </c>
      <c r="I39" s="4">
        <f>I7*Sayfa3!H4</f>
        <v>0</v>
      </c>
      <c r="J39" s="4">
        <f>J7*Sayfa3!C10</f>
        <v>0</v>
      </c>
      <c r="K39" s="4">
        <f>K7*Sayfa3!C11</f>
        <v>3</v>
      </c>
      <c r="L39" s="4">
        <f>L7*Sayfa3!C12</f>
        <v>0</v>
      </c>
      <c r="M39" s="4">
        <f>M7*Sayfa3!C13</f>
        <v>0</v>
      </c>
      <c r="N39" s="4">
        <f>N7*Sayfa3!C14</f>
        <v>3</v>
      </c>
      <c r="O39" s="4">
        <f>O7*Sayfa3!C15</f>
        <v>4</v>
      </c>
      <c r="P39" s="4">
        <f>P7*Sayfa3!C16</f>
        <v>0</v>
      </c>
      <c r="Q39">
        <f t="shared" si="0"/>
        <v>17</v>
      </c>
      <c r="S39">
        <v>6</v>
      </c>
      <c r="T39">
        <f>MMULT(B7:P7,Sayfa3!C2:C16)</f>
        <v>17</v>
      </c>
    </row>
    <row r="40" spans="1:20" x14ac:dyDescent="0.25">
      <c r="A40" s="15">
        <v>7</v>
      </c>
      <c r="B40" s="4">
        <f>B8*Sayfa3!C2</f>
        <v>0</v>
      </c>
      <c r="C40" s="4">
        <f>C8*Sayfa3!C3</f>
        <v>0</v>
      </c>
      <c r="D40" s="4">
        <f>D8*Sayfa3!C4</f>
        <v>0</v>
      </c>
      <c r="E40" s="4">
        <f>E8*Sayfa3!C5</f>
        <v>3</v>
      </c>
      <c r="F40" s="4">
        <f>F8*Sayfa3!C6</f>
        <v>0</v>
      </c>
      <c r="G40" s="4">
        <f>G8*Sayfa3!C7</f>
        <v>3</v>
      </c>
      <c r="H40" s="4">
        <f>H8*Sayfa3!C8</f>
        <v>0</v>
      </c>
      <c r="I40" s="4">
        <f>I8*Sayfa3!H4</f>
        <v>0</v>
      </c>
      <c r="J40" s="4">
        <f>J8*Sayfa3!C10</f>
        <v>3</v>
      </c>
      <c r="K40" s="4">
        <f>K8*Sayfa3!C11</f>
        <v>3</v>
      </c>
      <c r="L40" s="4">
        <f>L8*Sayfa3!C12</f>
        <v>2</v>
      </c>
      <c r="M40" s="4">
        <f>M8*Sayfa3!C13</f>
        <v>0</v>
      </c>
      <c r="N40" s="4">
        <f>N8*Sayfa3!C14</f>
        <v>0</v>
      </c>
      <c r="O40" s="4">
        <f>O8*Sayfa3!C15</f>
        <v>0</v>
      </c>
      <c r="P40" s="4">
        <f>P8*Sayfa3!C16</f>
        <v>0</v>
      </c>
      <c r="Q40">
        <f t="shared" si="0"/>
        <v>14</v>
      </c>
      <c r="S40">
        <v>7</v>
      </c>
      <c r="T40">
        <f>MMULT(B8:P8,Sayfa3!C2:C16)</f>
        <v>14</v>
      </c>
    </row>
    <row r="41" spans="1:20" x14ac:dyDescent="0.25">
      <c r="A41" s="15">
        <v>8</v>
      </c>
      <c r="B41" s="4">
        <f>B9*Sayfa3!C2</f>
        <v>0</v>
      </c>
      <c r="C41" s="4">
        <f>C9*Sayfa3!C3</f>
        <v>0</v>
      </c>
      <c r="D41" s="4">
        <f>D9*Sayfa3!C4</f>
        <v>0</v>
      </c>
      <c r="E41" s="4">
        <f>E9*Sayfa3!C5</f>
        <v>3</v>
      </c>
      <c r="F41" s="4">
        <f>F9*Sayfa3!C6</f>
        <v>0</v>
      </c>
      <c r="G41" s="4">
        <f>G9*Sayfa3!C7</f>
        <v>3</v>
      </c>
      <c r="H41" s="4">
        <f>H9*Sayfa3!C8</f>
        <v>0</v>
      </c>
      <c r="I41" s="4">
        <f>I9*Sayfa3!H4</f>
        <v>0</v>
      </c>
      <c r="J41" s="4">
        <f>J9*Sayfa3!C10</f>
        <v>3</v>
      </c>
      <c r="K41" s="4">
        <f>K9*Sayfa3!C11</f>
        <v>3</v>
      </c>
      <c r="L41" s="4">
        <f>L9*Sayfa3!C12</f>
        <v>2</v>
      </c>
      <c r="M41" s="4">
        <f>M9*Sayfa3!C13</f>
        <v>0</v>
      </c>
      <c r="N41" s="4">
        <f>N9*Sayfa3!C14</f>
        <v>0</v>
      </c>
      <c r="O41" s="4">
        <f>O9*Sayfa3!C15</f>
        <v>0</v>
      </c>
      <c r="P41" s="4">
        <f>P9*Sayfa3!C16</f>
        <v>0</v>
      </c>
      <c r="Q41">
        <f t="shared" si="0"/>
        <v>14</v>
      </c>
      <c r="S41">
        <v>8</v>
      </c>
      <c r="T41">
        <f>MMULT(B9:P9,Sayfa3!C2:C16)</f>
        <v>14</v>
      </c>
    </row>
    <row r="42" spans="1:20" x14ac:dyDescent="0.25">
      <c r="A42" s="15">
        <v>9</v>
      </c>
      <c r="B42" s="4">
        <f>B10*Sayfa3!C2</f>
        <v>0</v>
      </c>
      <c r="C42" s="4">
        <f>C10*Sayfa3!C3</f>
        <v>0</v>
      </c>
      <c r="D42" s="4">
        <f>D10*Sayfa3!C4</f>
        <v>0</v>
      </c>
      <c r="E42" s="4">
        <f>E10*Sayfa3!C5</f>
        <v>0</v>
      </c>
      <c r="F42" s="4">
        <f>F10*Sayfa3!C6</f>
        <v>2</v>
      </c>
      <c r="G42" s="4">
        <f>G10*Sayfa3!C7</f>
        <v>0</v>
      </c>
      <c r="H42" s="4">
        <f>H10*Sayfa3!C8</f>
        <v>5</v>
      </c>
      <c r="I42" s="4">
        <f>I10*Sayfa3!H4</f>
        <v>0</v>
      </c>
      <c r="J42" s="4">
        <f>J10*Sayfa3!C10</f>
        <v>0</v>
      </c>
      <c r="K42" s="4">
        <f>K10*Sayfa3!C11</f>
        <v>0</v>
      </c>
      <c r="L42" s="4">
        <f>L10*Sayfa3!C12</f>
        <v>0</v>
      </c>
      <c r="M42" s="4">
        <f>M10*Sayfa3!C13</f>
        <v>0</v>
      </c>
      <c r="N42" s="4">
        <f>N10*Sayfa3!C14</f>
        <v>0</v>
      </c>
      <c r="O42" s="4">
        <f>O10*Sayfa3!C15</f>
        <v>0</v>
      </c>
      <c r="P42" s="4">
        <f>P10*Sayfa3!C16</f>
        <v>3</v>
      </c>
      <c r="Q42">
        <f t="shared" si="0"/>
        <v>10</v>
      </c>
      <c r="S42">
        <v>9</v>
      </c>
      <c r="T42">
        <f>MMULT(B10:P10,Sayfa3!C2:C16)</f>
        <v>10</v>
      </c>
    </row>
    <row r="43" spans="1:20" x14ac:dyDescent="0.25">
      <c r="A43" s="15">
        <v>10</v>
      </c>
      <c r="B43" s="4">
        <f>B11*Sayfa3!C2</f>
        <v>0</v>
      </c>
      <c r="C43" s="4">
        <f>C11*Sayfa3!C3</f>
        <v>0</v>
      </c>
      <c r="D43" s="4">
        <f>D11*Sayfa3!C4</f>
        <v>0</v>
      </c>
      <c r="E43" s="4">
        <f>E11*Sayfa3!C5</f>
        <v>0</v>
      </c>
      <c r="F43" s="4">
        <f>F11*Sayfa3!C6</f>
        <v>2</v>
      </c>
      <c r="G43" s="4">
        <f>G11*Sayfa3!C7</f>
        <v>3</v>
      </c>
      <c r="H43" s="4">
        <f>H11*Sayfa3!C8</f>
        <v>0</v>
      </c>
      <c r="I43" s="4">
        <f>I11*Sayfa3!H4</f>
        <v>0</v>
      </c>
      <c r="J43" s="4">
        <f>J11*Sayfa3!C10</f>
        <v>0</v>
      </c>
      <c r="K43" s="4">
        <f>K11*Sayfa3!C11</f>
        <v>3</v>
      </c>
      <c r="L43" s="4">
        <f>L11*Sayfa3!C12</f>
        <v>0</v>
      </c>
      <c r="M43" s="4">
        <f>M11*Sayfa3!C13</f>
        <v>0</v>
      </c>
      <c r="N43" s="4">
        <f>N11*Sayfa3!C14</f>
        <v>0</v>
      </c>
      <c r="O43" s="4">
        <f>O11*Sayfa3!C15</f>
        <v>4</v>
      </c>
      <c r="P43" s="4">
        <f>P11*Sayfa3!C16</f>
        <v>0</v>
      </c>
      <c r="Q43">
        <f t="shared" si="0"/>
        <v>12</v>
      </c>
      <c r="S43">
        <v>10</v>
      </c>
      <c r="T43">
        <f>MMULT(B11:P11,Sayfa3!C2:C16)</f>
        <v>12</v>
      </c>
    </row>
    <row r="44" spans="1:20" x14ac:dyDescent="0.25">
      <c r="A44" s="15">
        <v>11</v>
      </c>
      <c r="B44" s="4">
        <f>B12*Sayfa3!C2</f>
        <v>2</v>
      </c>
      <c r="C44" s="4">
        <f>C12*Sayfa3!C3</f>
        <v>2</v>
      </c>
      <c r="D44" s="4">
        <f>D12*Sayfa3!C4</f>
        <v>0</v>
      </c>
      <c r="E44" s="4">
        <f>E12*Sayfa3!C5</f>
        <v>0</v>
      </c>
      <c r="F44" s="4">
        <f>F12*Sayfa3!C6</f>
        <v>0</v>
      </c>
      <c r="G44" s="4">
        <f>G12*Sayfa3!C7</f>
        <v>0</v>
      </c>
      <c r="H44" s="4">
        <f>H12*Sayfa3!C8</f>
        <v>5</v>
      </c>
      <c r="I44" s="4">
        <f>I12*Sayfa3!H4</f>
        <v>0</v>
      </c>
      <c r="J44" s="4">
        <f>J12*Sayfa3!C10</f>
        <v>0</v>
      </c>
      <c r="K44" s="4">
        <f>K12*Sayfa3!C11</f>
        <v>0</v>
      </c>
      <c r="L44" s="4">
        <f>L12*Sayfa3!C12</f>
        <v>0</v>
      </c>
      <c r="M44" s="4">
        <f>M12*Sayfa3!C13</f>
        <v>0</v>
      </c>
      <c r="N44" s="4">
        <f>N12*Sayfa3!C14</f>
        <v>0</v>
      </c>
      <c r="O44" s="4">
        <f>O12*Sayfa3!C15</f>
        <v>0</v>
      </c>
      <c r="P44" s="4">
        <f>P12*Sayfa3!C16</f>
        <v>3</v>
      </c>
      <c r="Q44">
        <f t="shared" si="0"/>
        <v>12</v>
      </c>
      <c r="S44">
        <v>11</v>
      </c>
      <c r="T44">
        <f>MMULT(B12:P12,Sayfa3!C2:C16)</f>
        <v>12</v>
      </c>
    </row>
    <row r="45" spans="1:20" x14ac:dyDescent="0.25">
      <c r="A45" s="15">
        <v>12</v>
      </c>
      <c r="B45" s="4">
        <f>B13*Sayfa3!C2</f>
        <v>0</v>
      </c>
      <c r="C45" s="4">
        <f>C13*Sayfa3!C3</f>
        <v>0</v>
      </c>
      <c r="D45" s="4">
        <f>D13*Sayfa3!C4</f>
        <v>0</v>
      </c>
      <c r="E45" s="4">
        <f>E13*Sayfa3!C5</f>
        <v>0</v>
      </c>
      <c r="F45" s="4">
        <f>F13*Sayfa3!C6</f>
        <v>0</v>
      </c>
      <c r="G45" s="4">
        <f>G13*Sayfa3!C7</f>
        <v>0</v>
      </c>
      <c r="H45" s="4">
        <f>H13*Sayfa3!C8</f>
        <v>5</v>
      </c>
      <c r="I45" s="4">
        <f>I13*Sayfa3!H4</f>
        <v>0</v>
      </c>
      <c r="J45" s="4">
        <f>J13*Sayfa3!C10</f>
        <v>3</v>
      </c>
      <c r="K45" s="4">
        <f>K13*Sayfa3!C11</f>
        <v>3</v>
      </c>
      <c r="L45" s="4">
        <f>L13*Sayfa3!C12</f>
        <v>0</v>
      </c>
      <c r="M45" s="4">
        <f>M13*Sayfa3!C13</f>
        <v>0</v>
      </c>
      <c r="N45" s="4">
        <f>N13*Sayfa3!C14</f>
        <v>0</v>
      </c>
      <c r="O45" s="4">
        <f>O13*Sayfa3!C15</f>
        <v>0</v>
      </c>
      <c r="P45" s="4">
        <f>P13*Sayfa3!C16</f>
        <v>0</v>
      </c>
      <c r="Q45">
        <f t="shared" si="0"/>
        <v>11</v>
      </c>
      <c r="S45">
        <v>12</v>
      </c>
      <c r="T45">
        <f>MMULT(B13:P13,Sayfa3!C2:C16)</f>
        <v>11</v>
      </c>
    </row>
    <row r="46" spans="1:20" x14ac:dyDescent="0.25">
      <c r="A46" s="15">
        <v>13</v>
      </c>
      <c r="B46" s="4">
        <f>B14*Sayfa3!C2</f>
        <v>0</v>
      </c>
      <c r="C46" s="4">
        <f>C14*Sayfa3!C3</f>
        <v>0</v>
      </c>
      <c r="D46" s="4">
        <f>D14*Sayfa3!C4</f>
        <v>0</v>
      </c>
      <c r="E46" s="4">
        <f>E14*Sayfa3!C5</f>
        <v>0</v>
      </c>
      <c r="F46" s="4">
        <f>F14*Sayfa3!C6</f>
        <v>0</v>
      </c>
      <c r="G46" s="4">
        <f>G14*Sayfa3!C7</f>
        <v>0</v>
      </c>
      <c r="H46" s="4">
        <f>H14*Sayfa3!C8</f>
        <v>5</v>
      </c>
      <c r="I46" s="4">
        <f>I14*Sayfa3!H4</f>
        <v>0</v>
      </c>
      <c r="J46" s="4">
        <f>J14*Sayfa3!C10</f>
        <v>3</v>
      </c>
      <c r="K46" s="4">
        <f>K14*Sayfa3!C11</f>
        <v>3</v>
      </c>
      <c r="L46" s="4">
        <f>L14*Sayfa3!C12</f>
        <v>0</v>
      </c>
      <c r="M46" s="4">
        <f>M14*Sayfa3!C13</f>
        <v>0</v>
      </c>
      <c r="N46" s="4">
        <f>N14*Sayfa3!C14</f>
        <v>0</v>
      </c>
      <c r="O46" s="4">
        <f>O14*Sayfa3!C15</f>
        <v>0</v>
      </c>
      <c r="P46" s="4">
        <f>P14*Sayfa3!C16</f>
        <v>0</v>
      </c>
      <c r="Q46">
        <f t="shared" si="0"/>
        <v>11</v>
      </c>
      <c r="S46">
        <v>13</v>
      </c>
      <c r="T46">
        <f>MMULT(B14:P14,Sayfa3!C2:C16)</f>
        <v>11</v>
      </c>
    </row>
    <row r="47" spans="1:20" x14ac:dyDescent="0.25">
      <c r="T47" s="23"/>
    </row>
    <row r="50" spans="1:15" x14ac:dyDescent="0.25">
      <c r="A50" s="17" t="s">
        <v>67</v>
      </c>
      <c r="B50" s="20" t="s">
        <v>116</v>
      </c>
      <c r="C50" s="18" t="s">
        <v>117</v>
      </c>
      <c r="D50" s="18" t="s">
        <v>118</v>
      </c>
      <c r="E50" s="18" t="s">
        <v>119</v>
      </c>
      <c r="G50" s="21" t="s">
        <v>66</v>
      </c>
      <c r="H50" s="18" t="s">
        <v>120</v>
      </c>
      <c r="I50" s="18" t="s">
        <v>121</v>
      </c>
      <c r="K50" t="s">
        <v>126</v>
      </c>
      <c r="L50" t="s">
        <v>122</v>
      </c>
      <c r="M50" t="s">
        <v>123</v>
      </c>
      <c r="N50" t="s">
        <v>124</v>
      </c>
    </row>
    <row r="51" spans="1:15" x14ac:dyDescent="0.25">
      <c r="A51" s="15">
        <v>1</v>
      </c>
      <c r="B51" s="19"/>
      <c r="C51" s="4">
        <f>B2+D2</f>
        <v>0</v>
      </c>
      <c r="D51" s="4">
        <f>J2+P2</f>
        <v>1</v>
      </c>
      <c r="E51" s="4">
        <f>L2+M2</f>
        <v>1</v>
      </c>
      <c r="G51" s="16">
        <v>1</v>
      </c>
      <c r="H51" s="24">
        <f>SUM(B5:B7)</f>
        <v>2</v>
      </c>
      <c r="I51" s="4">
        <f>SUM(B10:B12)</f>
        <v>1</v>
      </c>
      <c r="K51">
        <v>4</v>
      </c>
      <c r="L51" s="25">
        <f t="shared" ref="L51:L54" si="1">SUM(B5,D5)</f>
        <v>0</v>
      </c>
      <c r="M51" s="25">
        <f t="shared" ref="M51:M53" si="2">SUM(J5,P5)</f>
        <v>1</v>
      </c>
      <c r="N51" s="25">
        <f t="shared" ref="N51:N53" si="3">SUM(L5,M5)</f>
        <v>1</v>
      </c>
    </row>
    <row r="52" spans="1:15" x14ac:dyDescent="0.25">
      <c r="A52" s="15">
        <v>2</v>
      </c>
      <c r="B52" s="19"/>
      <c r="C52" s="4">
        <f t="shared" ref="C52:C63" si="4">B3+D3</f>
        <v>0</v>
      </c>
      <c r="D52" s="4">
        <f t="shared" ref="D52:D63" si="5">J3+P3</f>
        <v>0</v>
      </c>
      <c r="E52" s="4">
        <f t="shared" ref="E52:E63" si="6">L3+M3</f>
        <v>0</v>
      </c>
      <c r="G52" s="16">
        <v>2</v>
      </c>
      <c r="H52" s="24">
        <f>SUM(C5:C7)</f>
        <v>2</v>
      </c>
      <c r="I52" s="4">
        <f>SUM(C10:C12)</f>
        <v>1</v>
      </c>
      <c r="K52">
        <v>5</v>
      </c>
      <c r="L52" s="25">
        <f t="shared" si="1"/>
        <v>1</v>
      </c>
      <c r="M52" s="25">
        <f t="shared" si="2"/>
        <v>1</v>
      </c>
      <c r="N52" s="25">
        <f t="shared" si="3"/>
        <v>0</v>
      </c>
    </row>
    <row r="53" spans="1:15" x14ac:dyDescent="0.25">
      <c r="A53" s="15">
        <v>3</v>
      </c>
      <c r="B53" s="19"/>
      <c r="C53" s="4">
        <f t="shared" si="4"/>
        <v>0</v>
      </c>
      <c r="D53" s="4">
        <f t="shared" si="5"/>
        <v>0</v>
      </c>
      <c r="E53" s="4">
        <f t="shared" si="6"/>
        <v>0</v>
      </c>
      <c r="G53" s="16">
        <v>3</v>
      </c>
      <c r="H53" s="24">
        <f>SUM(D5:D7)</f>
        <v>0</v>
      </c>
      <c r="I53" s="4">
        <f>SUM(D10:D12)</f>
        <v>0</v>
      </c>
      <c r="K53">
        <v>6</v>
      </c>
      <c r="L53" s="25">
        <f t="shared" si="1"/>
        <v>1</v>
      </c>
      <c r="M53" s="25">
        <f t="shared" si="2"/>
        <v>0</v>
      </c>
      <c r="N53" s="25">
        <f t="shared" si="3"/>
        <v>0</v>
      </c>
    </row>
    <row r="54" spans="1:15" x14ac:dyDescent="0.25">
      <c r="A54" s="15">
        <v>4</v>
      </c>
      <c r="B54" s="19"/>
      <c r="C54" s="4">
        <f t="shared" si="4"/>
        <v>0</v>
      </c>
      <c r="D54" s="4">
        <f t="shared" si="5"/>
        <v>1</v>
      </c>
      <c r="E54" s="4">
        <f t="shared" si="6"/>
        <v>1</v>
      </c>
      <c r="G54" s="16">
        <v>4</v>
      </c>
      <c r="H54" s="24">
        <f>SUM(E5:E7)</f>
        <v>0</v>
      </c>
      <c r="I54" s="4">
        <f>SUM(E10:E12)</f>
        <v>0</v>
      </c>
      <c r="L54" s="25">
        <f>SUM(Table3[p1||3])</f>
        <v>2</v>
      </c>
      <c r="M54" s="25">
        <f>SUM(Table3[p9||15])</f>
        <v>2</v>
      </c>
      <c r="N54" s="25">
        <f>SUM(Table3[p11||12])</f>
        <v>1</v>
      </c>
      <c r="O54" t="s">
        <v>127</v>
      </c>
    </row>
    <row r="55" spans="1:15" x14ac:dyDescent="0.25">
      <c r="A55" s="15">
        <v>5</v>
      </c>
      <c r="B55" s="19"/>
      <c r="C55" s="4">
        <f t="shared" si="4"/>
        <v>1</v>
      </c>
      <c r="D55" s="4">
        <f t="shared" si="5"/>
        <v>1</v>
      </c>
      <c r="E55" s="4">
        <f t="shared" si="6"/>
        <v>0</v>
      </c>
      <c r="G55" s="16">
        <v>5</v>
      </c>
      <c r="H55" s="24">
        <f>SUM(F5:F7)</f>
        <v>1</v>
      </c>
      <c r="I55" s="24">
        <f>SUM(F10:F12)</f>
        <v>2</v>
      </c>
    </row>
    <row r="56" spans="1:15" x14ac:dyDescent="0.25">
      <c r="A56" s="15">
        <v>6</v>
      </c>
      <c r="B56" s="19"/>
      <c r="C56" s="4">
        <f t="shared" si="4"/>
        <v>1</v>
      </c>
      <c r="D56" s="4">
        <f t="shared" si="5"/>
        <v>0</v>
      </c>
      <c r="E56" s="4">
        <f t="shared" si="6"/>
        <v>0</v>
      </c>
      <c r="G56" s="16">
        <v>6</v>
      </c>
      <c r="H56" s="24">
        <f>SUM(G5:G7)</f>
        <v>2</v>
      </c>
      <c r="I56" s="4">
        <f>SUM(G10:G12)</f>
        <v>1</v>
      </c>
      <c r="K56" t="s">
        <v>125</v>
      </c>
      <c r="L56" t="s">
        <v>122</v>
      </c>
      <c r="M56" t="s">
        <v>123</v>
      </c>
      <c r="N56" t="s">
        <v>124</v>
      </c>
    </row>
    <row r="57" spans="1:15" x14ac:dyDescent="0.25">
      <c r="A57" s="15">
        <v>7</v>
      </c>
      <c r="B57" s="19"/>
      <c r="C57" s="4">
        <f t="shared" si="4"/>
        <v>0</v>
      </c>
      <c r="D57" s="4">
        <f t="shared" si="5"/>
        <v>1</v>
      </c>
      <c r="E57" s="4">
        <f t="shared" si="6"/>
        <v>1</v>
      </c>
      <c r="G57" s="16">
        <v>7</v>
      </c>
      <c r="H57" s="24">
        <f>SUM(H5:H7)</f>
        <v>1</v>
      </c>
      <c r="I57" s="4">
        <f>SUM(H10:H12)</f>
        <v>2</v>
      </c>
      <c r="K57">
        <v>9</v>
      </c>
      <c r="L57">
        <f>SUM(B10,D10)</f>
        <v>0</v>
      </c>
      <c r="M57">
        <f>SUM(J10,P10)</f>
        <v>1</v>
      </c>
      <c r="N57">
        <f>SUM(L10,M10)</f>
        <v>0</v>
      </c>
    </row>
    <row r="58" spans="1:15" x14ac:dyDescent="0.25">
      <c r="A58" s="15">
        <v>8</v>
      </c>
      <c r="B58" s="19"/>
      <c r="C58" s="4">
        <f t="shared" si="4"/>
        <v>0</v>
      </c>
      <c r="D58" s="4">
        <f t="shared" si="5"/>
        <v>1</v>
      </c>
      <c r="E58" s="4">
        <f t="shared" si="6"/>
        <v>1</v>
      </c>
      <c r="G58" s="16">
        <v>8</v>
      </c>
      <c r="H58" s="24">
        <f>SUM(I5:I7)</f>
        <v>1</v>
      </c>
      <c r="I58" s="4">
        <f>SUM(I10:I12)</f>
        <v>0</v>
      </c>
      <c r="K58">
        <v>10</v>
      </c>
      <c r="L58">
        <f>SUM(B11,D11)</f>
        <v>0</v>
      </c>
      <c r="M58">
        <f>SUM(J11,P11)</f>
        <v>0</v>
      </c>
      <c r="N58">
        <f>SUM(L11,M11)</f>
        <v>0</v>
      </c>
    </row>
    <row r="59" spans="1:15" x14ac:dyDescent="0.25">
      <c r="A59" s="15">
        <v>9</v>
      </c>
      <c r="B59" s="19"/>
      <c r="C59" s="4">
        <f t="shared" si="4"/>
        <v>0</v>
      </c>
      <c r="D59" s="4">
        <f t="shared" si="5"/>
        <v>1</v>
      </c>
      <c r="E59" s="4">
        <f t="shared" si="6"/>
        <v>0</v>
      </c>
      <c r="G59" s="16">
        <v>9</v>
      </c>
      <c r="H59" s="24">
        <f>SUM(J5:J7)</f>
        <v>1</v>
      </c>
      <c r="I59" s="4">
        <f>SUM(J10:J12)</f>
        <v>0</v>
      </c>
      <c r="K59">
        <v>11</v>
      </c>
      <c r="L59">
        <f>SUM(B12,D12)</f>
        <v>1</v>
      </c>
      <c r="M59">
        <f>SUM(J12,P12)</f>
        <v>1</v>
      </c>
      <c r="N59">
        <f>SUM(L12,M12)</f>
        <v>0</v>
      </c>
    </row>
    <row r="60" spans="1:15" x14ac:dyDescent="0.25">
      <c r="A60" s="15">
        <v>10</v>
      </c>
      <c r="B60" s="19"/>
      <c r="C60" s="4">
        <f t="shared" si="4"/>
        <v>0</v>
      </c>
      <c r="D60" s="4">
        <f t="shared" si="5"/>
        <v>0</v>
      </c>
      <c r="E60" s="4">
        <f t="shared" si="6"/>
        <v>0</v>
      </c>
      <c r="G60" s="16">
        <v>10</v>
      </c>
      <c r="H60" s="24">
        <f>SUM(K5:K7)</f>
        <v>2</v>
      </c>
      <c r="I60" s="4">
        <f>SUM(K10:K12)</f>
        <v>1</v>
      </c>
      <c r="L60" s="23">
        <f>SUM(L57:L59)</f>
        <v>1</v>
      </c>
      <c r="M60" s="23">
        <f>SUM(M57:M59)</f>
        <v>2</v>
      </c>
      <c r="N60" s="23">
        <f>SUM(N57:N59)</f>
        <v>0</v>
      </c>
      <c r="O60" t="s">
        <v>127</v>
      </c>
    </row>
    <row r="61" spans="1:15" x14ac:dyDescent="0.25">
      <c r="A61" s="15">
        <v>11</v>
      </c>
      <c r="B61" s="19"/>
      <c r="C61" s="4">
        <f t="shared" si="4"/>
        <v>1</v>
      </c>
      <c r="D61" s="4">
        <f t="shared" si="5"/>
        <v>1</v>
      </c>
      <c r="E61" s="4">
        <f t="shared" si="6"/>
        <v>0</v>
      </c>
      <c r="G61" s="16">
        <v>11</v>
      </c>
      <c r="H61" s="24">
        <f>SUM(L5:L7)</f>
        <v>1</v>
      </c>
      <c r="I61" s="4">
        <f>SUM(L10:L12)</f>
        <v>0</v>
      </c>
    </row>
    <row r="62" spans="1:15" x14ac:dyDescent="0.25">
      <c r="A62" s="15">
        <v>12</v>
      </c>
      <c r="B62" s="19"/>
      <c r="C62" s="4">
        <f t="shared" si="4"/>
        <v>0</v>
      </c>
      <c r="D62" s="4">
        <f t="shared" si="5"/>
        <v>1</v>
      </c>
      <c r="E62" s="4">
        <f t="shared" si="6"/>
        <v>0</v>
      </c>
      <c r="G62" s="16">
        <v>12</v>
      </c>
      <c r="H62" s="24">
        <f>SUM(M5:M7)</f>
        <v>0</v>
      </c>
      <c r="I62" s="4">
        <f>SUM(M10:M12)</f>
        <v>0</v>
      </c>
    </row>
    <row r="63" spans="1:15" x14ac:dyDescent="0.25">
      <c r="A63" s="15">
        <v>13</v>
      </c>
      <c r="B63" s="19"/>
      <c r="C63" s="4">
        <f t="shared" si="4"/>
        <v>0</v>
      </c>
      <c r="D63" s="4">
        <f t="shared" si="5"/>
        <v>1</v>
      </c>
      <c r="E63" s="4">
        <f t="shared" si="6"/>
        <v>0</v>
      </c>
      <c r="G63" s="16">
        <v>13</v>
      </c>
      <c r="H63" s="24">
        <f>SUM(N5:N7)</f>
        <v>2</v>
      </c>
      <c r="I63" s="4">
        <f>SUM(N10:N12)</f>
        <v>0</v>
      </c>
    </row>
    <row r="64" spans="1:15" x14ac:dyDescent="0.25">
      <c r="G64" s="16">
        <v>14</v>
      </c>
      <c r="H64" s="24">
        <f>SUM(O5:O7)</f>
        <v>2</v>
      </c>
      <c r="I64" s="4">
        <f>SUM(O10:O12)</f>
        <v>1</v>
      </c>
    </row>
    <row r="65" spans="7:9" x14ac:dyDescent="0.25">
      <c r="G65" s="16">
        <v>15</v>
      </c>
      <c r="H65" s="24">
        <f>SUM(P5:P7)</f>
        <v>1</v>
      </c>
      <c r="I65" s="4">
        <f>SUM(P10:P12)</f>
        <v>2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954B-AEB0-4BBB-8C8A-85CD087DEFC1}">
  <dimension ref="A1:AQ33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6.42578125" bestFit="1" customWidth="1"/>
    <col min="3" max="4" width="8.42578125" bestFit="1" customWidth="1"/>
    <col min="5" max="10" width="6.42578125" bestFit="1" customWidth="1"/>
    <col min="11" max="42" width="7.5703125" bestFit="1" customWidth="1"/>
  </cols>
  <sheetData>
    <row r="1" spans="1:42" ht="15.75" x14ac:dyDescent="0.25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</row>
    <row r="2" spans="1:42" ht="15.75" x14ac:dyDescent="0.25">
      <c r="A2" s="8" t="s">
        <v>49</v>
      </c>
      <c r="B2" s="39">
        <v>1</v>
      </c>
      <c r="C2" s="39">
        <v>1</v>
      </c>
      <c r="D2" s="39">
        <v>0</v>
      </c>
      <c r="E2" s="39">
        <v>1</v>
      </c>
      <c r="F2" s="39">
        <v>0</v>
      </c>
      <c r="G2" s="39">
        <v>0</v>
      </c>
      <c r="H2" s="39">
        <v>0</v>
      </c>
      <c r="I2" s="39">
        <v>0</v>
      </c>
      <c r="J2" s="39">
        <v>0</v>
      </c>
      <c r="K2" s="39">
        <v>0</v>
      </c>
      <c r="L2" s="39">
        <v>1</v>
      </c>
      <c r="M2" s="39">
        <v>1</v>
      </c>
      <c r="N2" s="39">
        <v>1</v>
      </c>
      <c r="O2" s="39">
        <v>1</v>
      </c>
      <c r="P2" s="39">
        <v>1</v>
      </c>
      <c r="Q2" s="39">
        <v>0</v>
      </c>
      <c r="R2" s="39">
        <v>1</v>
      </c>
      <c r="S2" s="39">
        <v>0</v>
      </c>
      <c r="T2" s="39">
        <v>0</v>
      </c>
      <c r="U2" s="39">
        <v>0</v>
      </c>
      <c r="V2" s="39">
        <v>1</v>
      </c>
      <c r="W2" s="39">
        <v>0</v>
      </c>
      <c r="X2" s="39">
        <v>0</v>
      </c>
      <c r="Y2" s="39">
        <v>0</v>
      </c>
      <c r="Z2" s="39">
        <v>0</v>
      </c>
      <c r="AA2" s="39">
        <v>0</v>
      </c>
      <c r="AB2" s="39">
        <v>0</v>
      </c>
      <c r="AC2" s="39">
        <v>0</v>
      </c>
      <c r="AD2" s="39">
        <v>0</v>
      </c>
      <c r="AE2" s="39">
        <v>0</v>
      </c>
      <c r="AF2" s="39">
        <v>0</v>
      </c>
      <c r="AG2" s="39">
        <v>1</v>
      </c>
      <c r="AH2" s="39">
        <v>0</v>
      </c>
      <c r="AI2" s="39">
        <v>0</v>
      </c>
      <c r="AJ2" s="39">
        <v>0</v>
      </c>
      <c r="AK2" s="39">
        <v>0</v>
      </c>
      <c r="AL2" s="39">
        <v>0</v>
      </c>
      <c r="AM2" s="39">
        <v>0</v>
      </c>
      <c r="AN2" s="39">
        <v>0</v>
      </c>
      <c r="AO2" s="39">
        <v>0</v>
      </c>
      <c r="AP2" s="39">
        <v>0</v>
      </c>
    </row>
    <row r="3" spans="1:42" ht="15.75" x14ac:dyDescent="0.25">
      <c r="A3" s="8" t="s">
        <v>50</v>
      </c>
      <c r="B3" s="39">
        <v>0</v>
      </c>
      <c r="C3" s="39">
        <v>0</v>
      </c>
      <c r="D3" s="39">
        <v>0</v>
      </c>
      <c r="E3" s="39">
        <v>0</v>
      </c>
      <c r="F3" s="39">
        <v>1</v>
      </c>
      <c r="G3" s="39">
        <v>1</v>
      </c>
      <c r="H3" s="39">
        <v>1</v>
      </c>
      <c r="I3" s="39">
        <v>1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0</v>
      </c>
      <c r="AA3" s="39">
        <v>1</v>
      </c>
      <c r="AB3" s="39">
        <v>0</v>
      </c>
      <c r="AC3" s="39">
        <v>0</v>
      </c>
      <c r="AD3" s="39">
        <v>0</v>
      </c>
      <c r="AE3" s="39">
        <v>0</v>
      </c>
      <c r="AF3" s="39">
        <v>0</v>
      </c>
      <c r="AG3" s="39">
        <v>0</v>
      </c>
      <c r="AH3" s="39">
        <v>0</v>
      </c>
      <c r="AI3" s="39">
        <v>0</v>
      </c>
      <c r="AJ3" s="39">
        <v>0</v>
      </c>
      <c r="AK3" s="39">
        <v>0</v>
      </c>
      <c r="AL3" s="39">
        <v>0</v>
      </c>
      <c r="AM3" s="39">
        <v>0</v>
      </c>
      <c r="AN3" s="39">
        <v>1</v>
      </c>
      <c r="AO3" s="39">
        <v>1</v>
      </c>
      <c r="AP3" s="39">
        <v>0</v>
      </c>
    </row>
    <row r="4" spans="1:42" ht="15.75" x14ac:dyDescent="0.25">
      <c r="A4" s="8" t="s">
        <v>51</v>
      </c>
      <c r="B4" s="39">
        <v>0</v>
      </c>
      <c r="C4" s="39">
        <v>0</v>
      </c>
      <c r="D4" s="39">
        <v>0</v>
      </c>
      <c r="E4" s="39">
        <v>0</v>
      </c>
      <c r="F4" s="39">
        <v>0</v>
      </c>
      <c r="G4" s="39">
        <v>0</v>
      </c>
      <c r="H4" s="39">
        <v>1</v>
      </c>
      <c r="I4" s="39">
        <v>0</v>
      </c>
      <c r="J4" s="39">
        <v>0</v>
      </c>
      <c r="K4" s="39">
        <v>1</v>
      </c>
      <c r="L4" s="39">
        <v>0</v>
      </c>
      <c r="M4" s="39">
        <v>0</v>
      </c>
      <c r="N4" s="39">
        <v>0</v>
      </c>
      <c r="O4" s="39">
        <v>0</v>
      </c>
      <c r="P4" s="39">
        <v>0</v>
      </c>
      <c r="Q4" s="39">
        <v>1</v>
      </c>
      <c r="R4" s="39">
        <v>0</v>
      </c>
      <c r="S4" s="39">
        <v>0</v>
      </c>
      <c r="T4" s="39">
        <v>0</v>
      </c>
      <c r="U4" s="39">
        <v>1</v>
      </c>
      <c r="V4" s="39">
        <v>1</v>
      </c>
      <c r="W4" s="39">
        <v>1</v>
      </c>
      <c r="X4" s="39">
        <v>1</v>
      </c>
      <c r="Y4" s="39">
        <v>1</v>
      </c>
      <c r="Z4" s="39">
        <v>1</v>
      </c>
      <c r="AA4" s="39">
        <v>1</v>
      </c>
      <c r="AB4" s="39">
        <v>1</v>
      </c>
      <c r="AC4" s="39">
        <v>0</v>
      </c>
      <c r="AD4" s="39">
        <v>1</v>
      </c>
      <c r="AE4" s="39">
        <v>0</v>
      </c>
      <c r="AF4" s="39">
        <v>1</v>
      </c>
      <c r="AG4" s="39">
        <v>0</v>
      </c>
      <c r="AH4" s="39">
        <v>0</v>
      </c>
      <c r="AI4" s="39">
        <v>0</v>
      </c>
      <c r="AJ4" s="39">
        <v>0</v>
      </c>
      <c r="AK4" s="39">
        <v>1</v>
      </c>
      <c r="AL4" s="39">
        <v>0</v>
      </c>
      <c r="AM4" s="39">
        <v>0</v>
      </c>
      <c r="AN4" s="39">
        <v>0</v>
      </c>
      <c r="AO4" s="39">
        <v>0</v>
      </c>
      <c r="AP4" s="39">
        <v>0</v>
      </c>
    </row>
    <row r="5" spans="1:42" ht="15.75" x14ac:dyDescent="0.25">
      <c r="A5" s="8" t="s">
        <v>52</v>
      </c>
      <c r="B5" s="39">
        <v>0</v>
      </c>
      <c r="C5" s="39">
        <v>1</v>
      </c>
      <c r="D5" s="39">
        <v>0</v>
      </c>
      <c r="E5" s="39">
        <v>1</v>
      </c>
      <c r="F5" s="39">
        <v>0</v>
      </c>
      <c r="G5" s="39">
        <v>0</v>
      </c>
      <c r="H5" s="39">
        <v>0</v>
      </c>
      <c r="I5" s="39">
        <v>0</v>
      </c>
      <c r="J5" s="39">
        <v>1</v>
      </c>
      <c r="K5" s="39">
        <v>1</v>
      </c>
      <c r="L5" s="39">
        <v>0</v>
      </c>
      <c r="M5" s="39">
        <v>0</v>
      </c>
      <c r="N5" s="39">
        <v>1</v>
      </c>
      <c r="O5" s="39">
        <v>0</v>
      </c>
      <c r="P5" s="39">
        <v>0</v>
      </c>
      <c r="Q5" s="39">
        <v>0</v>
      </c>
      <c r="R5" s="39">
        <v>1</v>
      </c>
      <c r="S5" s="39">
        <v>0</v>
      </c>
      <c r="T5" s="39">
        <v>0</v>
      </c>
      <c r="U5" s="39">
        <v>0</v>
      </c>
      <c r="V5" s="39">
        <v>0</v>
      </c>
      <c r="W5" s="39">
        <v>0</v>
      </c>
      <c r="X5" s="39">
        <v>0</v>
      </c>
      <c r="Y5" s="39">
        <v>0</v>
      </c>
      <c r="Z5" s="39">
        <v>0</v>
      </c>
      <c r="AA5" s="39">
        <v>0</v>
      </c>
      <c r="AB5" s="39">
        <v>0</v>
      </c>
      <c r="AC5" s="39">
        <v>1</v>
      </c>
      <c r="AD5" s="39">
        <v>0</v>
      </c>
      <c r="AE5" s="39">
        <v>0</v>
      </c>
      <c r="AF5" s="39">
        <v>0</v>
      </c>
      <c r="AG5" s="39">
        <v>0</v>
      </c>
      <c r="AH5" s="39">
        <v>0</v>
      </c>
      <c r="AI5" s="39">
        <v>0</v>
      </c>
      <c r="AJ5" s="39">
        <v>0</v>
      </c>
      <c r="AK5" s="39">
        <v>1</v>
      </c>
      <c r="AL5" s="39">
        <v>0</v>
      </c>
      <c r="AM5" s="39">
        <v>0</v>
      </c>
      <c r="AN5" s="39">
        <v>0</v>
      </c>
      <c r="AO5" s="39">
        <v>0</v>
      </c>
      <c r="AP5" s="39">
        <v>1</v>
      </c>
    </row>
    <row r="6" spans="1:42" ht="15.75" x14ac:dyDescent="0.25">
      <c r="A6" s="8" t="s">
        <v>53</v>
      </c>
      <c r="B6" s="39">
        <v>0</v>
      </c>
      <c r="C6" s="39">
        <v>1</v>
      </c>
      <c r="D6" s="39">
        <v>1</v>
      </c>
      <c r="E6" s="39">
        <v>1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1</v>
      </c>
      <c r="L6" s="39">
        <v>0</v>
      </c>
      <c r="M6" s="39">
        <v>0</v>
      </c>
      <c r="N6" s="39">
        <v>1</v>
      </c>
      <c r="O6" s="39">
        <v>0</v>
      </c>
      <c r="P6" s="39">
        <v>0</v>
      </c>
      <c r="Q6" s="39">
        <v>0</v>
      </c>
      <c r="R6" s="39">
        <v>1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1</v>
      </c>
      <c r="Z6" s="39">
        <v>0</v>
      </c>
      <c r="AA6" s="39">
        <v>1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1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1</v>
      </c>
      <c r="AO6" s="39">
        <v>1</v>
      </c>
      <c r="AP6" s="39">
        <v>0</v>
      </c>
    </row>
    <row r="7" spans="1:42" ht="15.75" x14ac:dyDescent="0.25">
      <c r="A7" s="8" t="s">
        <v>54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1</v>
      </c>
      <c r="J7" s="39">
        <v>1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1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9">
        <v>0</v>
      </c>
      <c r="AD7" s="39">
        <v>1</v>
      </c>
      <c r="AE7" s="39">
        <v>0</v>
      </c>
      <c r="AF7" s="39">
        <v>0</v>
      </c>
      <c r="AG7" s="39">
        <v>1</v>
      </c>
      <c r="AH7" s="39">
        <v>1</v>
      </c>
      <c r="AI7" s="39">
        <v>0</v>
      </c>
      <c r="AJ7" s="39">
        <v>0</v>
      </c>
      <c r="AK7" s="39">
        <v>1</v>
      </c>
      <c r="AL7" s="39">
        <v>1</v>
      </c>
      <c r="AM7" s="39">
        <v>0</v>
      </c>
      <c r="AN7" s="39">
        <v>0</v>
      </c>
      <c r="AO7" s="39">
        <v>0</v>
      </c>
      <c r="AP7" s="39">
        <v>0</v>
      </c>
    </row>
    <row r="8" spans="1:42" ht="15.75" x14ac:dyDescent="0.25">
      <c r="A8" s="8" t="s">
        <v>55</v>
      </c>
      <c r="B8" s="39">
        <v>0</v>
      </c>
      <c r="C8" s="39">
        <v>0</v>
      </c>
      <c r="D8" s="39">
        <v>0</v>
      </c>
      <c r="E8" s="39">
        <v>0</v>
      </c>
      <c r="F8" s="39">
        <v>1</v>
      </c>
      <c r="G8" s="39">
        <v>1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1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1</v>
      </c>
      <c r="V8" s="39">
        <v>0</v>
      </c>
      <c r="W8" s="39">
        <v>1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1</v>
      </c>
      <c r="AH8" s="39">
        <v>0</v>
      </c>
      <c r="AI8" s="39">
        <v>1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</row>
    <row r="9" spans="1:42" ht="15.75" x14ac:dyDescent="0.25">
      <c r="A9" s="8" t="s">
        <v>56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1</v>
      </c>
      <c r="M9" s="39">
        <v>1</v>
      </c>
      <c r="N9" s="39">
        <v>1</v>
      </c>
      <c r="O9" s="39">
        <v>1</v>
      </c>
      <c r="P9" s="39">
        <v>1</v>
      </c>
      <c r="Q9" s="39">
        <v>1</v>
      </c>
      <c r="R9" s="39">
        <v>0</v>
      </c>
      <c r="S9" s="39">
        <v>0</v>
      </c>
      <c r="T9" s="39">
        <v>1</v>
      </c>
      <c r="U9" s="39">
        <v>0</v>
      </c>
      <c r="V9" s="39">
        <v>1</v>
      </c>
      <c r="W9" s="39">
        <v>1</v>
      </c>
      <c r="X9" s="39">
        <v>1</v>
      </c>
      <c r="Y9" s="39">
        <v>1</v>
      </c>
      <c r="Z9" s="39">
        <v>0</v>
      </c>
      <c r="AA9" s="39">
        <v>0</v>
      </c>
      <c r="AB9" s="39">
        <v>1</v>
      </c>
      <c r="AC9" s="39">
        <v>0</v>
      </c>
      <c r="AD9" s="39">
        <v>1</v>
      </c>
      <c r="AE9" s="39">
        <v>1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1</v>
      </c>
      <c r="AM9" s="39">
        <v>0</v>
      </c>
      <c r="AN9" s="39">
        <v>0</v>
      </c>
      <c r="AO9" s="39">
        <v>0</v>
      </c>
      <c r="AP9" s="39">
        <v>0</v>
      </c>
    </row>
    <row r="10" spans="1:42" ht="15.75" x14ac:dyDescent="0.25">
      <c r="A10" s="8" t="s">
        <v>57</v>
      </c>
      <c r="B10" s="39">
        <v>1</v>
      </c>
      <c r="C10" s="39">
        <v>1</v>
      </c>
      <c r="D10" s="39">
        <v>1</v>
      </c>
      <c r="E10" s="39">
        <v>1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1</v>
      </c>
      <c r="P10" s="39">
        <v>1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1</v>
      </c>
      <c r="Z10" s="39">
        <v>1</v>
      </c>
      <c r="AA10" s="39">
        <v>1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1</v>
      </c>
      <c r="AO10" s="39">
        <v>1</v>
      </c>
      <c r="AP10" s="39">
        <v>0</v>
      </c>
    </row>
    <row r="11" spans="1:42" ht="15.75" x14ac:dyDescent="0.25">
      <c r="A11" s="8" t="s">
        <v>58</v>
      </c>
      <c r="B11" s="39">
        <v>0</v>
      </c>
      <c r="C11" s="39">
        <v>0</v>
      </c>
      <c r="D11" s="39">
        <v>0</v>
      </c>
      <c r="E11" s="39">
        <v>1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1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  <c r="X11" s="39">
        <v>0</v>
      </c>
      <c r="Y11" s="39">
        <v>0</v>
      </c>
      <c r="Z11" s="39">
        <v>0</v>
      </c>
      <c r="AA11" s="39">
        <v>0</v>
      </c>
      <c r="AB11" s="39">
        <v>0</v>
      </c>
      <c r="AC11" s="39">
        <v>0</v>
      </c>
      <c r="AD11" s="39">
        <v>0</v>
      </c>
      <c r="AE11" s="39">
        <v>1</v>
      </c>
      <c r="AF11" s="39">
        <v>1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39">
        <v>1</v>
      </c>
      <c r="AM11" s="39">
        <v>1</v>
      </c>
      <c r="AN11" s="39">
        <v>0</v>
      </c>
      <c r="AO11" s="39">
        <v>0</v>
      </c>
      <c r="AP11" s="39">
        <v>0</v>
      </c>
    </row>
    <row r="12" spans="1:42" ht="15.75" x14ac:dyDescent="0.25">
      <c r="A12" s="8" t="s">
        <v>59</v>
      </c>
      <c r="B12" s="39">
        <v>0</v>
      </c>
      <c r="C12" s="39">
        <v>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1</v>
      </c>
      <c r="L12" s="39">
        <v>0</v>
      </c>
      <c r="M12" s="39">
        <v>1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39">
        <v>0</v>
      </c>
      <c r="V12" s="39">
        <v>0</v>
      </c>
      <c r="W12" s="39">
        <v>1</v>
      </c>
      <c r="X12" s="39">
        <v>1</v>
      </c>
      <c r="Y12" s="39">
        <v>0</v>
      </c>
      <c r="Z12" s="39">
        <v>0</v>
      </c>
      <c r="AA12" s="39">
        <v>0</v>
      </c>
      <c r="AB12" s="39">
        <v>1</v>
      </c>
      <c r="AC12" s="39">
        <v>0</v>
      </c>
      <c r="AD12" s="39">
        <v>1</v>
      </c>
      <c r="AE12" s="39">
        <v>1</v>
      </c>
      <c r="AF12" s="39">
        <v>0</v>
      </c>
      <c r="AG12" s="39">
        <v>1</v>
      </c>
      <c r="AH12" s="39">
        <v>0</v>
      </c>
      <c r="AI12" s="39">
        <v>0</v>
      </c>
      <c r="AJ12" s="39">
        <v>1</v>
      </c>
      <c r="AK12" s="39">
        <v>1</v>
      </c>
      <c r="AL12" s="39">
        <v>0</v>
      </c>
      <c r="AM12" s="39">
        <v>0</v>
      </c>
      <c r="AN12" s="39">
        <v>0</v>
      </c>
      <c r="AO12" s="39">
        <v>0</v>
      </c>
      <c r="AP12" s="39">
        <v>0</v>
      </c>
    </row>
    <row r="13" spans="1:42" ht="15.75" x14ac:dyDescent="0.25">
      <c r="A13" s="8" t="s">
        <v>60</v>
      </c>
      <c r="B13" s="39">
        <v>0</v>
      </c>
      <c r="C13" s="39">
        <v>0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1</v>
      </c>
      <c r="M13" s="39">
        <v>0</v>
      </c>
      <c r="N13" s="39">
        <v>0</v>
      </c>
      <c r="O13" s="39">
        <v>1</v>
      </c>
      <c r="P13" s="39">
        <v>0</v>
      </c>
      <c r="Q13" s="39">
        <v>0</v>
      </c>
      <c r="R13" s="39">
        <v>0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  <c r="X13" s="39">
        <v>0</v>
      </c>
      <c r="Y13" s="39">
        <v>0</v>
      </c>
      <c r="Z13" s="39">
        <v>0</v>
      </c>
      <c r="AA13" s="39">
        <v>0</v>
      </c>
      <c r="AB13" s="39">
        <v>0</v>
      </c>
      <c r="AC13" s="39">
        <v>1</v>
      </c>
      <c r="AD13" s="39">
        <v>0</v>
      </c>
      <c r="AE13" s="39">
        <v>1</v>
      </c>
      <c r="AF13" s="39">
        <v>1</v>
      </c>
      <c r="AG13" s="39">
        <v>0</v>
      </c>
      <c r="AH13" s="39">
        <v>0</v>
      </c>
      <c r="AI13" s="39">
        <v>0</v>
      </c>
      <c r="AJ13" s="39">
        <v>0</v>
      </c>
      <c r="AK13" s="39">
        <v>0</v>
      </c>
      <c r="AL13" s="39">
        <v>0</v>
      </c>
      <c r="AM13" s="39">
        <v>1</v>
      </c>
      <c r="AN13" s="39">
        <v>1</v>
      </c>
      <c r="AO13" s="39">
        <v>1</v>
      </c>
      <c r="AP13" s="39">
        <v>0</v>
      </c>
    </row>
    <row r="14" spans="1:42" ht="15.75" x14ac:dyDescent="0.25">
      <c r="A14" s="8" t="s">
        <v>61</v>
      </c>
      <c r="B14" s="39">
        <v>0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1</v>
      </c>
      <c r="N14" s="39">
        <v>1</v>
      </c>
      <c r="O14" s="39">
        <v>0</v>
      </c>
      <c r="P14" s="39">
        <v>0</v>
      </c>
      <c r="Q14" s="39">
        <v>0</v>
      </c>
      <c r="R14" s="39">
        <v>1</v>
      </c>
      <c r="S14" s="39">
        <v>1</v>
      </c>
      <c r="T14" s="39">
        <v>1</v>
      </c>
      <c r="U14" s="39">
        <v>0</v>
      </c>
      <c r="V14" s="39">
        <v>1</v>
      </c>
      <c r="W14" s="39">
        <v>0</v>
      </c>
      <c r="X14" s="39">
        <v>1</v>
      </c>
      <c r="Y14" s="39">
        <v>0</v>
      </c>
      <c r="Z14" s="39">
        <v>1</v>
      </c>
      <c r="AA14" s="39">
        <v>0</v>
      </c>
      <c r="AB14" s="39">
        <v>0</v>
      </c>
      <c r="AC14" s="39">
        <v>0</v>
      </c>
      <c r="AD14" s="39">
        <v>0</v>
      </c>
      <c r="AE14" s="39">
        <v>0</v>
      </c>
      <c r="AF14" s="39">
        <v>1</v>
      </c>
      <c r="AG14" s="39">
        <v>0</v>
      </c>
      <c r="AH14" s="39">
        <v>1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</row>
    <row r="15" spans="1:42" ht="15.75" x14ac:dyDescent="0.25">
      <c r="A15" s="8" t="s">
        <v>62</v>
      </c>
      <c r="B15" s="39">
        <v>1</v>
      </c>
      <c r="C15" s="39">
        <v>0</v>
      </c>
      <c r="D15" s="39">
        <v>0</v>
      </c>
      <c r="E15" s="39">
        <v>0</v>
      </c>
      <c r="F15" s="39">
        <v>1</v>
      </c>
      <c r="G15" s="39">
        <v>1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1</v>
      </c>
      <c r="R15" s="39">
        <v>0</v>
      </c>
      <c r="S15" s="39">
        <v>1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39">
        <v>1</v>
      </c>
      <c r="AJ15" s="39">
        <v>1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1</v>
      </c>
    </row>
    <row r="16" spans="1:42" ht="15.75" x14ac:dyDescent="0.25">
      <c r="A16" s="8" t="s">
        <v>63</v>
      </c>
      <c r="B16" s="39">
        <v>1</v>
      </c>
      <c r="C16" s="39">
        <v>0</v>
      </c>
      <c r="D16" s="39">
        <v>1</v>
      </c>
      <c r="E16" s="39">
        <v>0</v>
      </c>
      <c r="F16" s="39">
        <v>1</v>
      </c>
      <c r="G16" s="39">
        <v>0</v>
      </c>
      <c r="H16" s="39">
        <v>1</v>
      </c>
      <c r="I16" s="39">
        <v>1</v>
      </c>
      <c r="J16" s="39">
        <v>1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1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1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1</v>
      </c>
      <c r="AN16" s="39">
        <v>0</v>
      </c>
      <c r="AO16" s="39">
        <v>0</v>
      </c>
      <c r="AP16" s="39">
        <v>1</v>
      </c>
    </row>
    <row r="18" spans="1:43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 ht="15.75" x14ac:dyDescent="0.25">
      <c r="A19" s="3" t="s">
        <v>67</v>
      </c>
      <c r="B19" s="8" t="s">
        <v>0</v>
      </c>
      <c r="C19" s="8" t="s">
        <v>1</v>
      </c>
      <c r="D19" s="8" t="s">
        <v>2</v>
      </c>
      <c r="E19" s="8" t="s">
        <v>3</v>
      </c>
      <c r="F19" s="8" t="s">
        <v>4</v>
      </c>
      <c r="G19" s="8" t="s">
        <v>5</v>
      </c>
      <c r="H19" s="8" t="s">
        <v>6</v>
      </c>
      <c r="I19" s="8" t="s">
        <v>7</v>
      </c>
      <c r="J19" s="8" t="s">
        <v>8</v>
      </c>
      <c r="K19" s="8" t="s">
        <v>9</v>
      </c>
      <c r="L19" s="8" t="s">
        <v>10</v>
      </c>
      <c r="M19" s="8" t="s">
        <v>11</v>
      </c>
      <c r="N19" s="8" t="s">
        <v>12</v>
      </c>
      <c r="O19" s="8" t="s">
        <v>13</v>
      </c>
      <c r="P19" s="8" t="s">
        <v>14</v>
      </c>
      <c r="Q19" s="8" t="s">
        <v>15</v>
      </c>
      <c r="R19" s="8" t="s">
        <v>16</v>
      </c>
      <c r="S19" s="8" t="s">
        <v>17</v>
      </c>
      <c r="T19" s="8" t="s">
        <v>18</v>
      </c>
      <c r="U19" s="8" t="s">
        <v>19</v>
      </c>
      <c r="V19" s="8" t="s">
        <v>20</v>
      </c>
      <c r="W19" s="8" t="s">
        <v>21</v>
      </c>
      <c r="X19" s="8" t="s">
        <v>22</v>
      </c>
      <c r="Y19" s="8" t="s">
        <v>23</v>
      </c>
      <c r="Z19" s="8" t="s">
        <v>24</v>
      </c>
      <c r="AA19" s="8" t="s">
        <v>25</v>
      </c>
      <c r="AB19" s="8" t="s">
        <v>26</v>
      </c>
      <c r="AC19" s="8" t="s">
        <v>27</v>
      </c>
      <c r="AD19" s="8" t="s">
        <v>28</v>
      </c>
      <c r="AE19" s="8" t="s">
        <v>29</v>
      </c>
      <c r="AF19" s="8" t="s">
        <v>30</v>
      </c>
      <c r="AG19" s="8" t="s">
        <v>31</v>
      </c>
      <c r="AH19" s="8" t="s">
        <v>32</v>
      </c>
      <c r="AI19" s="8" t="s">
        <v>33</v>
      </c>
      <c r="AJ19" s="8" t="s">
        <v>34</v>
      </c>
      <c r="AK19" s="8" t="s">
        <v>35</v>
      </c>
      <c r="AL19" s="8" t="s">
        <v>36</v>
      </c>
      <c r="AM19" s="8" t="s">
        <v>37</v>
      </c>
      <c r="AN19" s="8" t="s">
        <v>38</v>
      </c>
      <c r="AO19" s="8" t="s">
        <v>39</v>
      </c>
      <c r="AP19" s="8" t="s">
        <v>40</v>
      </c>
      <c r="AQ19" s="22"/>
    </row>
    <row r="20" spans="1:43" x14ac:dyDescent="0.25">
      <c r="A20" s="3">
        <v>1</v>
      </c>
      <c r="B20" s="3">
        <f t="array" ref="B20:AP32" xml:space="preserve"> MMULT( -- Sayfa4!B2:P14,Sayfa2!B2:AP16)</f>
        <v>2</v>
      </c>
      <c r="C20" s="3">
        <v>1</v>
      </c>
      <c r="D20" s="3">
        <v>1</v>
      </c>
      <c r="E20" s="3">
        <v>2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3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2</v>
      </c>
      <c r="T20" s="3">
        <v>1</v>
      </c>
      <c r="U20" s="3">
        <v>0</v>
      </c>
      <c r="V20" s="3">
        <v>1</v>
      </c>
      <c r="W20" s="3">
        <v>1</v>
      </c>
      <c r="X20" s="3">
        <v>2</v>
      </c>
      <c r="Y20" s="3">
        <v>1</v>
      </c>
      <c r="Z20" s="3">
        <v>2</v>
      </c>
      <c r="AA20" s="3">
        <v>1</v>
      </c>
      <c r="AB20" s="3">
        <v>1</v>
      </c>
      <c r="AC20" s="3">
        <v>0</v>
      </c>
      <c r="AD20" s="3">
        <v>1</v>
      </c>
      <c r="AE20" s="3">
        <v>2</v>
      </c>
      <c r="AF20" s="3">
        <v>2</v>
      </c>
      <c r="AG20" s="3">
        <v>1</v>
      </c>
      <c r="AH20" s="3">
        <v>1</v>
      </c>
      <c r="AI20" s="3">
        <v>1</v>
      </c>
      <c r="AJ20" s="3">
        <v>2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22"/>
    </row>
    <row r="21" spans="1:43" x14ac:dyDescent="0.25">
      <c r="A21" s="3">
        <v>2</v>
      </c>
      <c r="B21" s="3">
        <v>0</v>
      </c>
      <c r="C21" s="3">
        <v>1</v>
      </c>
      <c r="D21" s="3">
        <v>0</v>
      </c>
      <c r="E21" s="3">
        <v>2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3</v>
      </c>
      <c r="N21" s="3">
        <v>3</v>
      </c>
      <c r="O21" s="3">
        <v>1</v>
      </c>
      <c r="P21" s="3">
        <v>1</v>
      </c>
      <c r="Q21" s="3">
        <v>1</v>
      </c>
      <c r="R21" s="3">
        <v>2</v>
      </c>
      <c r="S21" s="3">
        <v>1</v>
      </c>
      <c r="T21" s="3">
        <v>2</v>
      </c>
      <c r="U21" s="3">
        <v>0</v>
      </c>
      <c r="V21" s="3">
        <v>2</v>
      </c>
      <c r="W21" s="3">
        <v>1</v>
      </c>
      <c r="X21" s="3">
        <v>2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2</v>
      </c>
      <c r="AF21" s="3">
        <v>2</v>
      </c>
      <c r="AG21" s="3">
        <v>0</v>
      </c>
      <c r="AH21" s="3">
        <v>1</v>
      </c>
      <c r="AI21" s="3">
        <v>0</v>
      </c>
      <c r="AJ21" s="3">
        <v>0</v>
      </c>
      <c r="AK21" s="3">
        <v>1</v>
      </c>
      <c r="AL21" s="3">
        <v>2</v>
      </c>
      <c r="AM21" s="3">
        <v>1</v>
      </c>
      <c r="AN21" s="3">
        <v>1</v>
      </c>
      <c r="AO21" s="3">
        <v>1</v>
      </c>
      <c r="AP21" s="3">
        <v>1</v>
      </c>
      <c r="AQ21" s="22"/>
    </row>
    <row r="22" spans="1:43" x14ac:dyDescent="0.25">
      <c r="A22" s="3">
        <v>3</v>
      </c>
      <c r="B22" s="3">
        <v>0</v>
      </c>
      <c r="C22" s="3">
        <v>1</v>
      </c>
      <c r="D22" s="3">
        <v>0</v>
      </c>
      <c r="E22" s="3">
        <v>2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3</v>
      </c>
      <c r="N22" s="3">
        <v>3</v>
      </c>
      <c r="O22" s="3">
        <v>1</v>
      </c>
      <c r="P22" s="3">
        <v>1</v>
      </c>
      <c r="Q22" s="3">
        <v>1</v>
      </c>
      <c r="R22" s="3">
        <v>2</v>
      </c>
      <c r="S22" s="3">
        <v>1</v>
      </c>
      <c r="T22" s="3">
        <v>2</v>
      </c>
      <c r="U22" s="3">
        <v>0</v>
      </c>
      <c r="V22" s="3">
        <v>2</v>
      </c>
      <c r="W22" s="3">
        <v>1</v>
      </c>
      <c r="X22" s="3">
        <v>2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2</v>
      </c>
      <c r="AF22" s="3">
        <v>2</v>
      </c>
      <c r="AG22" s="3">
        <v>0</v>
      </c>
      <c r="AH22" s="3">
        <v>1</v>
      </c>
      <c r="AI22" s="3">
        <v>0</v>
      </c>
      <c r="AJ22" s="3">
        <v>0</v>
      </c>
      <c r="AK22" s="3">
        <v>1</v>
      </c>
      <c r="AL22" s="3">
        <v>2</v>
      </c>
      <c r="AM22" s="3">
        <v>1</v>
      </c>
      <c r="AN22" s="3">
        <v>1</v>
      </c>
      <c r="AO22" s="3">
        <v>1</v>
      </c>
      <c r="AP22" s="3">
        <v>1</v>
      </c>
      <c r="AQ22" s="22"/>
    </row>
    <row r="23" spans="1:43" x14ac:dyDescent="0.25">
      <c r="A23" s="3">
        <v>4</v>
      </c>
      <c r="B23" s="3">
        <v>1</v>
      </c>
      <c r="C23" s="3">
        <v>1</v>
      </c>
      <c r="D23" s="3">
        <v>2</v>
      </c>
      <c r="E23" s="3">
        <v>1</v>
      </c>
      <c r="F23" s="3">
        <v>2</v>
      </c>
      <c r="G23" s="3">
        <v>1</v>
      </c>
      <c r="H23" s="3">
        <v>1</v>
      </c>
      <c r="I23" s="3">
        <v>1</v>
      </c>
      <c r="J23" s="3">
        <v>1</v>
      </c>
      <c r="K23" s="3">
        <v>2</v>
      </c>
      <c r="L23" s="3">
        <v>1</v>
      </c>
      <c r="M23" s="3">
        <v>3</v>
      </c>
      <c r="N23" s="3">
        <v>4</v>
      </c>
      <c r="O23" s="3">
        <v>1</v>
      </c>
      <c r="P23" s="3">
        <v>1</v>
      </c>
      <c r="Q23" s="3">
        <v>1</v>
      </c>
      <c r="R23" s="3">
        <v>2</v>
      </c>
      <c r="S23" s="3">
        <v>1</v>
      </c>
      <c r="T23" s="3">
        <v>3</v>
      </c>
      <c r="U23" s="3">
        <v>1</v>
      </c>
      <c r="V23" s="3">
        <v>2</v>
      </c>
      <c r="W23" s="3">
        <v>3</v>
      </c>
      <c r="X23" s="3">
        <v>3</v>
      </c>
      <c r="Y23" s="3">
        <v>2</v>
      </c>
      <c r="Z23" s="3">
        <v>1</v>
      </c>
      <c r="AA23" s="3">
        <v>1</v>
      </c>
      <c r="AB23" s="3">
        <v>2</v>
      </c>
      <c r="AC23" s="3">
        <v>1</v>
      </c>
      <c r="AD23" s="3">
        <v>2</v>
      </c>
      <c r="AE23" s="3">
        <v>2</v>
      </c>
      <c r="AF23" s="3">
        <v>1</v>
      </c>
      <c r="AG23" s="3">
        <v>2</v>
      </c>
      <c r="AH23" s="3">
        <v>2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22"/>
    </row>
    <row r="24" spans="1:43" x14ac:dyDescent="0.25">
      <c r="A24" s="3">
        <v>5</v>
      </c>
      <c r="B24" s="3">
        <v>3</v>
      </c>
      <c r="C24" s="3">
        <v>2</v>
      </c>
      <c r="D24" s="3">
        <v>1</v>
      </c>
      <c r="E24" s="3">
        <v>3</v>
      </c>
      <c r="F24" s="3">
        <v>2</v>
      </c>
      <c r="G24" s="3">
        <v>2</v>
      </c>
      <c r="H24" s="3">
        <v>1</v>
      </c>
      <c r="I24" s="3">
        <v>2</v>
      </c>
      <c r="J24" s="3">
        <v>1</v>
      </c>
      <c r="K24" s="3">
        <v>0</v>
      </c>
      <c r="L24" s="3">
        <v>1</v>
      </c>
      <c r="M24" s="3">
        <v>2</v>
      </c>
      <c r="N24" s="3">
        <v>1</v>
      </c>
      <c r="O24" s="3">
        <v>2</v>
      </c>
      <c r="P24" s="3">
        <v>2</v>
      </c>
      <c r="Q24" s="3">
        <v>1</v>
      </c>
      <c r="R24" s="3">
        <v>1</v>
      </c>
      <c r="S24" s="3">
        <v>1</v>
      </c>
      <c r="T24" s="3">
        <v>0</v>
      </c>
      <c r="U24" s="3">
        <v>1</v>
      </c>
      <c r="V24" s="3">
        <v>1</v>
      </c>
      <c r="W24" s="3">
        <v>0</v>
      </c>
      <c r="X24" s="3">
        <v>0</v>
      </c>
      <c r="Y24" s="3">
        <v>1</v>
      </c>
      <c r="Z24" s="3">
        <v>1</v>
      </c>
      <c r="AA24" s="3">
        <v>2</v>
      </c>
      <c r="AB24" s="3">
        <v>0</v>
      </c>
      <c r="AC24" s="3">
        <v>0</v>
      </c>
      <c r="AD24" s="3">
        <v>1</v>
      </c>
      <c r="AE24" s="3">
        <v>1</v>
      </c>
      <c r="AF24" s="3">
        <v>1</v>
      </c>
      <c r="AG24" s="3">
        <v>2</v>
      </c>
      <c r="AH24" s="3">
        <v>1</v>
      </c>
      <c r="AI24" s="3">
        <v>1</v>
      </c>
      <c r="AJ24" s="3">
        <v>1</v>
      </c>
      <c r="AK24" s="3">
        <v>1</v>
      </c>
      <c r="AL24" s="3">
        <v>2</v>
      </c>
      <c r="AM24" s="3">
        <v>1</v>
      </c>
      <c r="AN24" s="3">
        <v>2</v>
      </c>
      <c r="AO24" s="3">
        <v>2</v>
      </c>
      <c r="AP24" s="3">
        <v>1</v>
      </c>
      <c r="AQ24" s="22"/>
    </row>
    <row r="25" spans="1:43" x14ac:dyDescent="0.25">
      <c r="A25" s="3">
        <v>6</v>
      </c>
      <c r="B25" s="3">
        <v>2</v>
      </c>
      <c r="C25" s="3">
        <v>1</v>
      </c>
      <c r="D25" s="3">
        <v>0</v>
      </c>
      <c r="E25" s="3">
        <v>2</v>
      </c>
      <c r="F25" s="3">
        <v>2</v>
      </c>
      <c r="G25" s="3">
        <v>2</v>
      </c>
      <c r="H25" s="3">
        <v>1</v>
      </c>
      <c r="I25" s="3">
        <v>2</v>
      </c>
      <c r="J25" s="3">
        <v>1</v>
      </c>
      <c r="K25" s="3">
        <v>0</v>
      </c>
      <c r="L25" s="3">
        <v>1</v>
      </c>
      <c r="M25" s="3">
        <v>3</v>
      </c>
      <c r="N25" s="3">
        <v>2</v>
      </c>
      <c r="O25" s="3">
        <v>1</v>
      </c>
      <c r="P25" s="3">
        <v>1</v>
      </c>
      <c r="Q25" s="3">
        <v>1</v>
      </c>
      <c r="R25" s="3">
        <v>2</v>
      </c>
      <c r="S25" s="3">
        <v>2</v>
      </c>
      <c r="T25" s="3">
        <v>1</v>
      </c>
      <c r="U25" s="3">
        <v>1</v>
      </c>
      <c r="V25" s="3">
        <v>2</v>
      </c>
      <c r="W25" s="3">
        <v>0</v>
      </c>
      <c r="X25" s="3">
        <v>1</v>
      </c>
      <c r="Y25" s="3">
        <v>0</v>
      </c>
      <c r="Z25" s="3">
        <v>1</v>
      </c>
      <c r="AA25" s="3">
        <v>1</v>
      </c>
      <c r="AB25" s="3">
        <v>0</v>
      </c>
      <c r="AC25" s="3">
        <v>0</v>
      </c>
      <c r="AD25" s="3">
        <v>1</v>
      </c>
      <c r="AE25" s="3">
        <v>1</v>
      </c>
      <c r="AF25" s="3">
        <v>2</v>
      </c>
      <c r="AG25" s="3">
        <v>2</v>
      </c>
      <c r="AH25" s="3">
        <v>2</v>
      </c>
      <c r="AI25" s="3">
        <v>1</v>
      </c>
      <c r="AJ25" s="3">
        <v>1</v>
      </c>
      <c r="AK25" s="3">
        <v>1</v>
      </c>
      <c r="AL25" s="3">
        <v>2</v>
      </c>
      <c r="AM25" s="3">
        <v>1</v>
      </c>
      <c r="AN25" s="3">
        <v>1</v>
      </c>
      <c r="AO25" s="3">
        <v>1</v>
      </c>
      <c r="AP25" s="3">
        <v>1</v>
      </c>
      <c r="AQ25" s="22"/>
    </row>
    <row r="26" spans="1:43" x14ac:dyDescent="0.25">
      <c r="A26" s="3">
        <v>7</v>
      </c>
      <c r="B26" s="3">
        <v>1</v>
      </c>
      <c r="C26" s="3">
        <v>2</v>
      </c>
      <c r="D26" s="3">
        <v>1</v>
      </c>
      <c r="E26" s="3">
        <v>3</v>
      </c>
      <c r="F26" s="3">
        <v>0</v>
      </c>
      <c r="G26" s="3">
        <v>0</v>
      </c>
      <c r="H26" s="3">
        <v>0</v>
      </c>
      <c r="I26" s="3">
        <v>1</v>
      </c>
      <c r="J26" s="3">
        <v>2</v>
      </c>
      <c r="K26" s="3">
        <v>2</v>
      </c>
      <c r="L26" s="3">
        <v>0</v>
      </c>
      <c r="M26" s="3">
        <v>2</v>
      </c>
      <c r="N26" s="3">
        <v>1</v>
      </c>
      <c r="O26" s="3">
        <v>1</v>
      </c>
      <c r="P26" s="3">
        <v>1</v>
      </c>
      <c r="Q26" s="3">
        <v>0</v>
      </c>
      <c r="R26" s="3">
        <v>1</v>
      </c>
      <c r="S26" s="3">
        <v>0</v>
      </c>
      <c r="T26" s="3">
        <v>0</v>
      </c>
      <c r="U26" s="3">
        <v>1</v>
      </c>
      <c r="V26" s="3">
        <v>0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2</v>
      </c>
      <c r="AE26" s="3">
        <v>2</v>
      </c>
      <c r="AF26" s="3">
        <v>1</v>
      </c>
      <c r="AG26" s="3">
        <v>2</v>
      </c>
      <c r="AH26" s="3">
        <v>1</v>
      </c>
      <c r="AI26" s="3">
        <v>0</v>
      </c>
      <c r="AJ26" s="3">
        <v>1</v>
      </c>
      <c r="AK26" s="3">
        <v>3</v>
      </c>
      <c r="AL26" s="3">
        <v>2</v>
      </c>
      <c r="AM26" s="3">
        <v>1</v>
      </c>
      <c r="AN26" s="3">
        <v>1</v>
      </c>
      <c r="AO26" s="3">
        <v>1</v>
      </c>
      <c r="AP26" s="3">
        <v>1</v>
      </c>
      <c r="AQ26" s="22"/>
    </row>
    <row r="27" spans="1:43" x14ac:dyDescent="0.25">
      <c r="A27" s="3">
        <v>8</v>
      </c>
      <c r="B27" s="3">
        <v>1</v>
      </c>
      <c r="C27" s="3">
        <v>2</v>
      </c>
      <c r="D27" s="3">
        <v>1</v>
      </c>
      <c r="E27" s="3">
        <v>3</v>
      </c>
      <c r="F27" s="3">
        <v>0</v>
      </c>
      <c r="G27" s="3">
        <v>0</v>
      </c>
      <c r="H27" s="3">
        <v>0</v>
      </c>
      <c r="I27" s="3">
        <v>1</v>
      </c>
      <c r="J27" s="3">
        <v>2</v>
      </c>
      <c r="K27" s="3">
        <v>2</v>
      </c>
      <c r="L27" s="3">
        <v>0</v>
      </c>
      <c r="M27" s="3">
        <v>2</v>
      </c>
      <c r="N27" s="3">
        <v>1</v>
      </c>
      <c r="O27" s="3">
        <v>1</v>
      </c>
      <c r="P27" s="3">
        <v>1</v>
      </c>
      <c r="Q27" s="3">
        <v>0</v>
      </c>
      <c r="R27" s="3">
        <v>1</v>
      </c>
      <c r="S27" s="3">
        <v>0</v>
      </c>
      <c r="T27" s="3">
        <v>0</v>
      </c>
      <c r="U27" s="3">
        <v>1</v>
      </c>
      <c r="V27" s="3">
        <v>0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2</v>
      </c>
      <c r="AE27" s="3">
        <v>2</v>
      </c>
      <c r="AF27" s="3">
        <v>1</v>
      </c>
      <c r="AG27" s="3">
        <v>2</v>
      </c>
      <c r="AH27" s="3">
        <v>1</v>
      </c>
      <c r="AI27" s="3">
        <v>0</v>
      </c>
      <c r="AJ27" s="3">
        <v>1</v>
      </c>
      <c r="AK27" s="3">
        <v>3</v>
      </c>
      <c r="AL27" s="3">
        <v>2</v>
      </c>
      <c r="AM27" s="3">
        <v>1</v>
      </c>
      <c r="AN27" s="3">
        <v>1</v>
      </c>
      <c r="AO27" s="3">
        <v>1</v>
      </c>
      <c r="AP27" s="3">
        <v>1</v>
      </c>
      <c r="AQ27" s="22"/>
    </row>
    <row r="28" spans="1:43" x14ac:dyDescent="0.25">
      <c r="A28" s="3">
        <v>9</v>
      </c>
      <c r="B28" s="3">
        <v>1</v>
      </c>
      <c r="C28" s="3">
        <v>1</v>
      </c>
      <c r="D28" s="3">
        <v>2</v>
      </c>
      <c r="E28" s="3">
        <v>1</v>
      </c>
      <c r="F28" s="3">
        <v>2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0</v>
      </c>
      <c r="M28" s="3">
        <v>0</v>
      </c>
      <c r="N28" s="3">
        <v>2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1</v>
      </c>
      <c r="U28" s="3">
        <v>1</v>
      </c>
      <c r="V28" s="3">
        <v>0</v>
      </c>
      <c r="W28" s="3">
        <v>1</v>
      </c>
      <c r="X28" s="3">
        <v>0</v>
      </c>
      <c r="Y28" s="3">
        <v>1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1</v>
      </c>
      <c r="AH28" s="3">
        <v>1</v>
      </c>
      <c r="AI28" s="3">
        <v>1</v>
      </c>
      <c r="AJ28" s="3">
        <v>0</v>
      </c>
      <c r="AK28" s="3">
        <v>0</v>
      </c>
      <c r="AL28" s="3">
        <v>0</v>
      </c>
      <c r="AM28" s="3">
        <v>1</v>
      </c>
      <c r="AN28" s="3">
        <v>1</v>
      </c>
      <c r="AO28" s="3">
        <v>1</v>
      </c>
      <c r="AP28" s="3">
        <v>1</v>
      </c>
      <c r="AQ28" s="22"/>
    </row>
    <row r="29" spans="1:43" x14ac:dyDescent="0.25">
      <c r="A29" s="3">
        <v>10</v>
      </c>
      <c r="B29" s="3">
        <v>1</v>
      </c>
      <c r="C29" s="3">
        <v>1</v>
      </c>
      <c r="D29" s="3">
        <v>1</v>
      </c>
      <c r="E29" s="3">
        <v>2</v>
      </c>
      <c r="F29" s="3">
        <v>1</v>
      </c>
      <c r="G29" s="3">
        <v>1</v>
      </c>
      <c r="H29" s="3">
        <v>0</v>
      </c>
      <c r="I29" s="3">
        <v>1</v>
      </c>
      <c r="J29" s="3">
        <v>1</v>
      </c>
      <c r="K29" s="3">
        <v>1</v>
      </c>
      <c r="L29" s="3">
        <v>0</v>
      </c>
      <c r="M29" s="3">
        <v>1</v>
      </c>
      <c r="N29" s="3">
        <v>1</v>
      </c>
      <c r="O29" s="3">
        <v>0</v>
      </c>
      <c r="P29" s="3">
        <v>0</v>
      </c>
      <c r="Q29" s="3">
        <v>1</v>
      </c>
      <c r="R29" s="3">
        <v>1</v>
      </c>
      <c r="S29" s="3">
        <v>1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1</v>
      </c>
      <c r="Z29" s="3">
        <v>0</v>
      </c>
      <c r="AA29" s="3">
        <v>1</v>
      </c>
      <c r="AB29" s="3">
        <v>0</v>
      </c>
      <c r="AC29" s="3">
        <v>0</v>
      </c>
      <c r="AD29" s="3">
        <v>1</v>
      </c>
      <c r="AE29" s="3">
        <v>1</v>
      </c>
      <c r="AF29" s="3">
        <v>1</v>
      </c>
      <c r="AG29" s="3">
        <v>1</v>
      </c>
      <c r="AH29" s="3">
        <v>2</v>
      </c>
      <c r="AI29" s="3">
        <v>1</v>
      </c>
      <c r="AJ29" s="3">
        <v>1</v>
      </c>
      <c r="AK29" s="3">
        <v>1</v>
      </c>
      <c r="AL29" s="3">
        <v>2</v>
      </c>
      <c r="AM29" s="3">
        <v>1</v>
      </c>
      <c r="AN29" s="3">
        <v>1</v>
      </c>
      <c r="AO29" s="3">
        <v>1</v>
      </c>
      <c r="AP29" s="3">
        <v>1</v>
      </c>
      <c r="AQ29" s="22"/>
    </row>
    <row r="30" spans="1:43" x14ac:dyDescent="0.25">
      <c r="A30" s="3">
        <v>11</v>
      </c>
      <c r="B30" s="3">
        <v>2</v>
      </c>
      <c r="C30" s="3">
        <v>1</v>
      </c>
      <c r="D30" s="3">
        <v>1</v>
      </c>
      <c r="E30" s="3">
        <v>1</v>
      </c>
      <c r="F30" s="3">
        <v>3</v>
      </c>
      <c r="G30" s="3">
        <v>2</v>
      </c>
      <c r="H30" s="3">
        <v>2</v>
      </c>
      <c r="I30" s="3">
        <v>2</v>
      </c>
      <c r="J30" s="3">
        <v>1</v>
      </c>
      <c r="K30" s="3">
        <v>0</v>
      </c>
      <c r="L30" s="3">
        <v>1</v>
      </c>
      <c r="M30" s="3">
        <v>1</v>
      </c>
      <c r="N30" s="3">
        <v>2</v>
      </c>
      <c r="O30" s="3">
        <v>1</v>
      </c>
      <c r="P30" s="3">
        <v>1</v>
      </c>
      <c r="Q30" s="3">
        <v>0</v>
      </c>
      <c r="R30" s="3">
        <v>1</v>
      </c>
      <c r="S30" s="3">
        <v>0</v>
      </c>
      <c r="T30" s="3">
        <v>1</v>
      </c>
      <c r="U30" s="3">
        <v>1</v>
      </c>
      <c r="V30" s="3">
        <v>1</v>
      </c>
      <c r="W30" s="3">
        <v>1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2</v>
      </c>
      <c r="AH30" s="3">
        <v>0</v>
      </c>
      <c r="AI30" s="3">
        <v>1</v>
      </c>
      <c r="AJ30" s="3">
        <v>0</v>
      </c>
      <c r="AK30" s="3">
        <v>0</v>
      </c>
      <c r="AL30" s="3">
        <v>0</v>
      </c>
      <c r="AM30" s="3">
        <v>1</v>
      </c>
      <c r="AN30" s="3">
        <v>1</v>
      </c>
      <c r="AO30" s="3">
        <v>1</v>
      </c>
      <c r="AP30" s="3">
        <v>1</v>
      </c>
      <c r="AQ30" s="22"/>
    </row>
    <row r="31" spans="1:43" x14ac:dyDescent="0.25">
      <c r="A31" s="3">
        <v>12</v>
      </c>
      <c r="B31" s="3">
        <v>1</v>
      </c>
      <c r="C31" s="3">
        <v>1</v>
      </c>
      <c r="D31" s="3">
        <v>1</v>
      </c>
      <c r="E31" s="3">
        <v>2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1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0</v>
      </c>
      <c r="W31" s="3">
        <v>1</v>
      </c>
      <c r="X31" s="3">
        <v>0</v>
      </c>
      <c r="Y31" s="3">
        <v>1</v>
      </c>
      <c r="Z31" s="3">
        <v>1</v>
      </c>
      <c r="AA31" s="3">
        <v>1</v>
      </c>
      <c r="AB31" s="3">
        <v>0</v>
      </c>
      <c r="AC31" s="3">
        <v>0</v>
      </c>
      <c r="AD31" s="3">
        <v>0</v>
      </c>
      <c r="AE31" s="3">
        <v>1</v>
      </c>
      <c r="AF31" s="3">
        <v>1</v>
      </c>
      <c r="AG31" s="3">
        <v>1</v>
      </c>
      <c r="AH31" s="3">
        <v>0</v>
      </c>
      <c r="AI31" s="3">
        <v>1</v>
      </c>
      <c r="AJ31" s="3">
        <v>0</v>
      </c>
      <c r="AK31" s="3">
        <v>0</v>
      </c>
      <c r="AL31" s="3">
        <v>1</v>
      </c>
      <c r="AM31" s="3">
        <v>1</v>
      </c>
      <c r="AN31" s="3">
        <v>1</v>
      </c>
      <c r="AO31" s="3">
        <v>1</v>
      </c>
      <c r="AP31" s="3">
        <v>0</v>
      </c>
      <c r="AQ31" s="22"/>
    </row>
    <row r="32" spans="1:43" x14ac:dyDescent="0.25">
      <c r="A32" s="3">
        <v>13</v>
      </c>
      <c r="B32" s="3">
        <v>1</v>
      </c>
      <c r="C32" s="3">
        <v>1</v>
      </c>
      <c r="D32" s="3">
        <v>1</v>
      </c>
      <c r="E32" s="3">
        <v>2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0</v>
      </c>
      <c r="W32" s="3">
        <v>1</v>
      </c>
      <c r="X32" s="3">
        <v>0</v>
      </c>
      <c r="Y32" s="3">
        <v>1</v>
      </c>
      <c r="Z32" s="3">
        <v>1</v>
      </c>
      <c r="AA32" s="3">
        <v>1</v>
      </c>
      <c r="AB32" s="3">
        <v>0</v>
      </c>
      <c r="AC32" s="3">
        <v>0</v>
      </c>
      <c r="AD32" s="3">
        <v>0</v>
      </c>
      <c r="AE32" s="3">
        <v>1</v>
      </c>
      <c r="AF32" s="3">
        <v>1</v>
      </c>
      <c r="AG32" s="3">
        <v>1</v>
      </c>
      <c r="AH32" s="3">
        <v>0</v>
      </c>
      <c r="AI32" s="3">
        <v>1</v>
      </c>
      <c r="AJ32" s="3">
        <v>0</v>
      </c>
      <c r="AK32" s="3">
        <v>0</v>
      </c>
      <c r="AL32" s="3">
        <v>1</v>
      </c>
      <c r="AM32" s="3">
        <v>1</v>
      </c>
      <c r="AN32" s="3">
        <v>1</v>
      </c>
      <c r="AO32" s="3">
        <v>1</v>
      </c>
      <c r="AP32" s="3">
        <v>0</v>
      </c>
      <c r="AQ32" s="22"/>
    </row>
    <row r="33" spans="1:43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4726-C219-462A-A29B-6CA71E94065A}">
  <dimension ref="A1:C16"/>
  <sheetViews>
    <sheetView tabSelected="1" workbookViewId="0">
      <selection activeCell="B2" sqref="B2:C16"/>
    </sheetView>
  </sheetViews>
  <sheetFormatPr defaultRowHeight="15" x14ac:dyDescent="0.25"/>
  <cols>
    <col min="1" max="1" width="10.7109375" bestFit="1" customWidth="1"/>
    <col min="2" max="2" width="30" bestFit="1" customWidth="1"/>
    <col min="3" max="3" width="16.5703125" bestFit="1" customWidth="1"/>
  </cols>
  <sheetData>
    <row r="1" spans="1:3" ht="15.75" x14ac:dyDescent="0.25">
      <c r="A1" s="7"/>
      <c r="B1" s="10" t="s">
        <v>64</v>
      </c>
      <c r="C1" s="10" t="s">
        <v>65</v>
      </c>
    </row>
    <row r="2" spans="1:3" ht="15.75" x14ac:dyDescent="0.25">
      <c r="A2" s="9" t="s">
        <v>49</v>
      </c>
      <c r="B2" s="40">
        <v>500</v>
      </c>
      <c r="C2" s="40">
        <v>2</v>
      </c>
    </row>
    <row r="3" spans="1:3" ht="15.75" x14ac:dyDescent="0.25">
      <c r="A3" s="9" t="s">
        <v>50</v>
      </c>
      <c r="B3" s="40">
        <v>300</v>
      </c>
      <c r="C3" s="40">
        <v>2</v>
      </c>
    </row>
    <row r="4" spans="1:3" ht="15.75" x14ac:dyDescent="0.25">
      <c r="A4" s="9" t="s">
        <v>51</v>
      </c>
      <c r="B4" s="40">
        <v>500</v>
      </c>
      <c r="C4" s="40">
        <v>4</v>
      </c>
    </row>
    <row r="5" spans="1:3" ht="15.75" x14ac:dyDescent="0.25">
      <c r="A5" s="9" t="s">
        <v>52</v>
      </c>
      <c r="B5" s="40">
        <v>575</v>
      </c>
      <c r="C5" s="40">
        <v>3</v>
      </c>
    </row>
    <row r="6" spans="1:3" ht="15.75" x14ac:dyDescent="0.25">
      <c r="A6" s="9" t="s">
        <v>53</v>
      </c>
      <c r="B6" s="40">
        <v>800</v>
      </c>
      <c r="C6" s="40">
        <v>2</v>
      </c>
    </row>
    <row r="7" spans="1:3" ht="15.75" x14ac:dyDescent="0.25">
      <c r="A7" s="9" t="s">
        <v>54</v>
      </c>
      <c r="B7" s="40">
        <v>400</v>
      </c>
      <c r="C7" s="40">
        <v>3</v>
      </c>
    </row>
    <row r="8" spans="1:3" ht="15.75" x14ac:dyDescent="0.25">
      <c r="A8" s="9" t="s">
        <v>55</v>
      </c>
      <c r="B8" s="40">
        <v>200</v>
      </c>
      <c r="C8" s="40">
        <v>5</v>
      </c>
    </row>
    <row r="9" spans="1:3" ht="15.75" x14ac:dyDescent="0.25">
      <c r="A9" s="9" t="s">
        <v>56</v>
      </c>
      <c r="B9" s="41">
        <v>1000</v>
      </c>
      <c r="C9" s="40">
        <v>2</v>
      </c>
    </row>
    <row r="10" spans="1:3" ht="15.75" x14ac:dyDescent="0.25">
      <c r="A10" s="9" t="s">
        <v>57</v>
      </c>
      <c r="B10" s="40">
        <v>200</v>
      </c>
      <c r="C10" s="40">
        <v>3</v>
      </c>
    </row>
    <row r="11" spans="1:3" ht="15.75" x14ac:dyDescent="0.25">
      <c r="A11" s="9" t="s">
        <v>58</v>
      </c>
      <c r="B11" s="40">
        <v>500</v>
      </c>
      <c r="C11" s="40">
        <v>3</v>
      </c>
    </row>
    <row r="12" spans="1:3" ht="15.75" x14ac:dyDescent="0.25">
      <c r="A12" s="9" t="s">
        <v>59</v>
      </c>
      <c r="B12" s="40">
        <v>700</v>
      </c>
      <c r="C12" s="40">
        <v>2</v>
      </c>
    </row>
    <row r="13" spans="1:3" ht="15.75" x14ac:dyDescent="0.25">
      <c r="A13" s="9" t="s">
        <v>60</v>
      </c>
      <c r="B13" s="40">
        <v>600</v>
      </c>
      <c r="C13" s="40">
        <v>4</v>
      </c>
    </row>
    <row r="14" spans="1:3" ht="15.75" x14ac:dyDescent="0.25">
      <c r="A14" s="9" t="s">
        <v>61</v>
      </c>
      <c r="B14" s="40">
        <v>400</v>
      </c>
      <c r="C14" s="40">
        <v>3</v>
      </c>
    </row>
    <row r="15" spans="1:3" ht="15.75" x14ac:dyDescent="0.25">
      <c r="A15" s="9" t="s">
        <v>62</v>
      </c>
      <c r="B15" s="40">
        <v>900</v>
      </c>
      <c r="C15" s="40">
        <v>4</v>
      </c>
    </row>
    <row r="16" spans="1:3" ht="15.75" x14ac:dyDescent="0.25">
      <c r="A16" s="9" t="s">
        <v>63</v>
      </c>
      <c r="B16" s="40">
        <v>700</v>
      </c>
      <c r="C16" s="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Sayfa4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Bright Lord</cp:lastModifiedBy>
  <dcterms:created xsi:type="dcterms:W3CDTF">2019-12-12T13:12:38Z</dcterms:created>
  <dcterms:modified xsi:type="dcterms:W3CDTF">2019-12-14T10:43:58Z</dcterms:modified>
</cp:coreProperties>
</file>