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502"/>
  <workbookPr/>
  <mc:AlternateContent xmlns:mc="http://schemas.openxmlformats.org/markup-compatibility/2006">
    <mc:Choice Requires="x15">
      <x15ac:absPath xmlns:x15ac="http://schemas.microsoft.com/office/spreadsheetml/2010/11/ac" url="/Users/Engelhardt/Documents/Projet/Tour_Daddy/"/>
    </mc:Choice>
  </mc:AlternateContent>
  <bookViews>
    <workbookView xWindow="0" yWindow="460" windowWidth="25600" windowHeight="15440"/>
  </bookViews>
  <sheets>
    <sheet name="P8" sheetId="1" r:id="rId1"/>
    <sheet name="P9" sheetId="2" r:id="rId2"/>
    <sheet name="Configuration DTS" sheetId="3" r:id="rId3"/>
  </sheets>
  <definedNames>
    <definedName name="_xlnm.Print_Area" localSheetId="0">'P8'!$A$1:$M$50</definedName>
  </definedNames>
  <calcPr calcId="150001" fullPrecision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47" i="2" l="1"/>
  <c r="Z47" i="2"/>
  <c r="AA47" i="2"/>
  <c r="AD46" i="2"/>
  <c r="AB46" i="2"/>
  <c r="Z46" i="2"/>
  <c r="AA46" i="2"/>
  <c r="AD45" i="2"/>
  <c r="Z45" i="2"/>
  <c r="AA45" i="2"/>
  <c r="AD44" i="2"/>
  <c r="AB44" i="2"/>
  <c r="Z44" i="2"/>
  <c r="AA44" i="2"/>
  <c r="AD34" i="2"/>
  <c r="AB34" i="2"/>
  <c r="Z34" i="2"/>
  <c r="AA34" i="2"/>
  <c r="AD33" i="2"/>
  <c r="AB33" i="2"/>
  <c r="Z33" i="2"/>
  <c r="AA33" i="2"/>
  <c r="AD32" i="2"/>
  <c r="AB32" i="2"/>
  <c r="Z32" i="2"/>
  <c r="AA32" i="2"/>
  <c r="AD31" i="2"/>
  <c r="AB31" i="2"/>
  <c r="Z31" i="2"/>
  <c r="AA31" i="2"/>
  <c r="AD30" i="2"/>
  <c r="AB30" i="2"/>
  <c r="Z30" i="2"/>
  <c r="AA30" i="2"/>
  <c r="AD29" i="2"/>
  <c r="AB29" i="2"/>
  <c r="Z29" i="2"/>
  <c r="AA29" i="2"/>
  <c r="AD28" i="2"/>
  <c r="AB28" i="2"/>
  <c r="Z28" i="2"/>
  <c r="AA28" i="2"/>
  <c r="AD27" i="2"/>
  <c r="AB27" i="2"/>
  <c r="Z27" i="2"/>
  <c r="AA27" i="2"/>
  <c r="AD26" i="2"/>
  <c r="AB26" i="2"/>
  <c r="Z26" i="2"/>
  <c r="AA26" i="2"/>
  <c r="AD25" i="2"/>
  <c r="AB25" i="2"/>
  <c r="Z25" i="2"/>
  <c r="AA25" i="2"/>
  <c r="AD24" i="2"/>
  <c r="AB24" i="2"/>
  <c r="Z24" i="2"/>
  <c r="AA24" i="2"/>
  <c r="AD23" i="2"/>
  <c r="AB23" i="2"/>
  <c r="Z23" i="2"/>
  <c r="AA23" i="2"/>
  <c r="AD22" i="2"/>
  <c r="AB22" i="2"/>
  <c r="Z22" i="2"/>
  <c r="AA22" i="2"/>
  <c r="AD21" i="2"/>
  <c r="AB21" i="2"/>
  <c r="Z21" i="2"/>
  <c r="AA21" i="2"/>
  <c r="AD20" i="2"/>
  <c r="AB20" i="2"/>
  <c r="Z20" i="2"/>
  <c r="AA20" i="2"/>
  <c r="AD19" i="2"/>
  <c r="AB19" i="2"/>
  <c r="Z19" i="2"/>
  <c r="AA19" i="2"/>
  <c r="AD18" i="2"/>
  <c r="AB18" i="2"/>
  <c r="Z18" i="2"/>
  <c r="AA18" i="2"/>
  <c r="AD17" i="2"/>
  <c r="AB17" i="2"/>
  <c r="Z17" i="2"/>
  <c r="AA17" i="2"/>
  <c r="AD16" i="2"/>
  <c r="AB16" i="2"/>
  <c r="Z16" i="2"/>
  <c r="AA16" i="2"/>
  <c r="AD15" i="2"/>
  <c r="AB15" i="2"/>
  <c r="Z15" i="2"/>
  <c r="AA15" i="2"/>
  <c r="AD14" i="2"/>
  <c r="AB14" i="2"/>
  <c r="Z14" i="2"/>
  <c r="AA14" i="2"/>
  <c r="AD49" i="1"/>
  <c r="AB49" i="1"/>
  <c r="Z49" i="1"/>
  <c r="AA49" i="1"/>
  <c r="AD48" i="1"/>
  <c r="AB48" i="1"/>
  <c r="Z48" i="1"/>
  <c r="AA48" i="1"/>
  <c r="AD47" i="1"/>
  <c r="AB47" i="1"/>
  <c r="Z47" i="1"/>
  <c r="AA47" i="1"/>
  <c r="AD46" i="1"/>
  <c r="AB46" i="1"/>
  <c r="Z46" i="1"/>
  <c r="AA46" i="1"/>
  <c r="AD45" i="1"/>
  <c r="AB45" i="1"/>
  <c r="Z45" i="1"/>
  <c r="AA45" i="1"/>
  <c r="AD44" i="1"/>
  <c r="AB44" i="1"/>
  <c r="Z44" i="1"/>
  <c r="AA44" i="1"/>
  <c r="AD43" i="1"/>
  <c r="AB43" i="1"/>
  <c r="Z43" i="1"/>
  <c r="AA43" i="1"/>
  <c r="AD42" i="1"/>
  <c r="AB42" i="1"/>
  <c r="Z42" i="1"/>
  <c r="AA42" i="1"/>
  <c r="AD41" i="1"/>
  <c r="AB41" i="1"/>
  <c r="Z41" i="1"/>
  <c r="AA41" i="1"/>
  <c r="AD40" i="1"/>
  <c r="AB40" i="1"/>
  <c r="Z40" i="1"/>
  <c r="AA40" i="1"/>
  <c r="AD39" i="1"/>
  <c r="AB39" i="1"/>
  <c r="Z39" i="1"/>
  <c r="AA39" i="1"/>
  <c r="AD38" i="1"/>
  <c r="AB38" i="1"/>
  <c r="Z38" i="1"/>
  <c r="AA38" i="1"/>
  <c r="AD37" i="1"/>
  <c r="AB37" i="1"/>
  <c r="Z37" i="1"/>
  <c r="AA37" i="1"/>
  <c r="AD36" i="1"/>
  <c r="AB36" i="1"/>
  <c r="Z36" i="1"/>
  <c r="AA36" i="1"/>
  <c r="AD35" i="1"/>
  <c r="AB35" i="1"/>
  <c r="Z35" i="1"/>
  <c r="AA35" i="1"/>
  <c r="AD34" i="1"/>
  <c r="AB34" i="1"/>
  <c r="Z34" i="1"/>
  <c r="AA34" i="1"/>
  <c r="AD33" i="1"/>
  <c r="AB33" i="1"/>
  <c r="Z33" i="1"/>
  <c r="AA33" i="1"/>
  <c r="AD32" i="1"/>
  <c r="AB32" i="1"/>
  <c r="Z32" i="1"/>
  <c r="AA32" i="1"/>
  <c r="AD31" i="1"/>
  <c r="AB31" i="1"/>
  <c r="Z31" i="1"/>
  <c r="AA31" i="1"/>
  <c r="AD30" i="1"/>
  <c r="AB30" i="1"/>
  <c r="Z30" i="1"/>
  <c r="AA30" i="1"/>
  <c r="AD29" i="1"/>
  <c r="AB29" i="1"/>
  <c r="Z29" i="1"/>
  <c r="AA29" i="1"/>
  <c r="AD28" i="1"/>
  <c r="AB28" i="1"/>
  <c r="Z28" i="1"/>
  <c r="AA28" i="1"/>
  <c r="AD27" i="1"/>
  <c r="AB27" i="1"/>
  <c r="Z27" i="1"/>
  <c r="AA27" i="1"/>
  <c r="AD26" i="1"/>
  <c r="AB26" i="1"/>
  <c r="Z26" i="1"/>
  <c r="AA26" i="1"/>
  <c r="AD25" i="1"/>
  <c r="AB25" i="1"/>
  <c r="Z25" i="1"/>
  <c r="AA25" i="1"/>
  <c r="AD24" i="1"/>
  <c r="AB24" i="1"/>
  <c r="Z24" i="1"/>
  <c r="AA24" i="1"/>
  <c r="AD23" i="1"/>
  <c r="AB23" i="1"/>
  <c r="Z23" i="1"/>
  <c r="AA23" i="1"/>
  <c r="AD22" i="1"/>
  <c r="AB22" i="1"/>
  <c r="Z22" i="1"/>
  <c r="AA22" i="1"/>
  <c r="AD21" i="1"/>
  <c r="AB21" i="1"/>
  <c r="Z21" i="1"/>
  <c r="AA21" i="1"/>
  <c r="AD20" i="1"/>
  <c r="AB20" i="1"/>
  <c r="Z20" i="1"/>
  <c r="AA20" i="1"/>
  <c r="AD19" i="1"/>
  <c r="AB19" i="1"/>
  <c r="Z19" i="1"/>
  <c r="AA19" i="1"/>
  <c r="AD18" i="1"/>
  <c r="AB18" i="1"/>
  <c r="Z18" i="1"/>
  <c r="AA18" i="1"/>
  <c r="AD17" i="1"/>
  <c r="AB17" i="1"/>
  <c r="Z17" i="1"/>
  <c r="AA17" i="1"/>
  <c r="AD16" i="1"/>
  <c r="AB16" i="1"/>
  <c r="Z16" i="1"/>
  <c r="AA16" i="1"/>
  <c r="AD15" i="1"/>
  <c r="AB15" i="1"/>
  <c r="Z15" i="1"/>
  <c r="AA15" i="1"/>
  <c r="AD14" i="1"/>
  <c r="AB14" i="1"/>
  <c r="Z14" i="1"/>
  <c r="AA14" i="1"/>
  <c r="AD13" i="1"/>
  <c r="AB13" i="1"/>
  <c r="Z13" i="1"/>
  <c r="AA13" i="1"/>
  <c r="AD12" i="1"/>
  <c r="AB12" i="1"/>
  <c r="Z12" i="1"/>
  <c r="AA12" i="1"/>
  <c r="AD11" i="1"/>
  <c r="AB11" i="1"/>
  <c r="Z11" i="1"/>
  <c r="AA11" i="1"/>
  <c r="AD10" i="1"/>
  <c r="AB10" i="1"/>
  <c r="Z10" i="1"/>
  <c r="AA10" i="1"/>
  <c r="AD9" i="1"/>
  <c r="AB9" i="1"/>
  <c r="Z9" i="1"/>
  <c r="AA9" i="1"/>
  <c r="AD8" i="1"/>
  <c r="AB8" i="1"/>
  <c r="Z8" i="1"/>
  <c r="AA8" i="1"/>
  <c r="AD7" i="1"/>
  <c r="AB7" i="1"/>
  <c r="Z7" i="1"/>
  <c r="AA7" i="1"/>
  <c r="AD6" i="1"/>
  <c r="AB6" i="1"/>
  <c r="Z6" i="1"/>
  <c r="AA6" i="1"/>
</calcChain>
</file>

<file path=xl/sharedStrings.xml><?xml version="1.0" encoding="utf-8"?>
<sst xmlns="http://schemas.openxmlformats.org/spreadsheetml/2006/main" count="1183" uniqueCount="965">
  <si>
    <t>BeagleBone Black expansion header P8</t>
  </si>
  <si>
    <t>Pin</t>
  </si>
  <si>
    <t>CPU Pin</t>
  </si>
  <si>
    <t>Pin Name</t>
  </si>
  <si>
    <t>Pinmux register offset</t>
  </si>
  <si>
    <t>mode 0</t>
  </si>
  <si>
    <t>mode 1</t>
  </si>
  <si>
    <t>mode 2</t>
  </si>
  <si>
    <t>mode 3</t>
  </si>
  <si>
    <t>mode 4</t>
  </si>
  <si>
    <t>mode 5</t>
  </si>
  <si>
    <t>mode 6</t>
  </si>
  <si>
    <t>mode 7</t>
  </si>
  <si>
    <t>GPIO Bank</t>
  </si>
  <si>
    <t>GPIO Pin</t>
  </si>
  <si>
    <t>BeBoPr Function</t>
  </si>
  <si>
    <t>PocketNC Function</t>
  </si>
  <si>
    <t>Replicape Function</t>
  </si>
  <si>
    <t>CRAMPS</t>
  </si>
  <si>
    <t>PMDX-432</t>
  </si>
  <si>
    <t>PMDX-432 Aux</t>
  </si>
  <si>
    <t>PMDX-432 Ribbon Header</t>
  </si>
  <si>
    <t>Probotix
PBX-BB</t>
  </si>
  <si>
    <t>Probotix
PBX-BB 5.x</t>
  </si>
  <si>
    <t>Xylotex
BBB-DB25/26</t>
  </si>
  <si>
    <t>Kernel GPIO Number</t>
  </si>
  <si>
    <t>hal_pru_generic GPIO pin number</t>
  </si>
  <si>
    <t>hal_bb_gpio pin number</t>
  </si>
  <si>
    <t>Proposed
GPIO pin number</t>
  </si>
  <si>
    <t>Pin Modifiers</t>
  </si>
  <si>
    <t>GND</t>
  </si>
  <si>
    <t>Value</t>
  </si>
  <si>
    <t>Function</t>
  </si>
  <si>
    <t>+0</t>
  </si>
  <si>
    <t>GPIO</t>
  </si>
  <si>
    <t>R9</t>
  </si>
  <si>
    <t>GPMC_AD6</t>
  </si>
  <si>
    <t>0x818</t>
  </si>
  <si>
    <t>gpmc_ad6</t>
  </si>
  <si>
    <t>mmc1_dat6</t>
  </si>
  <si>
    <t>*gpio1_6</t>
  </si>
  <si>
    <t>emmc</t>
  </si>
  <si>
    <t>+1000</t>
  </si>
  <si>
    <t>PRU Dedicated Output</t>
  </si>
  <si>
    <t>T9</t>
  </si>
  <si>
    <t>GPMC_AD7</t>
  </si>
  <si>
    <t>0x81C</t>
  </si>
  <si>
    <t>gpmc_ad7</t>
  </si>
  <si>
    <t>mmc1_dat7</t>
  </si>
  <si>
    <t>*gpio1_7</t>
  </si>
  <si>
    <t>+2000</t>
  </si>
  <si>
    <t>PRU Dedicated Input</t>
  </si>
  <si>
    <t>R8</t>
  </si>
  <si>
    <t>GPMC_AD2</t>
  </si>
  <si>
    <t>0x808</t>
  </si>
  <si>
    <t>gpmc_ad2</t>
  </si>
  <si>
    <t>mmc1_dat2</t>
  </si>
  <si>
    <t>*gpio1_2</t>
  </si>
  <si>
    <t>+3000</t>
  </si>
  <si>
    <t>Special function (ie: hardware PWM, encoder, etc)</t>
  </si>
  <si>
    <t>T8</t>
  </si>
  <si>
    <t>GPMC_AD3</t>
  </si>
  <si>
    <t>0x80C</t>
  </si>
  <si>
    <t>gpmc_ad3</t>
  </si>
  <si>
    <t>mmc1_dat3</t>
  </si>
  <si>
    <t>*gpio1_3</t>
  </si>
  <si>
    <t>+4000</t>
  </si>
  <si>
    <t>Additional special functions (as required)</t>
  </si>
  <si>
    <t>R7</t>
  </si>
  <si>
    <t>GPMC_ADVn_ALE</t>
  </si>
  <si>
    <t>0x890</t>
  </si>
  <si>
    <t>gpmc_advn_ale</t>
  </si>
  <si>
    <t>timer4</t>
  </si>
  <si>
    <t>*gpio2_2</t>
  </si>
  <si>
    <t>#IO_PWR_ON</t>
  </si>
  <si>
    <t>E.Stop Button</t>
  </si>
  <si>
    <t>X Max</t>
  </si>
  <si>
    <t>J1-Pin 11 In</t>
  </si>
  <si>
    <t>J5-Pin 9</t>
  </si>
  <si>
    <t>J1-Pin 21</t>
  </si>
  <si>
    <t>X_Limit</t>
  </si>
  <si>
    <t>IPWR# / DB25.1</t>
  </si>
  <si>
    <t>T7</t>
  </si>
  <si>
    <t>GPMC_OEn_REn</t>
  </si>
  <si>
    <t>0x894</t>
  </si>
  <si>
    <t>gpmc_oen_ren</t>
  </si>
  <si>
    <t>timer7</t>
  </si>
  <si>
    <t>*gpio2_3</t>
  </si>
  <si>
    <t>X_MIN</t>
  </si>
  <si>
    <t>X Min</t>
  </si>
  <si>
    <t>Fault_Ext2</t>
  </si>
  <si>
    <t>J1-Pin 12 In</t>
  </si>
  <si>
    <t>J5-Pin 12</t>
  </si>
  <si>
    <t>J1-Pin 23</t>
  </si>
  <si>
    <t>YLIMIT</t>
  </si>
  <si>
    <t>Y2_Limit</t>
  </si>
  <si>
    <t>GPIO Bank 0</t>
  </si>
  <si>
    <t>T6</t>
  </si>
  <si>
    <t>GPMC_BEn0_CLE</t>
  </si>
  <si>
    <t>0x89C</t>
  </si>
  <si>
    <t>gpmc_be0n_cle</t>
  </si>
  <si>
    <t>timer5</t>
  </si>
  <si>
    <t>*gpio2_5</t>
  </si>
  <si>
    <t>X_MAX</t>
  </si>
  <si>
    <t>X Max/Home</t>
  </si>
  <si>
    <t>Fault_Y</t>
  </si>
  <si>
    <t>Y Max</t>
  </si>
  <si>
    <t>J1-Pin 10 In</t>
  </si>
  <si>
    <t>J1-Pin 19</t>
  </si>
  <si>
    <t>Y1_Limit</t>
  </si>
  <si>
    <t>Stop / DB25.10</t>
  </si>
  <si>
    <t>GPIO Bank 1</t>
  </si>
  <si>
    <t>U6</t>
  </si>
  <si>
    <t>GPMC_WEn</t>
  </si>
  <si>
    <t>0x898</t>
  </si>
  <si>
    <t>gpmc_wen</t>
  </si>
  <si>
    <t>timer6</t>
  </si>
  <si>
    <t>*gpio2_4</t>
  </si>
  <si>
    <t>Y_MIN</t>
  </si>
  <si>
    <t>Y Min</t>
  </si>
  <si>
    <t>Fault_X</t>
  </si>
  <si>
    <t>J1-Pin 13 In</t>
  </si>
  <si>
    <t>J5-Pin 11</t>
  </si>
  <si>
    <t>J1-Pin 25</t>
  </si>
  <si>
    <t>Z_Limit</t>
  </si>
  <si>
    <t>Home X / DB25.11</t>
  </si>
  <si>
    <t>GPIO Bank 2</t>
  </si>
  <si>
    <t>R12</t>
  </si>
  <si>
    <t>GPMC_AD13</t>
  </si>
  <si>
    <t>0x834</t>
  </si>
  <si>
    <t>gpmc_ad13</t>
  </si>
  <si>
    <t>lcd_data18</t>
  </si>
  <si>
    <t>mmc1_dat5</t>
  </si>
  <si>
    <t>mmc2_dat1</t>
  </si>
  <si>
    <t>eQEP2B_in</t>
  </si>
  <si>
    <t>pr1_mii0_txd1</t>
  </si>
  <si>
    <t>pr1_pru0_pru_r30_15</t>
  </si>
  <si>
    <t>*gpio1_13</t>
  </si>
  <si>
    <t>X_DIR</t>
  </si>
  <si>
    <t>X Dir</t>
  </si>
  <si>
    <t>Step_Ext2</t>
  </si>
  <si>
    <t>FET 1</t>
  </si>
  <si>
    <t>J2-Pin 3 In</t>
  </si>
  <si>
    <t>J2-Pin 5</t>
  </si>
  <si>
    <t>YENA / RELAY2 / BSTP / ASTP</t>
  </si>
  <si>
    <t>Coolant</t>
  </si>
  <si>
    <t>X Dir / DB25.3</t>
  </si>
  <si>
    <t>GPIO Bank 3</t>
  </si>
  <si>
    <t>T12</t>
  </si>
  <si>
    <t>GPMC_AD12</t>
  </si>
  <si>
    <t>0x830</t>
  </si>
  <si>
    <t>gpmc_ad12</t>
  </si>
  <si>
    <t>lcd_data19</t>
  </si>
  <si>
    <t>mmc1_dat4</t>
  </si>
  <si>
    <t>mmc2_dat0</t>
  </si>
  <si>
    <t>eQEP2A_in</t>
  </si>
  <si>
    <t>pr1_mii0_txd2</t>
  </si>
  <si>
    <t>pr1_pru0_pru_r30_14</t>
  </si>
  <si>
    <t>*gpio1_12</t>
  </si>
  <si>
    <t>X_STEP</t>
  </si>
  <si>
    <t>X Step</t>
  </si>
  <si>
    <t>Step_Y</t>
  </si>
  <si>
    <t>J2-Pin 4 In</t>
  </si>
  <si>
    <t>J2-Pin 7</t>
  </si>
  <si>
    <t>XENA / RELAY3 / BSTP / ADIR</t>
  </si>
  <si>
    <t>X_Dir</t>
  </si>
  <si>
    <t>X Step / DB25.2</t>
  </si>
  <si>
    <t>PRU0 Dedicated Input</t>
  </si>
  <si>
    <t>T10</t>
  </si>
  <si>
    <t>GPMC_AD9</t>
  </si>
  <si>
    <t>0x824</t>
  </si>
  <si>
    <t>gpmc_ad9</t>
  </si>
  <si>
    <t>lcd_data22</t>
  </si>
  <si>
    <t>mmc1_dat1</t>
  </si>
  <si>
    <t>mmc2_dat5</t>
  </si>
  <si>
    <t>ehrpwm2B</t>
  </si>
  <si>
    <t>pr1_mii0_col</t>
  </si>
  <si>
    <t>*gpio0_23</t>
  </si>
  <si>
    <t>PWM0</t>
  </si>
  <si>
    <t>Spindle PWM</t>
  </si>
  <si>
    <t>Step_Z</t>
  </si>
  <si>
    <t>J1-Pin 16 Out</t>
  </si>
  <si>
    <t>J1-Pin 6</t>
  </si>
  <si>
    <t>AENA / RELAY2</t>
  </si>
  <si>
    <t>X_Step</t>
  </si>
  <si>
    <t>Spindle / DB25.14</t>
  </si>
  <si>
    <t>PRU0 Dedicated Output</t>
  </si>
  <si>
    <t>T11</t>
  </si>
  <si>
    <t>GPMC_AD10</t>
  </si>
  <si>
    <t>0x828</t>
  </si>
  <si>
    <t>gpmc_ad10</t>
  </si>
  <si>
    <t>lcd_data21</t>
  </si>
  <si>
    <t>mmc2_dat6</t>
  </si>
  <si>
    <t>ehrpwm2_tripzone_input</t>
  </si>
  <si>
    <t>pr1_mii0_txen</t>
  </si>
  <si>
    <t>*gpio0_26</t>
  </si>
  <si>
    <t>Y_MAX</t>
  </si>
  <si>
    <t>Y Max/Home</t>
  </si>
  <si>
    <t>Dir_Z</t>
  </si>
  <si>
    <t>Y Dir</t>
  </si>
  <si>
    <t>J1-Pin 14 Out</t>
  </si>
  <si>
    <t>J5-Pin 13</t>
  </si>
  <si>
    <t>J1-Pin 2</t>
  </si>
  <si>
    <t>ZLIMIT</t>
  </si>
  <si>
    <t>Y1_Dir</t>
  </si>
  <si>
    <t>Home Y / DB25.12</t>
  </si>
  <si>
    <t>U13</t>
  </si>
  <si>
    <t>GPMC_AD15</t>
  </si>
  <si>
    <t>0x83C</t>
  </si>
  <si>
    <t>gpmc_ad15</t>
  </si>
  <si>
    <t>lcd_data16</t>
  </si>
  <si>
    <t>mmc2_dat3</t>
  </si>
  <si>
    <t>eQEP2_strobe</t>
  </si>
  <si>
    <t>pr1_ecap0_ecap_capin_apwm_o</t>
  </si>
  <si>
    <t>pr1_pru0_pru_r31_15</t>
  </si>
  <si>
    <t>*gpio1_15</t>
  </si>
  <si>
    <t>Y_DIR</t>
  </si>
  <si>
    <t>Dir_Ext1</t>
  </si>
  <si>
    <t>Y Step</t>
  </si>
  <si>
    <t>J1-Pin 15 In</t>
  </si>
  <si>
    <t>J5-Pin 10</t>
  </si>
  <si>
    <t>J1-Pin 4</t>
  </si>
  <si>
    <t>ESTOP</t>
  </si>
  <si>
    <t>Y1_Step</t>
  </si>
  <si>
    <t>Y Dir / DB25.5</t>
  </si>
  <si>
    <t>V13</t>
  </si>
  <si>
    <t>GPMC_AD14</t>
  </si>
  <si>
    <t>0x838</t>
  </si>
  <si>
    <t>gpmc_ad14</t>
  </si>
  <si>
    <t>lcd_data17</t>
  </si>
  <si>
    <t>mmc2_dat2</t>
  </si>
  <si>
    <t>eQEP2_index</t>
  </si>
  <si>
    <t>pr1_mii0_txd0</t>
  </si>
  <si>
    <t>pr1_pru0_pru_r31_14</t>
  </si>
  <si>
    <t>*gpio1_14</t>
  </si>
  <si>
    <t>Y_STEP</t>
  </si>
  <si>
    <t>Dir_Ext2</t>
  </si>
  <si>
    <t>SPI-Spare</t>
  </si>
  <si>
    <t>J2-Pin 6 In</t>
  </si>
  <si>
    <t>J2-Pin 11</t>
  </si>
  <si>
    <t>ZENA / RELAY1 / BENA / RELAY1</t>
  </si>
  <si>
    <t>Z_Step</t>
  </si>
  <si>
    <t>Y Step / DB25.4</t>
  </si>
  <si>
    <t>EMMC Pins</t>
  </si>
  <si>
    <t>U12</t>
  </si>
  <si>
    <t>GPMC_AD11</t>
  </si>
  <si>
    <t>0x82C</t>
  </si>
  <si>
    <t>gpmc_ad11</t>
  </si>
  <si>
    <t>lcd_data20</t>
  </si>
  <si>
    <t>mmc2_dat7</t>
  </si>
  <si>
    <t>ehrpwm0_synco</t>
  </si>
  <si>
    <t>pr1_mii0_txd3</t>
  </si>
  <si>
    <t>*gpio0_27</t>
  </si>
  <si>
    <t>Z_MIN</t>
  </si>
  <si>
    <t>Z Min</t>
  </si>
  <si>
    <t>Step_X</t>
  </si>
  <si>
    <t>J1-Pin 1 Out</t>
  </si>
  <si>
    <t>J1-Pin 1</t>
  </si>
  <si>
    <t>ALIMIT</t>
  </si>
  <si>
    <t>HDMI / LCD Pins</t>
  </si>
  <si>
    <t>V12</t>
  </si>
  <si>
    <t>GPMC_CLK</t>
  </si>
  <si>
    <t>0x88C</t>
  </si>
  <si>
    <t>gpmc_clk</t>
  </si>
  <si>
    <t>lcd_memory_clk</t>
  </si>
  <si>
    <t>gpmc_wait1</t>
  </si>
  <si>
    <t>mmc2_clk</t>
  </si>
  <si>
    <t>pr1_mii1_crs</t>
  </si>
  <si>
    <t>pr1_mdio_mdclk</t>
  </si>
  <si>
    <t>mcasp0_fsr</t>
  </si>
  <si>
    <t>*gpio2_1</t>
  </si>
  <si>
    <t>Z_MAX</t>
  </si>
  <si>
    <t>Z Max/Home</t>
  </si>
  <si>
    <t>Fault_Ext1</t>
  </si>
  <si>
    <t>Z Dir</t>
  </si>
  <si>
    <t>XLIMIT</t>
  </si>
  <si>
    <t>Z_Dir</t>
  </si>
  <si>
    <t>Home Z / DB25.13</t>
  </si>
  <si>
    <t>U10</t>
  </si>
  <si>
    <t>GPMC_AD8</t>
  </si>
  <si>
    <t>0x820</t>
  </si>
  <si>
    <t>gpmc_ad8</t>
  </si>
  <si>
    <t>lcd_data23</t>
  </si>
  <si>
    <t>mmc1_dat0</t>
  </si>
  <si>
    <t>mmc2_dat4</t>
  </si>
  <si>
    <t>ehrpwm2A</t>
  </si>
  <si>
    <t>pr1_mii_mt0_clk</t>
  </si>
  <si>
    <t>*gpio0_22</t>
  </si>
  <si>
    <t>PWM1</t>
  </si>
  <si>
    <t>B Home</t>
  </si>
  <si>
    <t>Dir_Y</t>
  </si>
  <si>
    <t>Z Step</t>
  </si>
  <si>
    <t>J1-Pin 17 Out</t>
  </si>
  <si>
    <t>J1-Pin 8</t>
  </si>
  <si>
    <t>PWM2</t>
  </si>
  <si>
    <t>Spindle_PWM</t>
  </si>
  <si>
    <t>Mist / DB25.16</t>
  </si>
  <si>
    <t>V9</t>
  </si>
  <si>
    <t>GPMC_CSn2</t>
  </si>
  <si>
    <t>0x884</t>
  </si>
  <si>
    <t>gpmc_csn2</t>
  </si>
  <si>
    <t>gpmc_be1n</t>
  </si>
  <si>
    <t>mmc1_cmd</t>
  </si>
  <si>
    <t>pr1_edio_data_in7</t>
  </si>
  <si>
    <t>pr1_edio_data_out7</t>
  </si>
  <si>
    <t>pr1_pru1_pru_r30_13</t>
  </si>
  <si>
    <t>pr1_pru1_pru_r31_13</t>
  </si>
  <si>
    <t>*gpio1_31</t>
  </si>
  <si>
    <t>U9</t>
  </si>
  <si>
    <t>GPMC_CSn1</t>
  </si>
  <si>
    <t>0x880</t>
  </si>
  <si>
    <t>gpmc_csn1</t>
  </si>
  <si>
    <t>mmc1_clk</t>
  </si>
  <si>
    <t>pr1_edio_data_in6</t>
  </si>
  <si>
    <t>pr1_edio_data_out6</t>
  </si>
  <si>
    <t>pr1_pru1_pru_r30_12</t>
  </si>
  <si>
    <t>pr1_pru1_pru_r31_12</t>
  </si>
  <si>
    <t>*gpio1_30</t>
  </si>
  <si>
    <t>V8</t>
  </si>
  <si>
    <t>GPMC_AD5</t>
  </si>
  <si>
    <t>0x814</t>
  </si>
  <si>
    <t>gpmc_ad5</t>
  </si>
  <si>
    <t>*gpio1_5</t>
  </si>
  <si>
    <t>U8</t>
  </si>
  <si>
    <t>GPMC_AD4</t>
  </si>
  <si>
    <t>0x810</t>
  </si>
  <si>
    <t>gpmc_ad4</t>
  </si>
  <si>
    <t>*gpio1_4</t>
  </si>
  <si>
    <t>V7</t>
  </si>
  <si>
    <t>GPMC_AD1</t>
  </si>
  <si>
    <t>0x804</t>
  </si>
  <si>
    <t>gpmc_ad1</t>
  </si>
  <si>
    <t>*gpio1_1</t>
  </si>
  <si>
    <t>U7</t>
  </si>
  <si>
    <t>GPMC_AD0</t>
  </si>
  <si>
    <t>0x800</t>
  </si>
  <si>
    <t>gpmc_ad0</t>
  </si>
  <si>
    <t>*gpio1_0</t>
  </si>
  <si>
    <t>V6</t>
  </si>
  <si>
    <t>GPMC_CSn0</t>
  </si>
  <si>
    <t>0x87C</t>
  </si>
  <si>
    <t>gpmc_csn0</t>
  </si>
  <si>
    <t>*gpio1_29</t>
  </si>
  <si>
    <t>STATUS_LED</t>
  </si>
  <si>
    <t>Pwr.Button</t>
  </si>
  <si>
    <t>Dir_X</t>
  </si>
  <si>
    <t>ESTOP Out</t>
  </si>
  <si>
    <t>J2-Pin 13 In</t>
  </si>
  <si>
    <t>J2-Pin 25</t>
  </si>
  <si>
    <t>LED</t>
  </si>
  <si>
    <t>U5</t>
  </si>
  <si>
    <t>LCD_VSYNC</t>
  </si>
  <si>
    <t>0x8E0</t>
  </si>
  <si>
    <t>lcd_vsync</t>
  </si>
  <si>
    <t>gpmc_a8</t>
  </si>
  <si>
    <t>gpmc_a1</t>
  </si>
  <si>
    <t>pr1_edio_data_in2</t>
  </si>
  <si>
    <t>pr1_edio_data_out2</t>
  </si>
  <si>
    <t>pr1_pru1_pru_r30_8</t>
  </si>
  <si>
    <t>pr1_pru1_pru_r31_8</t>
  </si>
  <si>
    <t>*gpio2_22</t>
  </si>
  <si>
    <t>hdmi</t>
  </si>
  <si>
    <t>LCD</t>
  </si>
  <si>
    <t>V5</t>
  </si>
  <si>
    <t>LCD_PCLK</t>
  </si>
  <si>
    <t>0x8E8</t>
  </si>
  <si>
    <t>lcd_pclk</t>
  </si>
  <si>
    <t>gpmc_a10</t>
  </si>
  <si>
    <t>pr1_mii0_crs</t>
  </si>
  <si>
    <t>pr1_edio_data_in4</t>
  </si>
  <si>
    <t>pr1_edio_data_out4</t>
  </si>
  <si>
    <t>pr1_pru1_pru_r30_10</t>
  </si>
  <si>
    <t>pr1_pru1_pru_r31_10</t>
  </si>
  <si>
    <t>*gpio2_24</t>
  </si>
  <si>
    <t>R5</t>
  </si>
  <si>
    <t>LCD_HSYNC</t>
  </si>
  <si>
    <t>0x8E4</t>
  </si>
  <si>
    <t>lcd_hsync</t>
  </si>
  <si>
    <t>gpmc_a9</t>
  </si>
  <si>
    <t>gpmc_a2</t>
  </si>
  <si>
    <t>pr1_edio_data_in3</t>
  </si>
  <si>
    <t>pr1_edio_data_out3</t>
  </si>
  <si>
    <t>pr1_pru1_pru_r30_9</t>
  </si>
  <si>
    <t>pr1_pru1_pru_r31_9</t>
  </si>
  <si>
    <t>*gpio2_23</t>
  </si>
  <si>
    <t>R6</t>
  </si>
  <si>
    <t>LCD_AC_BIAS_EN</t>
  </si>
  <si>
    <t>0x8EC</t>
  </si>
  <si>
    <t>lcd_ac_bias_en</t>
  </si>
  <si>
    <t>gpmc_a11</t>
  </si>
  <si>
    <t>pr1_edio_data_in5</t>
  </si>
  <si>
    <t>pr1_edio_data_out5</t>
  </si>
  <si>
    <t>pr1_pru1_pru_r30_11</t>
  </si>
  <si>
    <t>pr1_pru1_pru_r31_11</t>
  </si>
  <si>
    <t>*gpio2_25</t>
  </si>
  <si>
    <t>V4</t>
  </si>
  <si>
    <t>LCD_DATA14</t>
  </si>
  <si>
    <t>0x8D8</t>
  </si>
  <si>
    <t>lcd_data14</t>
  </si>
  <si>
    <t>gpmc_a18</t>
  </si>
  <si>
    <t>eQEP1_index</t>
  </si>
  <si>
    <t>mcasp0_axr1</t>
  </si>
  <si>
    <t>uart5_rxd</t>
  </si>
  <si>
    <t>pr1_mii_mr0_clk</t>
  </si>
  <si>
    <t>uart5_ctsn</t>
  </si>
  <si>
    <t>*gpio0_10</t>
  </si>
  <si>
    <t>T5</t>
  </si>
  <si>
    <t>LCD_DATA15</t>
  </si>
  <si>
    <t>0x8DC</t>
  </si>
  <si>
    <t>lcd_data15</t>
  </si>
  <si>
    <t>gpmc_a19</t>
  </si>
  <si>
    <t>eQEP1_strobe</t>
  </si>
  <si>
    <t>mcasp0_ahclkx</t>
  </si>
  <si>
    <t>mcasp0_axr3</t>
  </si>
  <si>
    <t>pr1_mii0_rxdv</t>
  </si>
  <si>
    <t>uart5_rtsn</t>
  </si>
  <si>
    <t>*gpio0_11</t>
  </si>
  <si>
    <t>V3</t>
  </si>
  <si>
    <t>LCD_DATA13</t>
  </si>
  <si>
    <t>0x8D4</t>
  </si>
  <si>
    <t>lcd_data13</t>
  </si>
  <si>
    <t>gpmc_a17</t>
  </si>
  <si>
    <t>eQEP1B_in</t>
  </si>
  <si>
    <t>pr1_mii0_rxer</t>
  </si>
  <si>
    <t>uart4_rtsn</t>
  </si>
  <si>
    <t>*gpio0_9</t>
  </si>
  <si>
    <t>U4</t>
  </si>
  <si>
    <t>LCD_DATA11</t>
  </si>
  <si>
    <t>0x8CC</t>
  </si>
  <si>
    <t>lcd_data11</t>
  </si>
  <si>
    <t>gpmc_a15</t>
  </si>
  <si>
    <t>ehrpwm1B</t>
  </si>
  <si>
    <t>mcasp0_ahclkr</t>
  </si>
  <si>
    <t>mcasp0_axr2</t>
  </si>
  <si>
    <t>pr1_mii0_rxd0</t>
  </si>
  <si>
    <t>uart3_rtsn</t>
  </si>
  <si>
    <t>*gpio2_17</t>
  </si>
  <si>
    <t>V2</t>
  </si>
  <si>
    <t>LCD_DATA12</t>
  </si>
  <si>
    <t>0x8D0</t>
  </si>
  <si>
    <t>lcd_data12</t>
  </si>
  <si>
    <t>gpmc_a16</t>
  </si>
  <si>
    <t>eQEP1A_in</t>
  </si>
  <si>
    <t>mcasp0_aclkr</t>
  </si>
  <si>
    <t>pr1_mii0_rxlink</t>
  </si>
  <si>
    <t>uart4_ctsn</t>
  </si>
  <si>
    <t>*gpio0_8</t>
  </si>
  <si>
    <t>U3</t>
  </si>
  <si>
    <t>LCD_DATA10</t>
  </si>
  <si>
    <t>0x8C8</t>
  </si>
  <si>
    <t>lcd_data10</t>
  </si>
  <si>
    <t>gpmc_a14</t>
  </si>
  <si>
    <t>ehrpwm1A</t>
  </si>
  <si>
    <t>mcasp0_axr0</t>
  </si>
  <si>
    <t>pr1_mii0_rxd1</t>
  </si>
  <si>
    <t>uart3_ctsn</t>
  </si>
  <si>
    <t>*gpio2_16</t>
  </si>
  <si>
    <t>U1</t>
  </si>
  <si>
    <t>LCD_DATA8</t>
  </si>
  <si>
    <t>0x8C0</t>
  </si>
  <si>
    <t>lcd_data8</t>
  </si>
  <si>
    <t>gpmc_a12</t>
  </si>
  <si>
    <t>ehrpwm1_tripzone_input</t>
  </si>
  <si>
    <t>mcasp0_aclkx</t>
  </si>
  <si>
    <t>uart5_txd</t>
  </si>
  <si>
    <t>pr1_mii0_rxd3</t>
  </si>
  <si>
    <t>uart2_ctsn</t>
  </si>
  <si>
    <t>*gpio2_14</t>
  </si>
  <si>
    <t>U2</t>
  </si>
  <si>
    <t>LCD_DATA9</t>
  </si>
  <si>
    <t>0x8C4</t>
  </si>
  <si>
    <t>lcd_data9</t>
  </si>
  <si>
    <t>gpmc_a13</t>
  </si>
  <si>
    <t>mcasp0_fsx</t>
  </si>
  <si>
    <t>pr1_mii0_rxd2</t>
  </si>
  <si>
    <t>uart2_rtsn</t>
  </si>
  <si>
    <t>*gpio2_15</t>
  </si>
  <si>
    <t>T3</t>
  </si>
  <si>
    <t>LCD_DATA6</t>
  </si>
  <si>
    <t>0x8B8</t>
  </si>
  <si>
    <t>lcd_data6</t>
  </si>
  <si>
    <t>gpmc_a6</t>
  </si>
  <si>
    <t>pr1_pru1_pru_r30_6</t>
  </si>
  <si>
    <t>pr1_pru1_pru_r31_6</t>
  </si>
  <si>
    <t>*gpio2_12</t>
  </si>
  <si>
    <t>T4</t>
  </si>
  <si>
    <t>LCD_DATA7</t>
  </si>
  <si>
    <t>0x8BC</t>
  </si>
  <si>
    <t>lcd_data7</t>
  </si>
  <si>
    <t>gpmc_a7</t>
  </si>
  <si>
    <t>pr1_pru1_pru_r30_7</t>
  </si>
  <si>
    <t>pr1_pru1_pru_r31_7</t>
  </si>
  <si>
    <t>*gpio2_13</t>
  </si>
  <si>
    <t>T1</t>
  </si>
  <si>
    <t>LCD_DATA4</t>
  </si>
  <si>
    <t>0x8B0</t>
  </si>
  <si>
    <t>lcd_data4</t>
  </si>
  <si>
    <t>gpmc_a4</t>
  </si>
  <si>
    <t>pr1_pru1_pru_r30_4</t>
  </si>
  <si>
    <t>pr1_pru1_pru_r31_4</t>
  </si>
  <si>
    <t>*gpio2_10</t>
  </si>
  <si>
    <t>T2</t>
  </si>
  <si>
    <t>LCD_DATA5</t>
  </si>
  <si>
    <t>0x8B4</t>
  </si>
  <si>
    <t>lcd_data5</t>
  </si>
  <si>
    <t>gpmc_a5</t>
  </si>
  <si>
    <t>pr1_pru1_pru_r30_5</t>
  </si>
  <si>
    <t>pr1_pru1_pru_r31_5</t>
  </si>
  <si>
    <t>*gpio2_11</t>
  </si>
  <si>
    <t>R3</t>
  </si>
  <si>
    <t>LCD_DATA2</t>
  </si>
  <si>
    <t>0x8A8</t>
  </si>
  <si>
    <t>lcd_data2</t>
  </si>
  <si>
    <t>pr1_pru1_pru_r30_2</t>
  </si>
  <si>
    <t>pr1_pru1_pru_r31_2</t>
  </si>
  <si>
    <t>*gpio2_8</t>
  </si>
  <si>
    <t>R4</t>
  </si>
  <si>
    <t>LCD_DATA3</t>
  </si>
  <si>
    <t>0x8AC</t>
  </si>
  <si>
    <t>lcd_data3</t>
  </si>
  <si>
    <t>gpmc_a3</t>
  </si>
  <si>
    <t>pr1_pru1_pru_r30_3</t>
  </si>
  <si>
    <t>pr1_pru1_pru_r31_3</t>
  </si>
  <si>
    <t>*gpio2_9</t>
  </si>
  <si>
    <t>R1</t>
  </si>
  <si>
    <t>LCD_DATA0</t>
  </si>
  <si>
    <t>0x8A0</t>
  </si>
  <si>
    <t>lcd_data0</t>
  </si>
  <si>
    <t>gpmc_a0</t>
  </si>
  <si>
    <t>pr1_pru1_pru_r30_0</t>
  </si>
  <si>
    <t>pr1_pru1_pru_r31_0</t>
  </si>
  <si>
    <t>*gpio2_6</t>
  </si>
  <si>
    <t>R2</t>
  </si>
  <si>
    <t>LCD_DATA1</t>
  </si>
  <si>
    <t>0x8A4</t>
  </si>
  <si>
    <t>lcd_data1</t>
  </si>
  <si>
    <t>pr1_pru1_pru_r30_1</t>
  </si>
  <si>
    <t>pr1_pru1_pru_r31_1</t>
  </si>
  <si>
    <t>*gpio2_7</t>
  </si>
  <si>
    <t>BeagleBone Black expansion header P9</t>
  </si>
  <si>
    <t>Probotix
PBX-BB 5.1</t>
  </si>
  <si>
    <t>3.3V</t>
  </si>
  <si>
    <t>VDD_5V</t>
  </si>
  <si>
    <t>SYS_5V</t>
  </si>
  <si>
    <t>PWR_BUT</t>
  </si>
  <si>
    <t>A10</t>
  </si>
  <si>
    <t>WARMRSTn</t>
  </si>
  <si>
    <t>0x9B8</t>
  </si>
  <si>
    <t>*nRESETIN_OUT</t>
  </si>
  <si>
    <t>IO_PWR_ON</t>
  </si>
  <si>
    <t>#Reset</t>
  </si>
  <si>
    <t>T17</t>
  </si>
  <si>
    <t>GPMC_WAIT0</t>
  </si>
  <si>
    <t>0x870</t>
  </si>
  <si>
    <t>gpmc_wait0</t>
  </si>
  <si>
    <t>gmii2_crs</t>
  </si>
  <si>
    <t>gpmc_csn4</t>
  </si>
  <si>
    <t>rmii2_crs_dv</t>
  </si>
  <si>
    <t>mmc1_sdcd</t>
  </si>
  <si>
    <t>pr1_mii1_col</t>
  </si>
  <si>
    <t>uart4_rxd</t>
  </si>
  <si>
    <t>*gpio0_30</t>
  </si>
  <si>
    <t>Spindle Dir</t>
  </si>
  <si>
    <t>X_Max</t>
  </si>
  <si>
    <t>Z Max</t>
  </si>
  <si>
    <t>J2-Pin 2 In</t>
  </si>
  <si>
    <t>J2-Pin 3</t>
  </si>
  <si>
    <t>Tool_Sensor</t>
  </si>
  <si>
    <t>A Step / DB25.8</t>
  </si>
  <si>
    <t>U18</t>
  </si>
  <si>
    <t>GPMC_BEn1</t>
  </si>
  <si>
    <t>0x878</t>
  </si>
  <si>
    <t>gmii2_col</t>
  </si>
  <si>
    <t>gpmc_csn6</t>
  </si>
  <si>
    <t>gpmc_dir</t>
  </si>
  <si>
    <t>pr1_mii1_rxlink</t>
  </si>
  <si>
    <t>*gpio1_28</t>
  </si>
  <si>
    <t>Step_Ext1</t>
  </si>
  <si>
    <t>E0 Dir</t>
  </si>
  <si>
    <t>J2-Pin 7 In</t>
  </si>
  <si>
    <t>J2-Pin 13</t>
  </si>
  <si>
    <t>LCD_LED</t>
  </si>
  <si>
    <t>U17</t>
  </si>
  <si>
    <t>GPMC_WPn</t>
  </si>
  <si>
    <t>0x874</t>
  </si>
  <si>
    <t>gpmc_wpn</t>
  </si>
  <si>
    <t>gmii2_rxerr</t>
  </si>
  <si>
    <t>gpmc_csn5</t>
  </si>
  <si>
    <t>rmii2_rxerr</t>
  </si>
  <si>
    <t>mmc2_sdcd</t>
  </si>
  <si>
    <t>pr1_mii1_txen</t>
  </si>
  <si>
    <t>uart4_txd</t>
  </si>
  <si>
    <t>*gpio0_31</t>
  </si>
  <si>
    <t>A Min</t>
  </si>
  <si>
    <t>Z_Min</t>
  </si>
  <si>
    <t>J2-Pin 1 Out</t>
  </si>
  <si>
    <t>J5-Pin 14</t>
  </si>
  <si>
    <t>J2-Pin 1</t>
  </si>
  <si>
    <t>Z_Probe</t>
  </si>
  <si>
    <t>A Dir / DB25.9</t>
  </si>
  <si>
    <t>U14</t>
  </si>
  <si>
    <t>GPMC_A2</t>
  </si>
  <si>
    <t>0x848</t>
  </si>
  <si>
    <t>gmii2_txd3</t>
  </si>
  <si>
    <t>rgmii2_td3</t>
  </si>
  <si>
    <t>pr1_mii1_txd2</t>
  </si>
  <si>
    <t>*gpio1_18</t>
  </si>
  <si>
    <t>AXIS_ENA</t>
  </si>
  <si>
    <t>J2-Pin 8 In</t>
  </si>
  <si>
    <t>J2-Pin 15</t>
  </si>
  <si>
    <t>PWM3</t>
  </si>
  <si>
    <t>LCD_PWM</t>
  </si>
  <si>
    <t>Flood / DB25.17</t>
  </si>
  <si>
    <t>R13</t>
  </si>
  <si>
    <t>GPMC_A0</t>
  </si>
  <si>
    <t>0x840</t>
  </si>
  <si>
    <t>gmii2_txen</t>
  </si>
  <si>
    <t>rgmii2_tctl</t>
  </si>
  <si>
    <t>rmii2_txen</t>
  </si>
  <si>
    <t>pr1_mii_mt1_clk</t>
  </si>
  <si>
    <t>*gpio1_16</t>
  </si>
  <si>
    <t>Z_STEP</t>
  </si>
  <si>
    <t>FET 2</t>
  </si>
  <si>
    <t>J2-Pin 9 In</t>
  </si>
  <si>
    <t>J2-Pin 17</t>
  </si>
  <si>
    <t>LCD_Left</t>
  </si>
  <si>
    <t>Z Step / DB25.6</t>
  </si>
  <si>
    <t>T14</t>
  </si>
  <si>
    <t>GPMC_A3</t>
  </si>
  <si>
    <t>0x84C</t>
  </si>
  <si>
    <t>gmii2_txd2</t>
  </si>
  <si>
    <t>rgmii2_td2</t>
  </si>
  <si>
    <t>pr1_mii1_txd1</t>
  </si>
  <si>
    <t>*gpio1_19</t>
  </si>
  <si>
    <t>A Max/Home</t>
  </si>
  <si>
    <t>Y_Max</t>
  </si>
  <si>
    <t>E0 Step</t>
  </si>
  <si>
    <t>J2-Pin 10 In</t>
  </si>
  <si>
    <t>J2-Pin 19</t>
  </si>
  <si>
    <t>LCD_Up</t>
  </si>
  <si>
    <t>IDC.17</t>
  </si>
  <si>
    <t>A16</t>
  </si>
  <si>
    <t>SPI0_CS0</t>
  </si>
  <si>
    <t>0x95C</t>
  </si>
  <si>
    <t>spi0_cs0</t>
  </si>
  <si>
    <t>mmc2_sdwp</t>
  </si>
  <si>
    <t>I2C1_SCL</t>
  </si>
  <si>
    <t>ehrpwm0_synci</t>
  </si>
  <si>
    <t>pr1_uart0_txd</t>
  </si>
  <si>
    <t>pr1_edio_data_in1</t>
  </si>
  <si>
    <t>pr1_edio_data_out1</t>
  </si>
  <si>
    <t>*gpio0_5</t>
  </si>
  <si>
    <t>B_DIR</t>
  </si>
  <si>
    <t>E1 Step</t>
  </si>
  <si>
    <t>J2-Pin 16 Out</t>
  </si>
  <si>
    <t>J5-Pin 15</t>
  </si>
  <si>
    <t>J2-Pin 6</t>
  </si>
  <si>
    <t>Y2_Step</t>
  </si>
  <si>
    <t>SCS</t>
  </si>
  <si>
    <t>B16</t>
  </si>
  <si>
    <t>SPI0_D1</t>
  </si>
  <si>
    <t>0x958</t>
  </si>
  <si>
    <t>spi0_d1</t>
  </si>
  <si>
    <t>mmc1_sdwp</t>
  </si>
  <si>
    <t>I2C1_SDA</t>
  </si>
  <si>
    <t>ehrpwm0_tripzone_input</t>
  </si>
  <si>
    <t>pr1_uart0_rxd</t>
  </si>
  <si>
    <t>pr1_edio_data_in0</t>
  </si>
  <si>
    <t>pr1_edio_data_out0</t>
  </si>
  <si>
    <t>*gpio0_4</t>
  </si>
  <si>
    <t>B_STEP</t>
  </si>
  <si>
    <t>Z_Max</t>
  </si>
  <si>
    <t>E1 Dir</t>
  </si>
  <si>
    <t>J2-Pin 17 Out</t>
  </si>
  <si>
    <t>J5-Pin 16</t>
  </si>
  <si>
    <t>J2-Pin 8</t>
  </si>
  <si>
    <t>Y2_Dir</t>
  </si>
  <si>
    <t>SDI</t>
  </si>
  <si>
    <t>D17</t>
  </si>
  <si>
    <t>UART1_RTSn</t>
  </si>
  <si>
    <t>0x97C</t>
  </si>
  <si>
    <t>uart1_rtsn</t>
  </si>
  <si>
    <t>dcan0_rx</t>
  </si>
  <si>
    <t>I2C2_SCL</t>
  </si>
  <si>
    <t>spi1_cs1</t>
  </si>
  <si>
    <t>pr1_uart0_rts_n</t>
  </si>
  <si>
    <t>pr1_edc_latch1_in</t>
  </si>
  <si>
    <t>*gpio0_13</t>
  </si>
  <si>
    <t>I2C_SCL</t>
  </si>
  <si>
    <t>SCL</t>
  </si>
  <si>
    <t>J7-Pin 3</t>
  </si>
  <si>
    <t>J8-Pin 4</t>
  </si>
  <si>
    <t>D18</t>
  </si>
  <si>
    <t>UART1_CTSn</t>
  </si>
  <si>
    <t>0x978</t>
  </si>
  <si>
    <t>uart1_ctsn</t>
  </si>
  <si>
    <t>dcan0_tx</t>
  </si>
  <si>
    <t>I2C2_SDA</t>
  </si>
  <si>
    <t>spi1_cs0</t>
  </si>
  <si>
    <t>pr1_uart0_cts_n</t>
  </si>
  <si>
    <t>pr1_edc_latch0_in</t>
  </si>
  <si>
    <t>*gpio0_12</t>
  </si>
  <si>
    <t>I2C_SDA</t>
  </si>
  <si>
    <t>SDA</t>
  </si>
  <si>
    <t>J7-Pin 2</t>
  </si>
  <si>
    <t>J8-Pin 6</t>
  </si>
  <si>
    <t>B17</t>
  </si>
  <si>
    <t>SPI0_D0</t>
  </si>
  <si>
    <t>0x954</t>
  </si>
  <si>
    <t>spi0_d0</t>
  </si>
  <si>
    <t>uart2_txd</t>
  </si>
  <si>
    <t>ehrpwm0B</t>
  </si>
  <si>
    <t>pr1_edio_latch_in</t>
  </si>
  <si>
    <t>EMU3</t>
  </si>
  <si>
    <t>*gpio0_3</t>
  </si>
  <si>
    <t>A_DIR</t>
  </si>
  <si>
    <t>*SpindleAtSpd</t>
  </si>
  <si>
    <t>FET 4</t>
  </si>
  <si>
    <t>J2-Pin 14 Out</t>
  </si>
  <si>
    <t>J2-Pin 2</t>
  </si>
  <si>
    <t>Spindle_On</t>
  </si>
  <si>
    <t>SDO</t>
  </si>
  <si>
    <t>A17</t>
  </si>
  <si>
    <t>SPI0_SCLK</t>
  </si>
  <si>
    <t>0x950</t>
  </si>
  <si>
    <t>spi0_sclk</t>
  </si>
  <si>
    <t>uart2_rxd</t>
  </si>
  <si>
    <t>ehrpwm0A</t>
  </si>
  <si>
    <t>pr1_edio_sof</t>
  </si>
  <si>
    <t>EMU2</t>
  </si>
  <si>
    <t>*gpio0_2</t>
  </si>
  <si>
    <t>A_STEP</t>
  </si>
  <si>
    <t>1-Wire</t>
  </si>
  <si>
    <t>FET 6</t>
  </si>
  <si>
    <t>J2-Pin 15 In</t>
  </si>
  <si>
    <t>J2-Pin 4</t>
  </si>
  <si>
    <t>A_Step</t>
  </si>
  <si>
    <t>SCK</t>
  </si>
  <si>
    <t>V14</t>
  </si>
  <si>
    <t>GPMC_A1</t>
  </si>
  <si>
    <t>0x844</t>
  </si>
  <si>
    <t>gmii2_rxdv</t>
  </si>
  <si>
    <t>rgmii2_rctl</t>
  </si>
  <si>
    <t>pr1_mii1_txd3</t>
  </si>
  <si>
    <t>*gpio1_17</t>
  </si>
  <si>
    <t>Z_DIR</t>
  </si>
  <si>
    <t>Y_Min</t>
  </si>
  <si>
    <t>MACHINE_PWR</t>
  </si>
  <si>
    <t>J2-Pin 11 In</t>
  </si>
  <si>
    <t>J2-Pin 21</t>
  </si>
  <si>
    <t>LCD_Right</t>
  </si>
  <si>
    <t>Z Dir / DB25.7</t>
  </si>
  <si>
    <t>D15</t>
  </si>
  <si>
    <t>UART1_TXD</t>
  </si>
  <si>
    <t>0x984</t>
  </si>
  <si>
    <t>uart1_txd</t>
  </si>
  <si>
    <t>dcan1_rx</t>
  </si>
  <si>
    <t>pr1_pru0_pru_r31_16</t>
  </si>
  <si>
    <t>*gpio0_15</t>
  </si>
  <si>
    <t>SPINDLE</t>
  </si>
  <si>
    <t>Spindle On</t>
  </si>
  <si>
    <t>Z_Fault</t>
  </si>
  <si>
    <t>E2 Step</t>
  </si>
  <si>
    <t>J2-Pin 12 In</t>
  </si>
  <si>
    <t>J2-Pin 23</t>
  </si>
  <si>
    <t>LCD_Enter</t>
  </si>
  <si>
    <t>IDC.19</t>
  </si>
  <si>
    <t>A14</t>
  </si>
  <si>
    <t>MCASP0_AHCLKX</t>
  </si>
  <si>
    <t>0x9AC</t>
  </si>
  <si>
    <t>eQEP0_strobe</t>
  </si>
  <si>
    <t>mcasp1_axr1</t>
  </si>
  <si>
    <t>EMU4</t>
  </si>
  <si>
    <t>pr1_pru0_pru_r30_7</t>
  </si>
  <si>
    <t>pr1_pru0_pru_r31_7</t>
  </si>
  <si>
    <t>*gpio3_21</t>
  </si>
  <si>
    <t>X_Min</t>
  </si>
  <si>
    <t>E0 Dir (J1-Pin 9) Out</t>
  </si>
  <si>
    <t>J1-Pin 17</t>
  </si>
  <si>
    <t>ZDIR</t>
  </si>
  <si>
    <t>In_0</t>
  </si>
  <si>
    <t>IDC.3</t>
  </si>
  <si>
    <t>D16</t>
  </si>
  <si>
    <t>UART1_RXD</t>
  </si>
  <si>
    <t>0x980</t>
  </si>
  <si>
    <t>uart1_rxd</t>
  </si>
  <si>
    <t>dcan1_tx</t>
  </si>
  <si>
    <t>pr1_pru1_pru_r31_16</t>
  </si>
  <si>
    <t>*gpio0_14</t>
  </si>
  <si>
    <t>AXES_ENA</t>
  </si>
  <si>
    <t>Drivers Enable</t>
  </si>
  <si>
    <t>E2 Dir</t>
  </si>
  <si>
    <t>J2-Pin 5 In</t>
  </si>
  <si>
    <t>J2-Pin 9</t>
  </si>
  <si>
    <t>A_Dir</t>
  </si>
  <si>
    <t>IDC.21</t>
  </si>
  <si>
    <t>C13</t>
  </si>
  <si>
    <t>MCASP0_FSR</t>
  </si>
  <si>
    <t>0x9A4</t>
  </si>
  <si>
    <t>eQEP0B_in</t>
  </si>
  <si>
    <t>mcasp1_fsx</t>
  </si>
  <si>
    <t>pr1_pru0_pru_r30_5</t>
  </si>
  <si>
    <t>pr1_pru0_pru_r31_5</t>
  </si>
  <si>
    <t>*gpio3_19</t>
  </si>
  <si>
    <t>A Step</t>
  </si>
  <si>
    <t>FET 3</t>
  </si>
  <si>
    <t>Z Dir (J1-Pin 7) Out</t>
  </si>
  <si>
    <t>J1-Pin 13</t>
  </si>
  <si>
    <t>ADIR / Y2DIR</t>
  </si>
  <si>
    <t>LCD_Enable</t>
  </si>
  <si>
    <t>IDC.5</t>
  </si>
  <si>
    <t>C12</t>
  </si>
  <si>
    <t>MCASP0_AHCLKR</t>
  </si>
  <si>
    <t>0x99C</t>
  </si>
  <si>
    <t>eCAP2_in_PWM2_out</t>
  </si>
  <si>
    <t>pr1_pru0_pru_r30_3</t>
  </si>
  <si>
    <t>pr1_pru0_pru_r31_3</t>
  </si>
  <si>
    <t>*gpio3_17</t>
  </si>
  <si>
    <t>A Dir</t>
  </si>
  <si>
    <t>SPI_CS0</t>
  </si>
  <si>
    <t>SPI-CS0</t>
  </si>
  <si>
    <t>Y Dir (J1-Pin 5) Out</t>
  </si>
  <si>
    <t>J1-Pin 9</t>
  </si>
  <si>
    <t>YDIR / Y1DIR</t>
  </si>
  <si>
    <t>In_2</t>
  </si>
  <si>
    <t>IDC.23</t>
  </si>
  <si>
    <t>B13</t>
  </si>
  <si>
    <t>MCASP0_FSX</t>
  </si>
  <si>
    <t>0x994</t>
  </si>
  <si>
    <t>spi1_d0</t>
  </si>
  <si>
    <t>pr1_pru0_pru_r30_1</t>
  </si>
  <si>
    <t>pr1_pru0_pru_r31_1</t>
  </si>
  <si>
    <t>*gpio3_15</t>
  </si>
  <si>
    <t>B Step</t>
  </si>
  <si>
    <t>SPI_MISO</t>
  </si>
  <si>
    <t>SPI-MISO</t>
  </si>
  <si>
    <t>X Dir (J1-Pin 3) Out</t>
  </si>
  <si>
    <t>J1-Pin 5</t>
  </si>
  <si>
    <t>XDIR</t>
  </si>
  <si>
    <t>Out_0</t>
  </si>
  <si>
    <t>IDC.7</t>
  </si>
  <si>
    <t>D12</t>
  </si>
  <si>
    <t>MCASP0_AXR0</t>
  </si>
  <si>
    <t>0x998</t>
  </si>
  <si>
    <t>spi1_d1</t>
  </si>
  <si>
    <t>pr1_pru0_pru_r30_2</t>
  </si>
  <si>
    <t>pr1_pru0_pru_r31_2</t>
  </si>
  <si>
    <t>*gpio3_16</t>
  </si>
  <si>
    <t>B Dir</t>
  </si>
  <si>
    <t>SPI_MOSI</t>
  </si>
  <si>
    <t>SPI-MOSI</t>
  </si>
  <si>
    <t>Y Step (J1-Pin 4) Out</t>
  </si>
  <si>
    <t>J1-Pin 7</t>
  </si>
  <si>
    <t>YSTP / Y1STP</t>
  </si>
  <si>
    <t>LCD_Down</t>
  </si>
  <si>
    <t>IDC.25</t>
  </si>
  <si>
    <t>A13</t>
  </si>
  <si>
    <t>MCASP0_ACLKX</t>
  </si>
  <si>
    <t>0x990</t>
  </si>
  <si>
    <t>spi1_sclk</t>
  </si>
  <si>
    <t>mmc0_sdcd</t>
  </si>
  <si>
    <t>pr1_pru0_pru_r30_0</t>
  </si>
  <si>
    <t>pr1_pru0_pru_r31_0</t>
  </si>
  <si>
    <t>*gpio3_14</t>
  </si>
  <si>
    <t>*Spindle Index</t>
  </si>
  <si>
    <t>SPI_SCLK</t>
  </si>
  <si>
    <t>SPI-SCLK</t>
  </si>
  <si>
    <t>X Step (J1-Pin 2) Out</t>
  </si>
  <si>
    <t>J1-Pin 3</t>
  </si>
  <si>
    <t>XSTP</t>
  </si>
  <si>
    <t>Out_1</t>
  </si>
  <si>
    <t>IDC.9</t>
  </si>
  <si>
    <t>VADC</t>
  </si>
  <si>
    <t>C8</t>
  </si>
  <si>
    <t>AIN4</t>
  </si>
  <si>
    <t>*AIN4</t>
  </si>
  <si>
    <t>THRM0</t>
  </si>
  <si>
    <t>IDC.11</t>
  </si>
  <si>
    <t>AGND</t>
  </si>
  <si>
    <t>A8</t>
  </si>
  <si>
    <t>AIN6</t>
  </si>
  <si>
    <t>*AIN6</t>
  </si>
  <si>
    <t>THRM2</t>
  </si>
  <si>
    <t>B8</t>
  </si>
  <si>
    <t>AIN5</t>
  </si>
  <si>
    <t>*AIN5</t>
  </si>
  <si>
    <t>THRM1</t>
  </si>
  <si>
    <t>IDC.2</t>
  </si>
  <si>
    <t>B7</t>
  </si>
  <si>
    <t>AIN2</t>
  </si>
  <si>
    <t>*AIN2</t>
  </si>
  <si>
    <t>J4-Pin 4 (Analog In)</t>
  </si>
  <si>
    <t>J5-Pin 2</t>
  </si>
  <si>
    <t>LCD_Touch</t>
  </si>
  <si>
    <t>IDC.13</t>
  </si>
  <si>
    <t>A7</t>
  </si>
  <si>
    <t>AIN3</t>
  </si>
  <si>
    <t>*AIN3</t>
  </si>
  <si>
    <t>J4-Pin 3 (Analog In)</t>
  </si>
  <si>
    <t>J5-Pin 4</t>
  </si>
  <si>
    <t>IDC.4</t>
  </si>
  <si>
    <t>B6</t>
  </si>
  <si>
    <t>AIN0</t>
  </si>
  <si>
    <t>*AIN0</t>
  </si>
  <si>
    <t>J4-Pin 2 (Analog In)</t>
  </si>
  <si>
    <t>J5-Pin 6</t>
  </si>
  <si>
    <t>IDC.15</t>
  </si>
  <si>
    <t>C7</t>
  </si>
  <si>
    <t>AIN1</t>
  </si>
  <si>
    <t>*AIN1</t>
  </si>
  <si>
    <t>J4-Pin 1 (Analog In)</t>
  </si>
  <si>
    <t>J5-Pin 8</t>
  </si>
  <si>
    <t>IDC.6</t>
  </si>
  <si>
    <t>D14</t>
  </si>
  <si>
    <t>XDMA_EVENT_INTR1</t>
  </si>
  <si>
    <t>0x9B4</t>
  </si>
  <si>
    <t>xdma_event_intr1</t>
  </si>
  <si>
    <t>tclkin</t>
  </si>
  <si>
    <t>clkout2</t>
  </si>
  <si>
    <t>*gpio0_20</t>
  </si>
  <si>
    <t xml:space="preserve"> </t>
  </si>
  <si>
    <t>FET 5</t>
  </si>
  <si>
    <t>ASTP / Y2STP</t>
  </si>
  <si>
    <t>In_1</t>
  </si>
  <si>
    <t>Home A / DB25.15</t>
  </si>
  <si>
    <t>...or...</t>
  </si>
  <si>
    <t>D13</t>
  </si>
  <si>
    <t>MCASP0_AXR1</t>
  </si>
  <si>
    <t>0x9A8</t>
  </si>
  <si>
    <t>eQEP0_index</t>
  </si>
  <si>
    <t>mcasp1_axr0</t>
  </si>
  <si>
    <t>pr1_pru0_pru_r30_6</t>
  </si>
  <si>
    <t>pr1_pru0_pru_r31_6</t>
  </si>
  <si>
    <t>*gpio3_20</t>
  </si>
  <si>
    <t>E0 Step (J1-Pin 8) Out</t>
  </si>
  <si>
    <t>J1-Pin 15</t>
  </si>
  <si>
    <t>maybe add</t>
  </si>
  <si>
    <t>C18</t>
  </si>
  <si>
    <t>ECAP0_IN_PWM0_OUT</t>
  </si>
  <si>
    <t>0x964</t>
  </si>
  <si>
    <t>eCAP0_in_PWM0_out</t>
  </si>
  <si>
    <t>uart3_txd</t>
  </si>
  <si>
    <t>mmc0_sdwp</t>
  </si>
  <si>
    <t>xdma_event_intr2</t>
  </si>
  <si>
    <t>*gpio0_7</t>
  </si>
  <si>
    <t>SPI_CS1</t>
  </si>
  <si>
    <t>SPI-CS1</t>
  </si>
  <si>
    <t>ZSTP</t>
  </si>
  <si>
    <t>Out_2</t>
  </si>
  <si>
    <t>IDC.8</t>
  </si>
  <si>
    <t>another digit</t>
  </si>
  <si>
    <t>B12</t>
  </si>
  <si>
    <t>MCASP0_ACLKR</t>
  </si>
  <si>
    <t>0x9A0</t>
  </si>
  <si>
    <t>eQEP0A_in</t>
  </si>
  <si>
    <t>mcasp1_aclkx</t>
  </si>
  <si>
    <t>pr1_pru0_pru_r30_4</t>
  </si>
  <si>
    <t>pr1_pru0_pru_r31_4</t>
  </si>
  <si>
    <t>*gpio3_18</t>
  </si>
  <si>
    <t>Z Step (J1-Pin 6) Out</t>
  </si>
  <si>
    <t>J1-Pin 11</t>
  </si>
  <si>
    <t>for use as</t>
  </si>
  <si>
    <t>a pin sub-id?</t>
  </si>
  <si>
    <t>Nom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</si>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</sst>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£-809]#,##0.00;[Red]&quot;-&quot;[$£-809]#,##0.00"/>
  </numFmts>
  <fonts count="7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sz val="14"/>
      <color theme="1"/>
      <name val="Liberation Sans"/>
    </font>
    <font>
      <sz val="11"/>
      <color rgb="FFFFFFFF"/>
      <name val="Liberation Sans"/>
    </font>
    <font>
      <i/>
      <sz val="11"/>
      <color theme="0"/>
      <name val="Liberation Sans"/>
    </font>
    <font>
      <sz val="11"/>
      <color theme="0"/>
      <name val="Liberation Sans"/>
    </font>
  </fonts>
  <fills count="3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3366"/>
        <bgColor rgb="FFFF3366"/>
      </patternFill>
    </fill>
    <fill>
      <patternFill patternType="solid">
        <fgColor rgb="FFFF99FF"/>
        <bgColor rgb="FFFF99FF"/>
      </patternFill>
    </fill>
    <fill>
      <patternFill patternType="solid">
        <fgColor rgb="FF99FF66"/>
        <bgColor rgb="FF99FF66"/>
      </patternFill>
    </fill>
    <fill>
      <patternFill patternType="solid">
        <fgColor rgb="FFFF6600"/>
        <bgColor rgb="FFFF6600"/>
      </patternFill>
    </fill>
    <fill>
      <patternFill patternType="solid">
        <fgColor rgb="FF66FFFF"/>
        <bgColor rgb="FF66FFFF"/>
      </patternFill>
    </fill>
    <fill>
      <patternFill patternType="solid">
        <fgColor rgb="FF6666FF"/>
        <bgColor rgb="FF6666FF"/>
      </patternFill>
    </fill>
    <fill>
      <patternFill patternType="solid">
        <fgColor rgb="FFCC66FF"/>
        <bgColor rgb="FFCC66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336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99FF"/>
      </patternFill>
    </fill>
    <fill>
      <patternFill patternType="solid">
        <fgColor theme="0"/>
        <bgColor rgb="FF66FFFF"/>
      </patternFill>
    </fill>
    <fill>
      <patternFill patternType="solid">
        <fgColor theme="0"/>
        <bgColor rgb="FFFF6600"/>
      </patternFill>
    </fill>
    <fill>
      <patternFill patternType="solid">
        <fgColor theme="0"/>
        <bgColor rgb="FF99FF66"/>
      </patternFill>
    </fill>
    <fill>
      <patternFill patternType="solid">
        <fgColor theme="0"/>
        <bgColor rgb="FFCC66FF"/>
      </patternFill>
    </fill>
    <fill>
      <patternFill patternType="solid">
        <fgColor theme="0"/>
        <bgColor rgb="FF6666FF"/>
      </patternFill>
    </fill>
    <fill>
      <patternFill patternType="solid">
        <fgColor rgb="FFFF0000"/>
        <bgColor rgb="FFFF6600"/>
      </patternFill>
    </fill>
    <fill>
      <patternFill patternType="solid">
        <fgColor rgb="FFFF0000"/>
        <bgColor rgb="FF99FF66"/>
      </patternFill>
    </fill>
    <fill>
      <patternFill patternType="solid">
        <fgColor rgb="FFFF0000"/>
        <bgColor rgb="FF66FFFF"/>
      </patternFill>
    </fill>
    <fill>
      <patternFill patternType="solid">
        <fgColor rgb="FFFF0000"/>
        <bgColor rgb="FFCC66FF"/>
      </patternFill>
    </fill>
    <fill>
      <patternFill patternType="solid">
        <fgColor rgb="FFFF0000"/>
        <bgColor rgb="FF6666FF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66FFFF"/>
      </patternFill>
    </fill>
    <fill>
      <patternFill patternType="solid">
        <fgColor theme="9"/>
        <bgColor rgb="FFFF6600"/>
      </patternFill>
    </fill>
    <fill>
      <patternFill patternType="solid">
        <fgColor theme="9"/>
        <bgColor rgb="FFCC66FF"/>
      </patternFill>
    </fill>
    <fill>
      <patternFill patternType="solid">
        <fgColor theme="9"/>
        <bgColor rgb="FF6666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Border="1"/>
    <xf numFmtId="0" fontId="0" fillId="10" borderId="0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5" fillId="12" borderId="0" xfId="0" applyFont="1" applyFill="1"/>
    <xf numFmtId="0" fontId="5" fillId="12" borderId="0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1" xfId="0" applyFill="1" applyBorder="1"/>
    <xf numFmtId="0" fontId="0" fillId="14" borderId="1" xfId="0" applyFill="1" applyBorder="1" applyAlignment="1">
      <alignment horizontal="center"/>
    </xf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0" fillId="20" borderId="1" xfId="0" applyFill="1" applyBorder="1"/>
    <xf numFmtId="0" fontId="6" fillId="12" borderId="1" xfId="0" applyFont="1" applyFill="1" applyBorder="1" applyAlignment="1">
      <alignment horizontal="center"/>
    </xf>
    <xf numFmtId="0" fontId="6" fillId="12" borderId="1" xfId="0" applyFont="1" applyFill="1" applyBorder="1"/>
    <xf numFmtId="0" fontId="6" fillId="21" borderId="1" xfId="0" applyFont="1" applyFill="1" applyBorder="1"/>
    <xf numFmtId="0" fontId="6" fillId="22" borderId="1" xfId="0" applyFont="1" applyFill="1" applyBorder="1"/>
    <xf numFmtId="0" fontId="6" fillId="23" borderId="1" xfId="0" applyFont="1" applyFill="1" applyBorder="1"/>
    <xf numFmtId="0" fontId="6" fillId="24" borderId="1" xfId="0" applyFont="1" applyFill="1" applyBorder="1"/>
    <xf numFmtId="0" fontId="6" fillId="25" borderId="1" xfId="0" applyFont="1" applyFill="1" applyBorder="1"/>
    <xf numFmtId="0" fontId="0" fillId="26" borderId="1" xfId="0" applyFill="1" applyBorder="1" applyAlignment="1">
      <alignment horizontal="center"/>
    </xf>
    <xf numFmtId="0" fontId="0" fillId="26" borderId="1" xfId="0" applyFill="1" applyBorder="1"/>
    <xf numFmtId="0" fontId="0" fillId="27" borderId="1" xfId="0" applyFill="1" applyBorder="1"/>
    <xf numFmtId="0" fontId="0" fillId="28" borderId="1" xfId="0" applyFill="1" applyBorder="1"/>
    <xf numFmtId="0" fontId="0" fillId="29" borderId="1" xfId="0" applyFill="1" applyBorder="1"/>
    <xf numFmtId="0" fontId="6" fillId="26" borderId="1" xfId="0" applyFont="1" applyFill="1" applyBorder="1"/>
    <xf numFmtId="0" fontId="0" fillId="30" borderId="1" xfId="0" applyFill="1" applyBorder="1"/>
    <xf numFmtId="0" fontId="6" fillId="27" borderId="1" xfId="0" applyFont="1" applyFill="1" applyBorder="1"/>
    <xf numFmtId="0" fontId="0" fillId="26" borderId="1" xfId="0" applyFont="1" applyFill="1" applyBorder="1" applyAlignment="1">
      <alignment horizontal="center"/>
    </xf>
    <xf numFmtId="0" fontId="0" fillId="26" borderId="1" xfId="0" applyFont="1" applyFill="1" applyBorder="1"/>
    <xf numFmtId="0" fontId="0" fillId="29" borderId="1" xfId="0" applyFont="1" applyFill="1" applyBorder="1"/>
    <xf numFmtId="0" fontId="0" fillId="30" borderId="1" xfId="0" applyFont="1" applyFill="1" applyBorder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0"/>
  <sheetViews>
    <sheetView tabSelected="1" workbookViewId="0">
      <selection activeCell="E24" sqref="E24"/>
    </sheetView>
  </sheetViews>
  <sheetFormatPr baseColWidth="10" defaultColWidth="8.83203125" defaultRowHeight="14" outlineLevelCol="2" x14ac:dyDescent="0.15"/>
  <cols>
    <col min="1" max="1" width="4.6640625" customWidth="1"/>
    <col min="2" max="2" width="9.5" customWidth="1"/>
    <col min="3" max="3" width="19.6640625" customWidth="1"/>
    <col min="4" max="4" width="17.6640625" customWidth="1"/>
    <col min="5" max="5" width="18.1640625" customWidth="1" outlineLevel="2"/>
    <col min="6" max="7" width="20" customWidth="1" outlineLevel="2"/>
    <col min="8" max="8" width="26.33203125" customWidth="1" outlineLevel="2"/>
    <col min="9" max="9" width="20" customWidth="1" outlineLevel="2"/>
    <col min="10" max="10" width="26.33203125" customWidth="1" outlineLevel="2"/>
    <col min="11" max="11" width="20" customWidth="1" outlineLevel="2"/>
    <col min="12" max="12" width="9" customWidth="1" outlineLevel="2"/>
    <col min="13" max="13" width="5.5" customWidth="1"/>
    <col min="14" max="15" width="6" style="1" customWidth="1"/>
    <col min="16" max="18" width="12.6640625" style="1" customWidth="1" outlineLevel="2"/>
    <col min="19" max="19" width="14.33203125" style="1" customWidth="1" outlineLevel="2"/>
    <col min="20" max="20" width="18.83203125" style="1" customWidth="1" outlineLevel="2"/>
    <col min="21" max="21" width="8.6640625" style="1" customWidth="1" outlineLevel="2"/>
    <col min="22" max="22" width="15.5" style="1" customWidth="1" outlineLevel="2"/>
    <col min="23" max="23" width="28.6640625" style="1" customWidth="1" outlineLevel="2"/>
    <col min="24" max="25" width="16" style="1" customWidth="1" outlineLevel="2"/>
    <col min="26" max="26" width="12.6640625" style="2" customWidth="1"/>
    <col min="27" max="27" width="14.83203125" style="2" customWidth="1"/>
    <col min="28" max="29" width="10.6640625" style="2" customWidth="1"/>
    <col min="30" max="30" width="15" style="2" customWidth="1"/>
    <col min="31" max="31" width="10.6640625" customWidth="1"/>
    <col min="32" max="32" width="10.6640625" style="1" customWidth="1"/>
    <col min="33" max="33" width="10.6640625" customWidth="1"/>
  </cols>
  <sheetData>
    <row r="1" spans="1:33" ht="18" x14ac:dyDescent="0.2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33" x14ac:dyDescent="0.15">
      <c r="A2" s="1"/>
    </row>
    <row r="3" spans="1:33" ht="28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  <c r="Z3" s="5" t="s">
        <v>25</v>
      </c>
      <c r="AA3" s="5" t="s">
        <v>26</v>
      </c>
      <c r="AB3" s="5" t="s">
        <v>27</v>
      </c>
      <c r="AD3" s="5" t="s">
        <v>28</v>
      </c>
      <c r="AE3" s="1"/>
      <c r="AF3" s="1" t="s">
        <v>29</v>
      </c>
    </row>
    <row r="4" spans="1:33" x14ac:dyDescent="0.15">
      <c r="A4" s="6">
        <v>1</v>
      </c>
      <c r="B4" s="6" t="s">
        <v>30</v>
      </c>
      <c r="C4" s="7"/>
      <c r="D4" s="7"/>
      <c r="E4" s="7"/>
      <c r="F4" s="7"/>
      <c r="G4" s="7"/>
      <c r="H4" s="7"/>
      <c r="I4" s="7"/>
      <c r="J4" s="7"/>
      <c r="K4" s="7"/>
      <c r="L4" s="7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5"/>
      <c r="AA4" s="5"/>
      <c r="AB4" s="5"/>
      <c r="AD4" s="5"/>
      <c r="AF4" s="1" t="s">
        <v>31</v>
      </c>
      <c r="AG4" t="s">
        <v>32</v>
      </c>
    </row>
    <row r="5" spans="1:33" x14ac:dyDescent="0.15">
      <c r="A5" s="6">
        <v>2</v>
      </c>
      <c r="B5" s="6" t="s">
        <v>30</v>
      </c>
      <c r="C5" s="7"/>
      <c r="D5" s="7"/>
      <c r="E5" s="7"/>
      <c r="F5" s="7"/>
      <c r="G5" s="7"/>
      <c r="H5" s="7"/>
      <c r="I5" s="7"/>
      <c r="J5" s="7"/>
      <c r="K5" s="7"/>
      <c r="L5" s="7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5"/>
      <c r="AA5" s="5"/>
      <c r="AB5" s="5"/>
      <c r="AD5" s="5"/>
      <c r="AF5" s="1" t="s">
        <v>33</v>
      </c>
      <c r="AG5" t="s">
        <v>34</v>
      </c>
    </row>
    <row r="6" spans="1:33" x14ac:dyDescent="0.15">
      <c r="A6" s="23">
        <v>3</v>
      </c>
      <c r="B6" s="23" t="s">
        <v>35</v>
      </c>
      <c r="C6" s="24" t="s">
        <v>36</v>
      </c>
      <c r="D6" s="24" t="s">
        <v>37</v>
      </c>
      <c r="E6" s="24" t="s">
        <v>38</v>
      </c>
      <c r="F6" s="24" t="s">
        <v>39</v>
      </c>
      <c r="G6" s="24"/>
      <c r="H6" s="24"/>
      <c r="I6" s="24"/>
      <c r="J6" s="24"/>
      <c r="K6" s="24"/>
      <c r="L6" s="24" t="s">
        <v>40</v>
      </c>
      <c r="M6" t="s">
        <v>41</v>
      </c>
      <c r="N6" s="8">
        <v>1</v>
      </c>
      <c r="O6" s="8">
        <v>6</v>
      </c>
      <c r="P6" s="8"/>
      <c r="Q6" s="8"/>
      <c r="R6" s="8"/>
      <c r="S6" s="8"/>
      <c r="T6" s="8"/>
      <c r="U6" s="8"/>
      <c r="V6" s="8"/>
      <c r="W6" s="8"/>
      <c r="X6" s="8"/>
      <c r="Y6" s="8"/>
      <c r="Z6" s="5">
        <f>($N6*32) + $O6</f>
        <v>38</v>
      </c>
      <c r="AA6" s="5">
        <f>$Z6 + 32</f>
        <v>70</v>
      </c>
      <c r="AB6" s="5">
        <f>$A6 + 100</f>
        <v>103</v>
      </c>
      <c r="AD6" s="5">
        <f>$A6 + 800</f>
        <v>803</v>
      </c>
      <c r="AF6" s="1" t="s">
        <v>42</v>
      </c>
      <c r="AG6" t="s">
        <v>43</v>
      </c>
    </row>
    <row r="7" spans="1:33" x14ac:dyDescent="0.15">
      <c r="A7" s="23">
        <v>4</v>
      </c>
      <c r="B7" s="23" t="s">
        <v>44</v>
      </c>
      <c r="C7" s="24" t="s">
        <v>45</v>
      </c>
      <c r="D7" s="24" t="s">
        <v>46</v>
      </c>
      <c r="E7" s="24" t="s">
        <v>47</v>
      </c>
      <c r="F7" s="24" t="s">
        <v>48</v>
      </c>
      <c r="G7" s="24"/>
      <c r="H7" s="24"/>
      <c r="I7" s="24"/>
      <c r="J7" s="24"/>
      <c r="K7" s="24"/>
      <c r="L7" s="24" t="s">
        <v>49</v>
      </c>
      <c r="M7" t="s">
        <v>41</v>
      </c>
      <c r="N7" s="8">
        <v>1</v>
      </c>
      <c r="O7" s="8">
        <v>7</v>
      </c>
      <c r="P7" s="8"/>
      <c r="Q7" s="8"/>
      <c r="R7" s="8"/>
      <c r="S7" s="8"/>
      <c r="T7" s="8"/>
      <c r="U7" s="8"/>
      <c r="V7" s="8"/>
      <c r="W7" s="8"/>
      <c r="X7" s="8"/>
      <c r="Y7" s="8"/>
      <c r="Z7" s="5">
        <f>($N7*32) + $O7</f>
        <v>39</v>
      </c>
      <c r="AA7" s="5">
        <f>$Z7 + 32</f>
        <v>71</v>
      </c>
      <c r="AB7" s="5">
        <f>$A7 + 100</f>
        <v>104</v>
      </c>
      <c r="AD7" s="5">
        <f>$A7 + 800</f>
        <v>804</v>
      </c>
      <c r="AF7" s="1" t="s">
        <v>50</v>
      </c>
      <c r="AG7" t="s">
        <v>51</v>
      </c>
    </row>
    <row r="8" spans="1:33" x14ac:dyDescent="0.15">
      <c r="A8" s="23">
        <v>5</v>
      </c>
      <c r="B8" s="23" t="s">
        <v>52</v>
      </c>
      <c r="C8" s="24" t="s">
        <v>53</v>
      </c>
      <c r="D8" s="24" t="s">
        <v>54</v>
      </c>
      <c r="E8" s="24" t="s">
        <v>55</v>
      </c>
      <c r="F8" s="24" t="s">
        <v>56</v>
      </c>
      <c r="G8" s="24"/>
      <c r="H8" s="24"/>
      <c r="I8" s="24"/>
      <c r="J8" s="24"/>
      <c r="K8" s="24"/>
      <c r="L8" s="24" t="s">
        <v>57</v>
      </c>
      <c r="M8" t="s">
        <v>41</v>
      </c>
      <c r="N8" s="8">
        <v>1</v>
      </c>
      <c r="O8" s="8">
        <v>2</v>
      </c>
      <c r="P8" s="8"/>
      <c r="Q8" s="8"/>
      <c r="R8" s="8"/>
      <c r="S8" s="8"/>
      <c r="T8" s="8"/>
      <c r="U8" s="8"/>
      <c r="V8" s="8"/>
      <c r="W8" s="8"/>
      <c r="X8" s="8"/>
      <c r="Y8" s="8"/>
      <c r="Z8" s="5">
        <f>($N8*32) + $O8</f>
        <v>34</v>
      </c>
      <c r="AA8" s="5">
        <f>$Z8 + 32</f>
        <v>66</v>
      </c>
      <c r="AB8" s="5">
        <f>$A8 + 100</f>
        <v>105</v>
      </c>
      <c r="AD8" s="5">
        <f>$A8 + 800</f>
        <v>805</v>
      </c>
      <c r="AF8" s="1" t="s">
        <v>58</v>
      </c>
      <c r="AG8" t="s">
        <v>59</v>
      </c>
    </row>
    <row r="9" spans="1:33" x14ac:dyDescent="0.15">
      <c r="A9" s="23">
        <v>6</v>
      </c>
      <c r="B9" s="23" t="s">
        <v>60</v>
      </c>
      <c r="C9" s="24" t="s">
        <v>61</v>
      </c>
      <c r="D9" s="24" t="s">
        <v>62</v>
      </c>
      <c r="E9" s="24" t="s">
        <v>63</v>
      </c>
      <c r="F9" s="24" t="s">
        <v>64</v>
      </c>
      <c r="G9" s="24"/>
      <c r="H9" s="24"/>
      <c r="I9" s="24"/>
      <c r="J9" s="24"/>
      <c r="K9" s="24"/>
      <c r="L9" s="24" t="s">
        <v>65</v>
      </c>
      <c r="M9" t="s">
        <v>41</v>
      </c>
      <c r="N9" s="8">
        <v>1</v>
      </c>
      <c r="O9" s="8">
        <v>3</v>
      </c>
      <c r="P9" s="8"/>
      <c r="Q9" s="8"/>
      <c r="R9" s="8"/>
      <c r="S9" s="8"/>
      <c r="T9" s="8"/>
      <c r="U9" s="8"/>
      <c r="V9" s="8"/>
      <c r="W9" s="8"/>
      <c r="X9" s="8"/>
      <c r="Y9" s="8"/>
      <c r="Z9" s="5">
        <f>($N9*32) + $O9</f>
        <v>35</v>
      </c>
      <c r="AA9" s="5">
        <f>$Z9 + 32</f>
        <v>67</v>
      </c>
      <c r="AB9" s="5">
        <f>$A9 + 100</f>
        <v>106</v>
      </c>
      <c r="AD9" s="5">
        <f>$A9 + 800</f>
        <v>806</v>
      </c>
      <c r="AF9" s="1" t="s">
        <v>66</v>
      </c>
      <c r="AG9" t="s">
        <v>67</v>
      </c>
    </row>
    <row r="10" spans="1:33" x14ac:dyDescent="0.15">
      <c r="A10" s="25">
        <v>7</v>
      </c>
      <c r="B10" s="25" t="s">
        <v>68</v>
      </c>
      <c r="C10" s="26" t="s">
        <v>69</v>
      </c>
      <c r="D10" s="26" t="s">
        <v>70</v>
      </c>
      <c r="E10" s="26" t="s">
        <v>71</v>
      </c>
      <c r="F10" s="26"/>
      <c r="G10" s="26" t="s">
        <v>72</v>
      </c>
      <c r="H10" s="26"/>
      <c r="I10" s="26"/>
      <c r="J10" s="26"/>
      <c r="K10" s="26"/>
      <c r="L10" s="27" t="s">
        <v>73</v>
      </c>
      <c r="N10" s="8">
        <v>2</v>
      </c>
      <c r="O10" s="8">
        <v>2</v>
      </c>
      <c r="P10" s="8" t="s">
        <v>74</v>
      </c>
      <c r="Q10" s="8" t="s">
        <v>75</v>
      </c>
      <c r="R10" s="8"/>
      <c r="S10" s="8" t="s">
        <v>76</v>
      </c>
      <c r="T10" s="8" t="s">
        <v>77</v>
      </c>
      <c r="U10" s="8" t="s">
        <v>78</v>
      </c>
      <c r="V10" s="8" t="s">
        <v>79</v>
      </c>
      <c r="W10" s="8"/>
      <c r="X10" s="8" t="s">
        <v>80</v>
      </c>
      <c r="Y10" s="8" t="s">
        <v>81</v>
      </c>
      <c r="Z10" s="5">
        <f>($N10*32) + $O10</f>
        <v>66</v>
      </c>
      <c r="AA10" s="5">
        <f>$Z10 + 32</f>
        <v>98</v>
      </c>
      <c r="AB10" s="5">
        <f>$A10 + 100</f>
        <v>107</v>
      </c>
      <c r="AD10" s="5">
        <f>$A10 + 800</f>
        <v>807</v>
      </c>
    </row>
    <row r="11" spans="1:33" x14ac:dyDescent="0.15">
      <c r="A11" s="25">
        <v>8</v>
      </c>
      <c r="B11" s="25" t="s">
        <v>82</v>
      </c>
      <c r="C11" s="26" t="s">
        <v>83</v>
      </c>
      <c r="D11" s="26" t="s">
        <v>84</v>
      </c>
      <c r="E11" s="26" t="s">
        <v>85</v>
      </c>
      <c r="F11" s="26"/>
      <c r="G11" s="26" t="s">
        <v>86</v>
      </c>
      <c r="H11" s="26"/>
      <c r="I11" s="26"/>
      <c r="J11" s="26"/>
      <c r="K11" s="26"/>
      <c r="L11" s="27" t="s">
        <v>87</v>
      </c>
      <c r="N11" s="8">
        <v>2</v>
      </c>
      <c r="O11" s="8">
        <v>3</v>
      </c>
      <c r="P11" s="8" t="s">
        <v>88</v>
      </c>
      <c r="Q11" s="8" t="s">
        <v>89</v>
      </c>
      <c r="R11" s="8" t="s">
        <v>90</v>
      </c>
      <c r="S11" s="8" t="s">
        <v>89</v>
      </c>
      <c r="T11" s="8" t="s">
        <v>91</v>
      </c>
      <c r="U11" s="8" t="s">
        <v>92</v>
      </c>
      <c r="V11" s="8" t="s">
        <v>93</v>
      </c>
      <c r="W11" s="8" t="s">
        <v>94</v>
      </c>
      <c r="X11" s="8" t="s">
        <v>95</v>
      </c>
      <c r="Y11" s="8"/>
      <c r="Z11" s="5">
        <f>($N11*32) + $O11</f>
        <v>67</v>
      </c>
      <c r="AA11" s="5">
        <f>$Z11 + 32</f>
        <v>99</v>
      </c>
      <c r="AB11" s="5">
        <f>$A11 + 100</f>
        <v>108</v>
      </c>
      <c r="AD11" s="5">
        <f>$A11 + 800</f>
        <v>808</v>
      </c>
      <c r="AF11" s="9"/>
      <c r="AG11" t="s">
        <v>96</v>
      </c>
    </row>
    <row r="12" spans="1:33" x14ac:dyDescent="0.15">
      <c r="A12" s="25">
        <v>9</v>
      </c>
      <c r="B12" s="25" t="s">
        <v>97</v>
      </c>
      <c r="C12" s="26" t="s">
        <v>98</v>
      </c>
      <c r="D12" s="26" t="s">
        <v>99</v>
      </c>
      <c r="E12" s="26" t="s">
        <v>100</v>
      </c>
      <c r="F12" s="26"/>
      <c r="G12" s="26" t="s">
        <v>101</v>
      </c>
      <c r="H12" s="26"/>
      <c r="I12" s="26"/>
      <c r="J12" s="26"/>
      <c r="K12" s="26"/>
      <c r="L12" s="27" t="s">
        <v>102</v>
      </c>
      <c r="N12" s="8">
        <v>2</v>
      </c>
      <c r="O12" s="8">
        <v>5</v>
      </c>
      <c r="P12" s="8" t="s">
        <v>103</v>
      </c>
      <c r="Q12" s="8" t="s">
        <v>104</v>
      </c>
      <c r="R12" s="8" t="s">
        <v>105</v>
      </c>
      <c r="S12" s="8" t="s">
        <v>106</v>
      </c>
      <c r="T12" s="8" t="s">
        <v>107</v>
      </c>
      <c r="U12" s="8"/>
      <c r="V12" s="8" t="s">
        <v>108</v>
      </c>
      <c r="W12"/>
      <c r="X12" s="1" t="s">
        <v>109</v>
      </c>
      <c r="Y12" s="1" t="s">
        <v>110</v>
      </c>
      <c r="Z12" s="5">
        <f>($N12*32) + $O12</f>
        <v>69</v>
      </c>
      <c r="AA12" s="5">
        <f>$Z12 + 32</f>
        <v>101</v>
      </c>
      <c r="AB12" s="5">
        <f>$A12 + 100</f>
        <v>109</v>
      </c>
      <c r="AD12" s="5">
        <f>$A12 + 800</f>
        <v>809</v>
      </c>
      <c r="AF12" s="10"/>
      <c r="AG12" t="s">
        <v>111</v>
      </c>
    </row>
    <row r="13" spans="1:33" x14ac:dyDescent="0.15">
      <c r="A13" s="25">
        <v>10</v>
      </c>
      <c r="B13" s="25" t="s">
        <v>112</v>
      </c>
      <c r="C13" s="26" t="s">
        <v>113</v>
      </c>
      <c r="D13" s="26" t="s">
        <v>114</v>
      </c>
      <c r="E13" s="26" t="s">
        <v>115</v>
      </c>
      <c r="F13" s="26"/>
      <c r="G13" s="26" t="s">
        <v>116</v>
      </c>
      <c r="H13" s="26"/>
      <c r="I13" s="26"/>
      <c r="J13" s="26"/>
      <c r="K13" s="26"/>
      <c r="L13" s="27" t="s">
        <v>117</v>
      </c>
      <c r="N13" s="8">
        <v>2</v>
      </c>
      <c r="O13" s="8">
        <v>4</v>
      </c>
      <c r="P13" s="8" t="s">
        <v>118</v>
      </c>
      <c r="Q13" s="8" t="s">
        <v>119</v>
      </c>
      <c r="R13" s="8" t="s">
        <v>120</v>
      </c>
      <c r="S13" s="8" t="s">
        <v>119</v>
      </c>
      <c r="T13" s="8" t="s">
        <v>121</v>
      </c>
      <c r="U13" s="8" t="s">
        <v>122</v>
      </c>
      <c r="V13" s="8" t="s">
        <v>123</v>
      </c>
      <c r="W13" s="8"/>
      <c r="X13" s="8" t="s">
        <v>124</v>
      </c>
      <c r="Y13" s="8" t="s">
        <v>125</v>
      </c>
      <c r="Z13" s="5">
        <f>($N13*32) + $O13</f>
        <v>68</v>
      </c>
      <c r="AA13" s="5">
        <f>$Z13 + 32</f>
        <v>100</v>
      </c>
      <c r="AB13" s="5">
        <f>$A13 + 100</f>
        <v>110</v>
      </c>
      <c r="AD13" s="5">
        <f>$A13 + 800</f>
        <v>810</v>
      </c>
      <c r="AF13" s="11"/>
      <c r="AG13" t="s">
        <v>126</v>
      </c>
    </row>
    <row r="14" spans="1:33" x14ac:dyDescent="0.15">
      <c r="A14" s="40">
        <v>11</v>
      </c>
      <c r="B14" s="40" t="s">
        <v>127</v>
      </c>
      <c r="C14" s="41" t="s">
        <v>128</v>
      </c>
      <c r="D14" s="41" t="s">
        <v>129</v>
      </c>
      <c r="E14" s="41" t="s">
        <v>130</v>
      </c>
      <c r="F14" s="41" t="s">
        <v>131</v>
      </c>
      <c r="G14" s="41" t="s">
        <v>132</v>
      </c>
      <c r="H14" s="41" t="s">
        <v>133</v>
      </c>
      <c r="I14" s="45" t="s">
        <v>134</v>
      </c>
      <c r="J14" s="41" t="s">
        <v>135</v>
      </c>
      <c r="K14" s="42" t="s">
        <v>136</v>
      </c>
      <c r="L14" s="43" t="s">
        <v>137</v>
      </c>
      <c r="N14" s="8">
        <v>1</v>
      </c>
      <c r="O14" s="8">
        <v>13</v>
      </c>
      <c r="P14" s="8" t="s">
        <v>138</v>
      </c>
      <c r="Q14" s="8" t="s">
        <v>139</v>
      </c>
      <c r="R14" s="8" t="s">
        <v>140</v>
      </c>
      <c r="S14" s="8" t="s">
        <v>141</v>
      </c>
      <c r="T14" s="8" t="s">
        <v>142</v>
      </c>
      <c r="U14" s="8"/>
      <c r="V14" s="8" t="s">
        <v>143</v>
      </c>
      <c r="W14" s="8" t="s">
        <v>144</v>
      </c>
      <c r="X14" s="8" t="s">
        <v>145</v>
      </c>
      <c r="Y14" s="8" t="s">
        <v>146</v>
      </c>
      <c r="Z14" s="5">
        <f>($N14*32) + $O14</f>
        <v>45</v>
      </c>
      <c r="AA14" s="5">
        <f>$Z14 + 32</f>
        <v>77</v>
      </c>
      <c r="AB14" s="5">
        <f>$A14 + 100</f>
        <v>111</v>
      </c>
      <c r="AD14" s="5">
        <f>$A14 + 800</f>
        <v>811</v>
      </c>
      <c r="AF14" s="12"/>
      <c r="AG14" t="s">
        <v>147</v>
      </c>
    </row>
    <row r="15" spans="1:33" x14ac:dyDescent="0.15">
      <c r="A15" s="40">
        <v>12</v>
      </c>
      <c r="B15" s="40" t="s">
        <v>148</v>
      </c>
      <c r="C15" s="41" t="s">
        <v>149</v>
      </c>
      <c r="D15" s="41" t="s">
        <v>150</v>
      </c>
      <c r="E15" s="41" t="s">
        <v>151</v>
      </c>
      <c r="F15" s="41" t="s">
        <v>152</v>
      </c>
      <c r="G15" s="41" t="s">
        <v>153</v>
      </c>
      <c r="H15" s="41" t="s">
        <v>154</v>
      </c>
      <c r="I15" s="45" t="s">
        <v>155</v>
      </c>
      <c r="J15" s="41" t="s">
        <v>156</v>
      </c>
      <c r="K15" s="42" t="s">
        <v>157</v>
      </c>
      <c r="L15" s="43" t="s">
        <v>158</v>
      </c>
      <c r="N15" s="8">
        <v>1</v>
      </c>
      <c r="O15" s="8">
        <v>12</v>
      </c>
      <c r="P15" s="8" t="s">
        <v>159</v>
      </c>
      <c r="Q15" s="8" t="s">
        <v>160</v>
      </c>
      <c r="R15" s="8" t="s">
        <v>161</v>
      </c>
      <c r="S15" s="8" t="s">
        <v>139</v>
      </c>
      <c r="T15" s="8" t="s">
        <v>162</v>
      </c>
      <c r="U15" s="8"/>
      <c r="V15" s="8" t="s">
        <v>163</v>
      </c>
      <c r="W15" s="8" t="s">
        <v>164</v>
      </c>
      <c r="X15" s="8" t="s">
        <v>165</v>
      </c>
      <c r="Y15" s="8" t="s">
        <v>166</v>
      </c>
      <c r="Z15" s="5">
        <f>($N15*32) + $O15</f>
        <v>44</v>
      </c>
      <c r="AA15" s="5">
        <f>$Z15 + 32</f>
        <v>76</v>
      </c>
      <c r="AB15" s="5">
        <f>$A15 + 100</f>
        <v>112</v>
      </c>
      <c r="AD15" s="5">
        <f>$A15 + 800</f>
        <v>812</v>
      </c>
      <c r="AF15" s="13"/>
      <c r="AG15" t="s">
        <v>167</v>
      </c>
    </row>
    <row r="16" spans="1:33" x14ac:dyDescent="0.15">
      <c r="A16" s="25">
        <v>13</v>
      </c>
      <c r="B16" s="25" t="s">
        <v>168</v>
      </c>
      <c r="C16" s="26" t="s">
        <v>169</v>
      </c>
      <c r="D16" s="26" t="s">
        <v>170</v>
      </c>
      <c r="E16" s="26" t="s">
        <v>171</v>
      </c>
      <c r="F16" s="26" t="s">
        <v>172</v>
      </c>
      <c r="G16" s="26" t="s">
        <v>173</v>
      </c>
      <c r="H16" s="26" t="s">
        <v>174</v>
      </c>
      <c r="I16" s="26" t="s">
        <v>175</v>
      </c>
      <c r="J16" s="26" t="s">
        <v>176</v>
      </c>
      <c r="K16" s="26"/>
      <c r="L16" s="30" t="s">
        <v>177</v>
      </c>
      <c r="N16" s="8">
        <v>0</v>
      </c>
      <c r="O16" s="8">
        <v>23</v>
      </c>
      <c r="P16" s="8" t="s">
        <v>178</v>
      </c>
      <c r="Q16" s="8" t="s">
        <v>179</v>
      </c>
      <c r="R16" s="8" t="s">
        <v>180</v>
      </c>
      <c r="S16" s="8" t="s">
        <v>160</v>
      </c>
      <c r="T16" s="8" t="s">
        <v>181</v>
      </c>
      <c r="U16" s="8"/>
      <c r="V16" s="8" t="s">
        <v>182</v>
      </c>
      <c r="W16" s="8" t="s">
        <v>183</v>
      </c>
      <c r="X16" s="8" t="s">
        <v>184</v>
      </c>
      <c r="Y16" s="8" t="s">
        <v>185</v>
      </c>
      <c r="Z16" s="5">
        <f>($N16*32) + $O16</f>
        <v>23</v>
      </c>
      <c r="AA16" s="5">
        <f>$Z16 + 32</f>
        <v>55</v>
      </c>
      <c r="AB16" s="5">
        <f>$A16 + 100</f>
        <v>113</v>
      </c>
      <c r="AD16" s="5">
        <f>$A16 + 800</f>
        <v>813</v>
      </c>
      <c r="AF16" s="14"/>
      <c r="AG16" t="s">
        <v>186</v>
      </c>
    </row>
    <row r="17" spans="1:33" x14ac:dyDescent="0.15">
      <c r="A17" s="25">
        <v>14</v>
      </c>
      <c r="B17" s="25" t="s">
        <v>187</v>
      </c>
      <c r="C17" s="26" t="s">
        <v>188</v>
      </c>
      <c r="D17" s="26" t="s">
        <v>189</v>
      </c>
      <c r="E17" s="26" t="s">
        <v>190</v>
      </c>
      <c r="F17" s="26" t="s">
        <v>191</v>
      </c>
      <c r="G17" s="26" t="s">
        <v>56</v>
      </c>
      <c r="H17" s="26" t="s">
        <v>192</v>
      </c>
      <c r="I17" s="26" t="s">
        <v>193</v>
      </c>
      <c r="J17" s="26" t="s">
        <v>194</v>
      </c>
      <c r="K17" s="26"/>
      <c r="L17" s="30" t="s">
        <v>195</v>
      </c>
      <c r="N17" s="8">
        <v>0</v>
      </c>
      <c r="O17" s="8">
        <v>26</v>
      </c>
      <c r="P17" s="8" t="s">
        <v>196</v>
      </c>
      <c r="Q17" s="8" t="s">
        <v>197</v>
      </c>
      <c r="R17" s="8" t="s">
        <v>198</v>
      </c>
      <c r="S17" s="8" t="s">
        <v>199</v>
      </c>
      <c r="T17" s="8" t="s">
        <v>200</v>
      </c>
      <c r="U17" s="8" t="s">
        <v>201</v>
      </c>
      <c r="V17" s="8" t="s">
        <v>202</v>
      </c>
      <c r="W17" s="1" t="s">
        <v>203</v>
      </c>
      <c r="X17" s="1" t="s">
        <v>204</v>
      </c>
      <c r="Y17" s="1" t="s">
        <v>205</v>
      </c>
      <c r="Z17" s="5">
        <f>($N17*32) + $O17</f>
        <v>26</v>
      </c>
      <c r="AA17" s="5">
        <f>$Z17 + 32</f>
        <v>58</v>
      </c>
      <c r="AB17" s="5">
        <f>$A17 + 100</f>
        <v>114</v>
      </c>
      <c r="AD17" s="5">
        <f>$A17 + 800</f>
        <v>814</v>
      </c>
    </row>
    <row r="18" spans="1:33" x14ac:dyDescent="0.15">
      <c r="A18" s="25">
        <v>15</v>
      </c>
      <c r="B18" s="25" t="s">
        <v>206</v>
      </c>
      <c r="C18" s="26" t="s">
        <v>207</v>
      </c>
      <c r="D18" s="26" t="s">
        <v>208</v>
      </c>
      <c r="E18" s="26" t="s">
        <v>209</v>
      </c>
      <c r="F18" s="26" t="s">
        <v>210</v>
      </c>
      <c r="G18" s="26" t="s">
        <v>48</v>
      </c>
      <c r="H18" s="26" t="s">
        <v>211</v>
      </c>
      <c r="I18" s="26" t="s">
        <v>212</v>
      </c>
      <c r="J18" s="26" t="s">
        <v>213</v>
      </c>
      <c r="K18" s="31" t="s">
        <v>214</v>
      </c>
      <c r="L18" s="29" t="s">
        <v>215</v>
      </c>
      <c r="N18" s="8">
        <v>1</v>
      </c>
      <c r="O18" s="8">
        <v>15</v>
      </c>
      <c r="P18" s="8" t="s">
        <v>216</v>
      </c>
      <c r="Q18" s="8" t="s">
        <v>199</v>
      </c>
      <c r="R18" s="8" t="s">
        <v>217</v>
      </c>
      <c r="S18" s="8" t="s">
        <v>218</v>
      </c>
      <c r="T18" s="8" t="s">
        <v>219</v>
      </c>
      <c r="U18" s="8" t="s">
        <v>220</v>
      </c>
      <c r="V18" s="8" t="s">
        <v>221</v>
      </c>
      <c r="W18" s="8" t="s">
        <v>222</v>
      </c>
      <c r="X18" s="8" t="s">
        <v>223</v>
      </c>
      <c r="Y18" s="8" t="s">
        <v>224</v>
      </c>
      <c r="Z18" s="5">
        <f>($N18*32) + $O18</f>
        <v>47</v>
      </c>
      <c r="AA18" s="5">
        <f>$Z18 + 32</f>
        <v>79</v>
      </c>
      <c r="AB18" s="5">
        <f>$A18 + 100</f>
        <v>115</v>
      </c>
      <c r="AD18" s="5">
        <f>$A18 + 800</f>
        <v>815</v>
      </c>
    </row>
    <row r="19" spans="1:33" x14ac:dyDescent="0.15">
      <c r="A19" s="40">
        <v>16</v>
      </c>
      <c r="B19" s="40" t="s">
        <v>225</v>
      </c>
      <c r="C19" s="41" t="s">
        <v>226</v>
      </c>
      <c r="D19" s="41" t="s">
        <v>227</v>
      </c>
      <c r="E19" s="41" t="s">
        <v>228</v>
      </c>
      <c r="F19" s="41" t="s">
        <v>229</v>
      </c>
      <c r="G19" s="41" t="s">
        <v>39</v>
      </c>
      <c r="H19" s="41" t="s">
        <v>230</v>
      </c>
      <c r="I19" s="45" t="s">
        <v>231</v>
      </c>
      <c r="J19" s="41" t="s">
        <v>232</v>
      </c>
      <c r="K19" s="44" t="s">
        <v>233</v>
      </c>
      <c r="L19" s="43" t="s">
        <v>234</v>
      </c>
      <c r="N19" s="8">
        <v>1</v>
      </c>
      <c r="O19" s="8">
        <v>14</v>
      </c>
      <c r="P19" s="8" t="s">
        <v>235</v>
      </c>
      <c r="Q19" s="8" t="s">
        <v>218</v>
      </c>
      <c r="R19" s="8" t="s">
        <v>236</v>
      </c>
      <c r="S19" s="8" t="s">
        <v>237</v>
      </c>
      <c r="T19" s="8" t="s">
        <v>238</v>
      </c>
      <c r="U19" s="8"/>
      <c r="V19" s="8" t="s">
        <v>239</v>
      </c>
      <c r="W19" s="8" t="s">
        <v>240</v>
      </c>
      <c r="X19" s="8" t="s">
        <v>241</v>
      </c>
      <c r="Y19" s="8" t="s">
        <v>242</v>
      </c>
      <c r="Z19" s="5">
        <f>($N19*32) + $O19</f>
        <v>46</v>
      </c>
      <c r="AA19" s="5">
        <f>$Z19 + 32</f>
        <v>78</v>
      </c>
      <c r="AB19" s="5">
        <f>$A19 + 100</f>
        <v>116</v>
      </c>
      <c r="AD19" s="5">
        <f>$A19 + 800</f>
        <v>816</v>
      </c>
      <c r="AF19" s="15"/>
      <c r="AG19" t="s">
        <v>243</v>
      </c>
    </row>
    <row r="20" spans="1:33" x14ac:dyDescent="0.15">
      <c r="A20" s="25">
        <v>17</v>
      </c>
      <c r="B20" s="25" t="s">
        <v>244</v>
      </c>
      <c r="C20" s="26" t="s">
        <v>245</v>
      </c>
      <c r="D20" s="26" t="s">
        <v>246</v>
      </c>
      <c r="E20" s="26" t="s">
        <v>247</v>
      </c>
      <c r="F20" s="26" t="s">
        <v>248</v>
      </c>
      <c r="G20" s="26" t="s">
        <v>64</v>
      </c>
      <c r="H20" s="26" t="s">
        <v>249</v>
      </c>
      <c r="I20" s="26" t="s">
        <v>250</v>
      </c>
      <c r="J20" s="26" t="s">
        <v>251</v>
      </c>
      <c r="K20" s="26"/>
      <c r="L20" s="30" t="s">
        <v>252</v>
      </c>
      <c r="N20" s="8">
        <v>0</v>
      </c>
      <c r="O20" s="8">
        <v>27</v>
      </c>
      <c r="P20" s="8" t="s">
        <v>253</v>
      </c>
      <c r="Q20" s="8" t="s">
        <v>254</v>
      </c>
      <c r="R20" s="8" t="s">
        <v>255</v>
      </c>
      <c r="S20" s="8" t="s">
        <v>222</v>
      </c>
      <c r="T20" s="8" t="s">
        <v>256</v>
      </c>
      <c r="U20" s="8"/>
      <c r="V20" s="8" t="s">
        <v>257</v>
      </c>
      <c r="W20" s="8" t="s">
        <v>258</v>
      </c>
      <c r="X20" s="8" t="s">
        <v>222</v>
      </c>
      <c r="Y20" s="8"/>
      <c r="Z20" s="5">
        <f>($N20*32) + $O20</f>
        <v>27</v>
      </c>
      <c r="AA20" s="5">
        <f>$Z20 + 32</f>
        <v>59</v>
      </c>
      <c r="AB20" s="5">
        <f>$A20 + 100</f>
        <v>117</v>
      </c>
      <c r="AD20" s="5">
        <f>$A20 + 800</f>
        <v>817</v>
      </c>
      <c r="AF20" s="16"/>
      <c r="AG20" t="s">
        <v>259</v>
      </c>
    </row>
    <row r="21" spans="1:33" x14ac:dyDescent="0.15">
      <c r="A21" s="25">
        <v>18</v>
      </c>
      <c r="B21" s="25" t="s">
        <v>260</v>
      </c>
      <c r="C21" s="26" t="s">
        <v>261</v>
      </c>
      <c r="D21" s="26" t="s">
        <v>262</v>
      </c>
      <c r="E21" s="26" t="s">
        <v>263</v>
      </c>
      <c r="F21" s="26" t="s">
        <v>264</v>
      </c>
      <c r="G21" s="26" t="s">
        <v>265</v>
      </c>
      <c r="H21" s="26" t="s">
        <v>266</v>
      </c>
      <c r="I21" s="26" t="s">
        <v>267</v>
      </c>
      <c r="J21" s="26" t="s">
        <v>268</v>
      </c>
      <c r="K21" s="26" t="s">
        <v>269</v>
      </c>
      <c r="L21" s="27" t="s">
        <v>270</v>
      </c>
      <c r="N21" s="8">
        <v>2</v>
      </c>
      <c r="O21" s="8">
        <v>1</v>
      </c>
      <c r="P21" s="8" t="s">
        <v>271</v>
      </c>
      <c r="Q21" s="8" t="s">
        <v>272</v>
      </c>
      <c r="R21" s="8" t="s">
        <v>273</v>
      </c>
      <c r="S21" s="8" t="s">
        <v>274</v>
      </c>
      <c r="T21" s="8"/>
      <c r="U21" s="8"/>
      <c r="V21" s="8"/>
      <c r="W21" s="8" t="s">
        <v>275</v>
      </c>
      <c r="X21" s="8" t="s">
        <v>276</v>
      </c>
      <c r="Y21" s="8" t="s">
        <v>277</v>
      </c>
      <c r="Z21" s="5">
        <f>($N21*32) + $O21</f>
        <v>65</v>
      </c>
      <c r="AA21" s="5">
        <f>$Z21 + 32</f>
        <v>97</v>
      </c>
      <c r="AB21" s="5">
        <f>$A21 + 100</f>
        <v>118</v>
      </c>
      <c r="AD21" s="5">
        <f>$A21 + 800</f>
        <v>818</v>
      </c>
    </row>
    <row r="22" spans="1:33" x14ac:dyDescent="0.15">
      <c r="A22" s="25">
        <v>19</v>
      </c>
      <c r="B22" s="25" t="s">
        <v>278</v>
      </c>
      <c r="C22" s="26" t="s">
        <v>279</v>
      </c>
      <c r="D22" s="26" t="s">
        <v>280</v>
      </c>
      <c r="E22" s="26" t="s">
        <v>281</v>
      </c>
      <c r="F22" s="26" t="s">
        <v>282</v>
      </c>
      <c r="G22" s="26" t="s">
        <v>283</v>
      </c>
      <c r="H22" s="26" t="s">
        <v>284</v>
      </c>
      <c r="I22" s="26" t="s">
        <v>285</v>
      </c>
      <c r="J22" s="26" t="s">
        <v>286</v>
      </c>
      <c r="K22" s="26"/>
      <c r="L22" s="30" t="s">
        <v>287</v>
      </c>
      <c r="N22" s="8">
        <v>0</v>
      </c>
      <c r="O22" s="8">
        <v>22</v>
      </c>
      <c r="P22" s="8" t="s">
        <v>288</v>
      </c>
      <c r="Q22" s="1" t="s">
        <v>289</v>
      </c>
      <c r="R22" s="8" t="s">
        <v>290</v>
      </c>
      <c r="S22" s="8" t="s">
        <v>291</v>
      </c>
      <c r="T22" s="8" t="s">
        <v>292</v>
      </c>
      <c r="U22" s="8"/>
      <c r="V22" s="8" t="s">
        <v>293</v>
      </c>
      <c r="W22" s="8" t="s">
        <v>294</v>
      </c>
      <c r="X22" s="8" t="s">
        <v>295</v>
      </c>
      <c r="Y22" s="8" t="s">
        <v>296</v>
      </c>
      <c r="Z22" s="5">
        <f>($N22*32) + $O22</f>
        <v>22</v>
      </c>
      <c r="AA22" s="5">
        <f>$Z22 + 32</f>
        <v>54</v>
      </c>
      <c r="AB22" s="5">
        <f>$A22 + 100</f>
        <v>119</v>
      </c>
      <c r="AD22" s="5">
        <f>$A22 + 800</f>
        <v>819</v>
      </c>
    </row>
    <row r="23" spans="1:33" x14ac:dyDescent="0.15">
      <c r="A23" s="23">
        <v>20</v>
      </c>
      <c r="B23" s="23" t="s">
        <v>297</v>
      </c>
      <c r="C23" s="24" t="s">
        <v>298</v>
      </c>
      <c r="D23" s="24" t="s">
        <v>299</v>
      </c>
      <c r="E23" s="24" t="s">
        <v>300</v>
      </c>
      <c r="F23" s="24" t="s">
        <v>301</v>
      </c>
      <c r="G23" s="24" t="s">
        <v>302</v>
      </c>
      <c r="H23" s="24" t="s">
        <v>303</v>
      </c>
      <c r="I23" s="24" t="s">
        <v>304</v>
      </c>
      <c r="J23" s="24" t="s">
        <v>305</v>
      </c>
      <c r="K23" s="24" t="s">
        <v>306</v>
      </c>
      <c r="L23" s="24" t="s">
        <v>307</v>
      </c>
      <c r="M23" t="s">
        <v>41</v>
      </c>
      <c r="N23" s="8">
        <v>1</v>
      </c>
      <c r="O23" s="8">
        <v>31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5">
        <f>($N23*32) + $O23</f>
        <v>63</v>
      </c>
      <c r="AA23" s="5">
        <f>$Z23 + 32</f>
        <v>95</v>
      </c>
      <c r="AB23" s="5">
        <f>$A23 + 100</f>
        <v>120</v>
      </c>
      <c r="AD23" s="5">
        <f>$A23 + 800</f>
        <v>820</v>
      </c>
    </row>
    <row r="24" spans="1:33" x14ac:dyDescent="0.15">
      <c r="A24" s="23">
        <v>21</v>
      </c>
      <c r="B24" s="23" t="s">
        <v>308</v>
      </c>
      <c r="C24" s="24" t="s">
        <v>309</v>
      </c>
      <c r="D24" s="24" t="s">
        <v>310</v>
      </c>
      <c r="E24" s="24" t="s">
        <v>311</v>
      </c>
      <c r="F24" s="24" t="s">
        <v>263</v>
      </c>
      <c r="G24" s="24" t="s">
        <v>312</v>
      </c>
      <c r="H24" s="24" t="s">
        <v>313</v>
      </c>
      <c r="I24" s="24" t="s">
        <v>314</v>
      </c>
      <c r="J24" s="24" t="s">
        <v>315</v>
      </c>
      <c r="K24" s="24" t="s">
        <v>316</v>
      </c>
      <c r="L24" s="24" t="s">
        <v>317</v>
      </c>
      <c r="M24" t="s">
        <v>41</v>
      </c>
      <c r="N24" s="8">
        <v>1</v>
      </c>
      <c r="O24" s="8">
        <v>30</v>
      </c>
      <c r="P24" s="8"/>
      <c r="Q24" s="8"/>
      <c r="R24" s="8"/>
      <c r="S24" s="8"/>
      <c r="T24" s="8"/>
      <c r="U24" s="8"/>
      <c r="V24" s="8"/>
      <c r="W24" s="8"/>
      <c r="X24" s="8"/>
      <c r="Y24" s="8"/>
      <c r="Z24" s="5">
        <f>($N24*32) + $O24</f>
        <v>62</v>
      </c>
      <c r="AA24" s="5">
        <f>$Z24 + 32</f>
        <v>94</v>
      </c>
      <c r="AB24" s="5">
        <f>$A24 + 100</f>
        <v>121</v>
      </c>
      <c r="AD24" s="5">
        <f>$A24 + 800</f>
        <v>821</v>
      </c>
    </row>
    <row r="25" spans="1:33" x14ac:dyDescent="0.15">
      <c r="A25" s="23">
        <v>22</v>
      </c>
      <c r="B25" s="23" t="s">
        <v>318</v>
      </c>
      <c r="C25" s="24" t="s">
        <v>319</v>
      </c>
      <c r="D25" s="24" t="s">
        <v>320</v>
      </c>
      <c r="E25" s="24" t="s">
        <v>321</v>
      </c>
      <c r="F25" s="24" t="s">
        <v>132</v>
      </c>
      <c r="G25" s="24"/>
      <c r="H25" s="24"/>
      <c r="I25" s="24"/>
      <c r="J25" s="24"/>
      <c r="K25" s="24"/>
      <c r="L25" s="24" t="s">
        <v>322</v>
      </c>
      <c r="M25" t="s">
        <v>41</v>
      </c>
      <c r="N25" s="8">
        <v>1</v>
      </c>
      <c r="O25" s="8">
        <v>5</v>
      </c>
      <c r="P25" s="8"/>
      <c r="Q25"/>
      <c r="R25" s="8"/>
      <c r="S25" s="8"/>
      <c r="T25" s="8"/>
      <c r="U25" s="8"/>
      <c r="V25" s="8"/>
      <c r="W25" s="8"/>
      <c r="X25" s="8"/>
      <c r="Y25" s="8"/>
      <c r="Z25" s="5">
        <f>($N25*32) + $O25</f>
        <v>37</v>
      </c>
      <c r="AA25" s="5">
        <f>$Z25 + 32</f>
        <v>69</v>
      </c>
      <c r="AB25" s="5">
        <f>$A25 + 100</f>
        <v>122</v>
      </c>
      <c r="AD25" s="5">
        <f>$A25 + 800</f>
        <v>822</v>
      </c>
    </row>
    <row r="26" spans="1:33" x14ac:dyDescent="0.15">
      <c r="A26" s="23">
        <v>23</v>
      </c>
      <c r="B26" s="23" t="s">
        <v>323</v>
      </c>
      <c r="C26" s="24" t="s">
        <v>324</v>
      </c>
      <c r="D26" s="24" t="s">
        <v>325</v>
      </c>
      <c r="E26" s="24" t="s">
        <v>326</v>
      </c>
      <c r="F26" s="24" t="s">
        <v>153</v>
      </c>
      <c r="G26" s="24"/>
      <c r="H26" s="24"/>
      <c r="I26" s="24"/>
      <c r="J26" s="24"/>
      <c r="K26" s="24"/>
      <c r="L26" s="24" t="s">
        <v>327</v>
      </c>
      <c r="M26" t="s">
        <v>41</v>
      </c>
      <c r="N26" s="8">
        <v>1</v>
      </c>
      <c r="O26" s="8">
        <v>4</v>
      </c>
      <c r="P26" s="8"/>
      <c r="Q26" s="8"/>
      <c r="R26" s="8"/>
      <c r="S26" s="8"/>
      <c r="T26" s="8"/>
      <c r="U26" s="8"/>
      <c r="V26" s="8"/>
      <c r="W26" s="8"/>
      <c r="X26" s="8"/>
      <c r="Y26" s="8"/>
      <c r="Z26" s="5">
        <f>($N26*32) + $O26</f>
        <v>36</v>
      </c>
      <c r="AA26" s="5">
        <f>$Z26 + 32</f>
        <v>68</v>
      </c>
      <c r="AB26" s="5">
        <f>$A26 + 100</f>
        <v>123</v>
      </c>
      <c r="AD26" s="5">
        <f>$A26 + 800</f>
        <v>823</v>
      </c>
    </row>
    <row r="27" spans="1:33" x14ac:dyDescent="0.15">
      <c r="A27" s="23">
        <v>24</v>
      </c>
      <c r="B27" s="23" t="s">
        <v>328</v>
      </c>
      <c r="C27" s="24" t="s">
        <v>329</v>
      </c>
      <c r="D27" s="24" t="s">
        <v>330</v>
      </c>
      <c r="E27" s="24" t="s">
        <v>331</v>
      </c>
      <c r="F27" s="24" t="s">
        <v>173</v>
      </c>
      <c r="G27" s="24"/>
      <c r="H27" s="24"/>
      <c r="I27" s="24"/>
      <c r="J27" s="24"/>
      <c r="K27" s="24"/>
      <c r="L27" s="24" t="s">
        <v>332</v>
      </c>
      <c r="M27" t="s">
        <v>41</v>
      </c>
      <c r="N27" s="8">
        <v>1</v>
      </c>
      <c r="O27" s="8">
        <v>1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5">
        <f>($N27*32) + $O27</f>
        <v>33</v>
      </c>
      <c r="AA27" s="5">
        <f>$Z27 + 32</f>
        <v>65</v>
      </c>
      <c r="AB27" s="5">
        <f>$A27 + 100</f>
        <v>124</v>
      </c>
      <c r="AD27" s="5">
        <f>$A27 + 800</f>
        <v>824</v>
      </c>
    </row>
    <row r="28" spans="1:33" x14ac:dyDescent="0.15">
      <c r="A28" s="23">
        <v>25</v>
      </c>
      <c r="B28" s="23" t="s">
        <v>333</v>
      </c>
      <c r="C28" s="24" t="s">
        <v>334</v>
      </c>
      <c r="D28" s="24" t="s">
        <v>335</v>
      </c>
      <c r="E28" s="24" t="s">
        <v>336</v>
      </c>
      <c r="F28" s="24" t="s">
        <v>283</v>
      </c>
      <c r="G28" s="24"/>
      <c r="H28" s="24"/>
      <c r="I28" s="24"/>
      <c r="J28" s="24"/>
      <c r="K28" s="24"/>
      <c r="L28" s="24" t="s">
        <v>337</v>
      </c>
      <c r="M28" t="s">
        <v>41</v>
      </c>
      <c r="N28" s="8">
        <v>1</v>
      </c>
      <c r="O28" s="8">
        <v>0</v>
      </c>
      <c r="P28" s="8"/>
      <c r="Q28" s="8"/>
      <c r="R28" s="8"/>
      <c r="S28" s="8"/>
      <c r="T28" s="8"/>
      <c r="U28" s="8"/>
      <c r="V28" s="8"/>
      <c r="W28" s="8"/>
      <c r="X28" s="8"/>
      <c r="Y28" s="8"/>
      <c r="Z28" s="5">
        <f>($N28*32) + $O28</f>
        <v>32</v>
      </c>
      <c r="AA28" s="5">
        <f>$Z28 + 32</f>
        <v>64</v>
      </c>
      <c r="AB28" s="5">
        <f>$A28 + 100</f>
        <v>125</v>
      </c>
      <c r="AD28" s="5">
        <f>$A28 + 800</f>
        <v>825</v>
      </c>
    </row>
    <row r="29" spans="1:33" x14ac:dyDescent="0.15">
      <c r="A29" s="25">
        <v>26</v>
      </c>
      <c r="B29" s="25" t="s">
        <v>338</v>
      </c>
      <c r="C29" s="26" t="s">
        <v>339</v>
      </c>
      <c r="D29" s="26" t="s">
        <v>340</v>
      </c>
      <c r="E29" s="26" t="s">
        <v>341</v>
      </c>
      <c r="F29" s="26"/>
      <c r="G29" s="26"/>
      <c r="H29" s="26"/>
      <c r="I29" s="26"/>
      <c r="J29" s="26"/>
      <c r="K29" s="26"/>
      <c r="L29" s="29" t="s">
        <v>342</v>
      </c>
      <c r="N29" s="8">
        <v>1</v>
      </c>
      <c r="O29" s="8">
        <v>29</v>
      </c>
      <c r="P29" s="8" t="s">
        <v>343</v>
      </c>
      <c r="Q29" s="8" t="s">
        <v>344</v>
      </c>
      <c r="R29" s="8" t="s">
        <v>345</v>
      </c>
      <c r="S29" s="8" t="s">
        <v>346</v>
      </c>
      <c r="T29" s="8" t="s">
        <v>347</v>
      </c>
      <c r="U29" s="8"/>
      <c r="V29" s="8" t="s">
        <v>348</v>
      </c>
      <c r="W29" s="8"/>
      <c r="X29" s="8"/>
      <c r="Y29" s="8" t="s">
        <v>349</v>
      </c>
      <c r="Z29" s="5">
        <f>($N29*32) + $O29</f>
        <v>61</v>
      </c>
      <c r="AA29" s="5">
        <f>$Z29 + 32</f>
        <v>93</v>
      </c>
      <c r="AB29" s="5">
        <f>$A29 + 100</f>
        <v>126</v>
      </c>
      <c r="AD29" s="5">
        <f>$A29 + 800</f>
        <v>826</v>
      </c>
    </row>
    <row r="30" spans="1:33" x14ac:dyDescent="0.15">
      <c r="A30" s="19">
        <v>27</v>
      </c>
      <c r="B30" s="19" t="s">
        <v>350</v>
      </c>
      <c r="C30" s="20" t="s">
        <v>351</v>
      </c>
      <c r="D30" s="20" t="s">
        <v>352</v>
      </c>
      <c r="E30" s="20" t="s">
        <v>353</v>
      </c>
      <c r="F30" s="20" t="s">
        <v>354</v>
      </c>
      <c r="G30" s="20" t="s">
        <v>355</v>
      </c>
      <c r="H30" s="20" t="s">
        <v>356</v>
      </c>
      <c r="I30" s="20" t="s">
        <v>357</v>
      </c>
      <c r="J30" s="20" t="s">
        <v>358</v>
      </c>
      <c r="K30" s="20" t="s">
        <v>359</v>
      </c>
      <c r="L30" s="20" t="s">
        <v>360</v>
      </c>
      <c r="M30" s="21" t="s">
        <v>361</v>
      </c>
      <c r="N30" s="22">
        <v>2</v>
      </c>
      <c r="O30" s="22">
        <v>22</v>
      </c>
      <c r="P30" s="8"/>
      <c r="Q30" s="8"/>
      <c r="R30" s="8"/>
      <c r="S30" s="8"/>
      <c r="T30" s="8"/>
      <c r="U30" s="8"/>
      <c r="V30" s="8"/>
      <c r="W30" s="8"/>
      <c r="X30" s="16" t="s">
        <v>362</v>
      </c>
      <c r="Y30" s="8"/>
      <c r="Z30" s="5">
        <f>($N30*32) + $O30</f>
        <v>86</v>
      </c>
      <c r="AA30" s="5">
        <f>$Z30 + 32</f>
        <v>118</v>
      </c>
      <c r="AB30" s="5">
        <f>$A30 + 100</f>
        <v>127</v>
      </c>
      <c r="AD30" s="5">
        <f>$A30 + 800</f>
        <v>827</v>
      </c>
    </row>
    <row r="31" spans="1:33" x14ac:dyDescent="0.15">
      <c r="A31" s="19">
        <v>28</v>
      </c>
      <c r="B31" s="19" t="s">
        <v>363</v>
      </c>
      <c r="C31" s="20" t="s">
        <v>364</v>
      </c>
      <c r="D31" s="20" t="s">
        <v>365</v>
      </c>
      <c r="E31" s="20" t="s">
        <v>366</v>
      </c>
      <c r="F31" s="20" t="s">
        <v>367</v>
      </c>
      <c r="G31" s="20" t="s">
        <v>368</v>
      </c>
      <c r="H31" s="20" t="s">
        <v>369</v>
      </c>
      <c r="I31" s="20" t="s">
        <v>370</v>
      </c>
      <c r="J31" s="20" t="s">
        <v>371</v>
      </c>
      <c r="K31" s="20" t="s">
        <v>372</v>
      </c>
      <c r="L31" s="20" t="s">
        <v>373</v>
      </c>
      <c r="M31" s="21" t="s">
        <v>361</v>
      </c>
      <c r="N31" s="22">
        <v>2</v>
      </c>
      <c r="O31" s="22">
        <v>24</v>
      </c>
      <c r="P31" s="8"/>
      <c r="Q31" s="8"/>
      <c r="R31" s="8"/>
      <c r="S31" s="8"/>
      <c r="T31" s="8"/>
      <c r="U31" s="8"/>
      <c r="V31" s="8"/>
      <c r="W31" s="8"/>
      <c r="X31" s="16" t="s">
        <v>362</v>
      </c>
      <c r="Y31" s="8"/>
      <c r="Z31" s="5">
        <f>($N31*32) + $O31</f>
        <v>88</v>
      </c>
      <c r="AA31" s="5">
        <f>$Z31 + 32</f>
        <v>120</v>
      </c>
      <c r="AB31" s="5">
        <f>$A31 + 100</f>
        <v>128</v>
      </c>
      <c r="AD31" s="5">
        <f>$A31 + 800</f>
        <v>828</v>
      </c>
    </row>
    <row r="32" spans="1:33" x14ac:dyDescent="0.15">
      <c r="A32" s="19">
        <v>29</v>
      </c>
      <c r="B32" s="19" t="s">
        <v>374</v>
      </c>
      <c r="C32" s="20" t="s">
        <v>375</v>
      </c>
      <c r="D32" s="20" t="s">
        <v>376</v>
      </c>
      <c r="E32" s="20" t="s">
        <v>377</v>
      </c>
      <c r="F32" s="20" t="s">
        <v>378</v>
      </c>
      <c r="G32" s="20" t="s">
        <v>379</v>
      </c>
      <c r="H32" s="20" t="s">
        <v>380</v>
      </c>
      <c r="I32" s="20" t="s">
        <v>381</v>
      </c>
      <c r="J32" s="20" t="s">
        <v>382</v>
      </c>
      <c r="K32" s="20" t="s">
        <v>383</v>
      </c>
      <c r="L32" s="20" t="s">
        <v>384</v>
      </c>
      <c r="M32" s="21" t="s">
        <v>361</v>
      </c>
      <c r="N32" s="22">
        <v>2</v>
      </c>
      <c r="O32" s="22">
        <v>23</v>
      </c>
      <c r="P32" s="8"/>
      <c r="Q32" s="8"/>
      <c r="R32" s="8"/>
      <c r="S32" s="8"/>
      <c r="T32" s="8"/>
      <c r="U32" s="8"/>
      <c r="V32" s="8"/>
      <c r="W32" s="8"/>
      <c r="X32" s="16" t="s">
        <v>362</v>
      </c>
      <c r="Y32" s="8"/>
      <c r="Z32" s="5">
        <f>($N32*32) + $O32</f>
        <v>87</v>
      </c>
      <c r="AA32" s="5">
        <f>$Z32 + 32</f>
        <v>119</v>
      </c>
      <c r="AB32" s="5">
        <f>$A32 + 100</f>
        <v>129</v>
      </c>
      <c r="AD32" s="5">
        <f>$A32 + 800</f>
        <v>829</v>
      </c>
    </row>
    <row r="33" spans="1:30" x14ac:dyDescent="0.15">
      <c r="A33" s="19">
        <v>30</v>
      </c>
      <c r="B33" s="19" t="s">
        <v>385</v>
      </c>
      <c r="C33" s="20" t="s">
        <v>386</v>
      </c>
      <c r="D33" s="20" t="s">
        <v>387</v>
      </c>
      <c r="E33" s="20" t="s">
        <v>388</v>
      </c>
      <c r="F33" s="20" t="s">
        <v>389</v>
      </c>
      <c r="G33" s="20" t="s">
        <v>267</v>
      </c>
      <c r="H33" s="20" t="s">
        <v>390</v>
      </c>
      <c r="I33" s="20" t="s">
        <v>391</v>
      </c>
      <c r="J33" s="20" t="s">
        <v>392</v>
      </c>
      <c r="K33" s="20" t="s">
        <v>393</v>
      </c>
      <c r="L33" s="20" t="s">
        <v>394</v>
      </c>
      <c r="M33" s="21" t="s">
        <v>361</v>
      </c>
      <c r="N33" s="22">
        <v>2</v>
      </c>
      <c r="O33" s="22">
        <v>25</v>
      </c>
      <c r="P33" s="8"/>
      <c r="Q33" s="8"/>
      <c r="R33" s="8"/>
      <c r="S33" s="8"/>
      <c r="T33" s="8"/>
      <c r="U33" s="8"/>
      <c r="V33" s="8"/>
      <c r="W33" s="8"/>
      <c r="X33" s="16" t="s">
        <v>362</v>
      </c>
      <c r="Y33" s="8"/>
      <c r="Z33" s="5">
        <f>($N33*32) + $O33</f>
        <v>89</v>
      </c>
      <c r="AA33" s="5">
        <f>$Z33 + 32</f>
        <v>121</v>
      </c>
      <c r="AB33" s="5">
        <f>$A33 + 100</f>
        <v>130</v>
      </c>
      <c r="AD33" s="5">
        <f>$A33 + 800</f>
        <v>830</v>
      </c>
    </row>
    <row r="34" spans="1:30" x14ac:dyDescent="0.15">
      <c r="A34" s="19">
        <v>31</v>
      </c>
      <c r="B34" s="19" t="s">
        <v>395</v>
      </c>
      <c r="C34" s="20" t="s">
        <v>396</v>
      </c>
      <c r="D34" s="20" t="s">
        <v>397</v>
      </c>
      <c r="E34" s="20" t="s">
        <v>398</v>
      </c>
      <c r="F34" s="20" t="s">
        <v>399</v>
      </c>
      <c r="G34" s="20" t="s">
        <v>400</v>
      </c>
      <c r="H34" s="20" t="s">
        <v>401</v>
      </c>
      <c r="I34" s="20" t="s">
        <v>402</v>
      </c>
      <c r="J34" s="20" t="s">
        <v>403</v>
      </c>
      <c r="K34" s="20" t="s">
        <v>404</v>
      </c>
      <c r="L34" s="20" t="s">
        <v>405</v>
      </c>
      <c r="M34" s="21" t="s">
        <v>361</v>
      </c>
      <c r="N34" s="22">
        <v>0</v>
      </c>
      <c r="O34" s="22">
        <v>10</v>
      </c>
      <c r="P34" s="8"/>
      <c r="Q34" s="8"/>
      <c r="R34" s="8"/>
      <c r="S34" s="8"/>
      <c r="T34" s="8"/>
      <c r="U34" s="8"/>
      <c r="V34" s="8"/>
      <c r="W34" s="8"/>
      <c r="X34" s="16" t="s">
        <v>362</v>
      </c>
      <c r="Y34" s="8"/>
      <c r="Z34" s="5">
        <f>($N34*32) + $O34</f>
        <v>10</v>
      </c>
      <c r="AA34" s="5">
        <f>$Z34 + 32</f>
        <v>42</v>
      </c>
      <c r="AB34" s="5">
        <f>$A34 + 100</f>
        <v>131</v>
      </c>
      <c r="AD34" s="5">
        <f>$A34 + 800</f>
        <v>831</v>
      </c>
    </row>
    <row r="35" spans="1:30" x14ac:dyDescent="0.15">
      <c r="A35" s="19">
        <v>32</v>
      </c>
      <c r="B35" s="19" t="s">
        <v>406</v>
      </c>
      <c r="C35" s="20" t="s">
        <v>407</v>
      </c>
      <c r="D35" s="20" t="s">
        <v>408</v>
      </c>
      <c r="E35" s="20" t="s">
        <v>409</v>
      </c>
      <c r="F35" s="20" t="s">
        <v>410</v>
      </c>
      <c r="G35" s="20" t="s">
        <v>411</v>
      </c>
      <c r="H35" s="20" t="s">
        <v>412</v>
      </c>
      <c r="I35" s="20" t="s">
        <v>413</v>
      </c>
      <c r="J35" s="20" t="s">
        <v>414</v>
      </c>
      <c r="K35" s="20" t="s">
        <v>415</v>
      </c>
      <c r="L35" s="20" t="s">
        <v>416</v>
      </c>
      <c r="M35" s="21" t="s">
        <v>361</v>
      </c>
      <c r="N35" s="22">
        <v>0</v>
      </c>
      <c r="O35" s="22">
        <v>11</v>
      </c>
      <c r="P35" s="8"/>
      <c r="Q35" s="8"/>
      <c r="R35" s="8"/>
      <c r="S35" s="8"/>
      <c r="T35" s="8"/>
      <c r="U35" s="8"/>
      <c r="V35" s="8"/>
      <c r="W35" s="8"/>
      <c r="X35" s="16" t="s">
        <v>362</v>
      </c>
      <c r="Y35" s="8"/>
      <c r="Z35" s="5">
        <f>($N35*32) + $O35</f>
        <v>11</v>
      </c>
      <c r="AA35" s="5">
        <f>$Z35 + 32</f>
        <v>43</v>
      </c>
      <c r="AB35" s="5">
        <f>$A35 + 100</f>
        <v>132</v>
      </c>
      <c r="AD35" s="5">
        <f>$A35 + 800</f>
        <v>832</v>
      </c>
    </row>
    <row r="36" spans="1:30" x14ac:dyDescent="0.15">
      <c r="A36" s="19">
        <v>33</v>
      </c>
      <c r="B36" s="19" t="s">
        <v>417</v>
      </c>
      <c r="C36" s="20" t="s">
        <v>418</v>
      </c>
      <c r="D36" s="20" t="s">
        <v>419</v>
      </c>
      <c r="E36" s="20" t="s">
        <v>420</v>
      </c>
      <c r="F36" s="20" t="s">
        <v>421</v>
      </c>
      <c r="G36" s="20" t="s">
        <v>422</v>
      </c>
      <c r="H36" s="20" t="s">
        <v>269</v>
      </c>
      <c r="I36" s="20" t="s">
        <v>413</v>
      </c>
      <c r="J36" s="20" t="s">
        <v>423</v>
      </c>
      <c r="K36" s="20" t="s">
        <v>424</v>
      </c>
      <c r="L36" s="20" t="s">
        <v>425</v>
      </c>
      <c r="M36" s="21" t="s">
        <v>361</v>
      </c>
      <c r="N36" s="22">
        <v>0</v>
      </c>
      <c r="O36" s="22">
        <v>9</v>
      </c>
      <c r="P36" s="8"/>
      <c r="Q36" s="8"/>
      <c r="R36" s="8"/>
      <c r="S36" s="8"/>
      <c r="T36" s="8"/>
      <c r="U36" s="8"/>
      <c r="V36" s="8"/>
      <c r="W36" s="8"/>
      <c r="X36" s="16" t="s">
        <v>362</v>
      </c>
      <c r="Y36" s="8"/>
      <c r="Z36" s="5">
        <f>($N36*32) + $O36</f>
        <v>9</v>
      </c>
      <c r="AA36" s="5">
        <f>$Z36 + 32</f>
        <v>41</v>
      </c>
      <c r="AB36" s="5">
        <f>$A36 + 100</f>
        <v>133</v>
      </c>
      <c r="AD36" s="5">
        <f>$A36 + 800</f>
        <v>833</v>
      </c>
    </row>
    <row r="37" spans="1:30" x14ac:dyDescent="0.15">
      <c r="A37" s="19">
        <v>34</v>
      </c>
      <c r="B37" s="19" t="s">
        <v>426</v>
      </c>
      <c r="C37" s="20" t="s">
        <v>427</v>
      </c>
      <c r="D37" s="20" t="s">
        <v>428</v>
      </c>
      <c r="E37" s="20" t="s">
        <v>429</v>
      </c>
      <c r="F37" s="20" t="s">
        <v>430</v>
      </c>
      <c r="G37" s="20" t="s">
        <v>431</v>
      </c>
      <c r="H37" s="20" t="s">
        <v>432</v>
      </c>
      <c r="I37" s="20" t="s">
        <v>433</v>
      </c>
      <c r="J37" s="20" t="s">
        <v>434</v>
      </c>
      <c r="K37" s="20" t="s">
        <v>435</v>
      </c>
      <c r="L37" s="20" t="s">
        <v>436</v>
      </c>
      <c r="M37" s="21" t="s">
        <v>361</v>
      </c>
      <c r="N37" s="22">
        <v>2</v>
      </c>
      <c r="O37" s="22">
        <v>17</v>
      </c>
      <c r="P37" s="8"/>
      <c r="Q37" s="8"/>
      <c r="R37" s="8"/>
      <c r="S37" s="8"/>
      <c r="T37" s="8"/>
      <c r="U37" s="8"/>
      <c r="V37" s="8"/>
      <c r="W37" s="8"/>
      <c r="X37" s="16" t="s">
        <v>362</v>
      </c>
      <c r="Y37" s="8"/>
      <c r="Z37" s="5">
        <f>($N37*32) + $O37</f>
        <v>81</v>
      </c>
      <c r="AA37" s="5">
        <f>$Z37 + 32</f>
        <v>113</v>
      </c>
      <c r="AB37" s="5">
        <f>$A37 + 100</f>
        <v>134</v>
      </c>
      <c r="AD37" s="5">
        <f>$A37 + 800</f>
        <v>834</v>
      </c>
    </row>
    <row r="38" spans="1:30" x14ac:dyDescent="0.15">
      <c r="A38" s="19">
        <v>35</v>
      </c>
      <c r="B38" s="19" t="s">
        <v>437</v>
      </c>
      <c r="C38" s="20" t="s">
        <v>438</v>
      </c>
      <c r="D38" s="20" t="s">
        <v>439</v>
      </c>
      <c r="E38" s="20" t="s">
        <v>440</v>
      </c>
      <c r="F38" s="20" t="s">
        <v>441</v>
      </c>
      <c r="G38" s="20" t="s">
        <v>442</v>
      </c>
      <c r="H38" s="20" t="s">
        <v>443</v>
      </c>
      <c r="I38" s="20" t="s">
        <v>433</v>
      </c>
      <c r="J38" s="20" t="s">
        <v>444</v>
      </c>
      <c r="K38" s="20" t="s">
        <v>445</v>
      </c>
      <c r="L38" s="20" t="s">
        <v>446</v>
      </c>
      <c r="M38" s="21" t="s">
        <v>361</v>
      </c>
      <c r="N38" s="22">
        <v>0</v>
      </c>
      <c r="O38" s="22">
        <v>8</v>
      </c>
      <c r="P38" s="8"/>
      <c r="Q38" s="8"/>
      <c r="R38" s="8"/>
      <c r="S38" s="8"/>
      <c r="T38" s="8"/>
      <c r="U38" s="8"/>
      <c r="V38" s="8"/>
      <c r="W38" s="8"/>
      <c r="X38" s="16" t="s">
        <v>362</v>
      </c>
      <c r="Y38" s="8"/>
      <c r="Z38" s="5">
        <f>($N38*32) + $O38</f>
        <v>8</v>
      </c>
      <c r="AA38" s="5">
        <f>$Z38 + 32</f>
        <v>40</v>
      </c>
      <c r="AB38" s="5">
        <f>$A38 + 100</f>
        <v>135</v>
      </c>
      <c r="AD38" s="5">
        <f>$A38 + 800</f>
        <v>835</v>
      </c>
    </row>
    <row r="39" spans="1:30" x14ac:dyDescent="0.15">
      <c r="A39" s="19">
        <v>36</v>
      </c>
      <c r="B39" s="19" t="s">
        <v>447</v>
      </c>
      <c r="C39" s="20" t="s">
        <v>448</v>
      </c>
      <c r="D39" s="20" t="s">
        <v>449</v>
      </c>
      <c r="E39" s="20" t="s">
        <v>450</v>
      </c>
      <c r="F39" s="20" t="s">
        <v>451</v>
      </c>
      <c r="G39" s="20" t="s">
        <v>452</v>
      </c>
      <c r="H39" s="20" t="s">
        <v>453</v>
      </c>
      <c r="I39" s="20"/>
      <c r="J39" s="20" t="s">
        <v>454</v>
      </c>
      <c r="K39" s="20" t="s">
        <v>455</v>
      </c>
      <c r="L39" s="20" t="s">
        <v>456</v>
      </c>
      <c r="M39" s="21" t="s">
        <v>361</v>
      </c>
      <c r="N39" s="22">
        <v>2</v>
      </c>
      <c r="O39" s="22">
        <v>16</v>
      </c>
      <c r="P39" s="8"/>
      <c r="Q39" s="8"/>
      <c r="R39" s="8"/>
      <c r="S39" s="8"/>
      <c r="T39" s="8"/>
      <c r="U39" s="8"/>
      <c r="V39" s="8"/>
      <c r="W39" s="8"/>
      <c r="X39" s="16" t="s">
        <v>362</v>
      </c>
      <c r="Y39" s="8"/>
      <c r="Z39" s="5">
        <f>($N39*32) + $O39</f>
        <v>80</v>
      </c>
      <c r="AA39" s="5">
        <f>$Z39 + 32</f>
        <v>112</v>
      </c>
      <c r="AB39" s="5">
        <f>$A39 + 100</f>
        <v>136</v>
      </c>
      <c r="AD39" s="5">
        <f>$A39 + 800</f>
        <v>836</v>
      </c>
    </row>
    <row r="40" spans="1:30" x14ac:dyDescent="0.15">
      <c r="A40" s="19">
        <v>37</v>
      </c>
      <c r="B40" s="19" t="s">
        <v>457</v>
      </c>
      <c r="C40" s="20" t="s">
        <v>458</v>
      </c>
      <c r="D40" s="20" t="s">
        <v>459</v>
      </c>
      <c r="E40" s="20" t="s">
        <v>460</v>
      </c>
      <c r="F40" s="20" t="s">
        <v>461</v>
      </c>
      <c r="G40" s="20" t="s">
        <v>462</v>
      </c>
      <c r="H40" s="20" t="s">
        <v>463</v>
      </c>
      <c r="I40" s="20" t="s">
        <v>464</v>
      </c>
      <c r="J40" s="20" t="s">
        <v>465</v>
      </c>
      <c r="K40" s="20" t="s">
        <v>466</v>
      </c>
      <c r="L40" s="20" t="s">
        <v>467</v>
      </c>
      <c r="M40" s="21" t="s">
        <v>361</v>
      </c>
      <c r="N40" s="22">
        <v>2</v>
      </c>
      <c r="O40" s="22">
        <v>14</v>
      </c>
      <c r="P40" s="8"/>
      <c r="Q40" s="8"/>
      <c r="R40" s="8"/>
      <c r="S40" s="8"/>
      <c r="T40" s="8"/>
      <c r="U40" s="8"/>
      <c r="V40" s="8"/>
      <c r="W40" s="8"/>
      <c r="X40" s="16" t="s">
        <v>362</v>
      </c>
      <c r="Y40" s="8"/>
      <c r="Z40" s="5">
        <f>($N40*32) + $O40</f>
        <v>78</v>
      </c>
      <c r="AA40" s="5">
        <f>$Z40 + 32</f>
        <v>110</v>
      </c>
      <c r="AB40" s="5">
        <f>$A40 + 100</f>
        <v>137</v>
      </c>
      <c r="AD40" s="5">
        <f>$A40 + 800</f>
        <v>837</v>
      </c>
    </row>
    <row r="41" spans="1:30" x14ac:dyDescent="0.15">
      <c r="A41" s="19">
        <v>38</v>
      </c>
      <c r="B41" s="19" t="s">
        <v>468</v>
      </c>
      <c r="C41" s="20" t="s">
        <v>469</v>
      </c>
      <c r="D41" s="20" t="s">
        <v>470</v>
      </c>
      <c r="E41" s="20" t="s">
        <v>471</v>
      </c>
      <c r="F41" s="20" t="s">
        <v>472</v>
      </c>
      <c r="G41" s="20" t="s">
        <v>250</v>
      </c>
      <c r="H41" s="20" t="s">
        <v>473</v>
      </c>
      <c r="I41" s="20" t="s">
        <v>402</v>
      </c>
      <c r="J41" s="20" t="s">
        <v>474</v>
      </c>
      <c r="K41" s="20" t="s">
        <v>475</v>
      </c>
      <c r="L41" s="20" t="s">
        <v>476</v>
      </c>
      <c r="M41" s="21" t="s">
        <v>361</v>
      </c>
      <c r="N41" s="22">
        <v>2</v>
      </c>
      <c r="O41" s="22">
        <v>15</v>
      </c>
      <c r="P41" s="8"/>
      <c r="Q41" s="8"/>
      <c r="R41" s="8"/>
      <c r="S41" s="8"/>
      <c r="T41" s="8"/>
      <c r="U41" s="8"/>
      <c r="V41" s="8"/>
      <c r="W41" s="8"/>
      <c r="X41" s="16" t="s">
        <v>362</v>
      </c>
      <c r="Y41" s="8"/>
      <c r="Z41" s="5">
        <f>($N41*32) + $O41</f>
        <v>79</v>
      </c>
      <c r="AA41" s="5">
        <f>$Z41 + 32</f>
        <v>111</v>
      </c>
      <c r="AB41" s="5">
        <f>$A41 + 100</f>
        <v>138</v>
      </c>
      <c r="AD41" s="5">
        <f>$A41 + 800</f>
        <v>838</v>
      </c>
    </row>
    <row r="42" spans="1:30" x14ac:dyDescent="0.15">
      <c r="A42" s="19">
        <v>39</v>
      </c>
      <c r="B42" s="19" t="s">
        <v>477</v>
      </c>
      <c r="C42" s="20" t="s">
        <v>478</v>
      </c>
      <c r="D42" s="20" t="s">
        <v>479</v>
      </c>
      <c r="E42" s="20" t="s">
        <v>480</v>
      </c>
      <c r="F42" s="20" t="s">
        <v>481</v>
      </c>
      <c r="G42" s="20" t="s">
        <v>313</v>
      </c>
      <c r="H42" s="20" t="s">
        <v>231</v>
      </c>
      <c r="I42" s="20" t="s">
        <v>314</v>
      </c>
      <c r="J42" s="20" t="s">
        <v>482</v>
      </c>
      <c r="K42" s="20" t="s">
        <v>483</v>
      </c>
      <c r="L42" s="20" t="s">
        <v>484</v>
      </c>
      <c r="M42" s="21" t="s">
        <v>361</v>
      </c>
      <c r="N42" s="22">
        <v>2</v>
      </c>
      <c r="O42" s="22">
        <v>12</v>
      </c>
      <c r="P42" s="8"/>
      <c r="Q42" s="8"/>
      <c r="R42" s="8"/>
      <c r="S42" s="8"/>
      <c r="T42" s="8"/>
      <c r="U42" s="8"/>
      <c r="V42" s="8"/>
      <c r="W42" s="8"/>
      <c r="X42" s="16" t="s">
        <v>362</v>
      </c>
      <c r="Y42" s="8"/>
      <c r="Z42" s="5">
        <f>($N42*32) + $O42</f>
        <v>76</v>
      </c>
      <c r="AA42" s="5">
        <f>$Z42 + 32</f>
        <v>108</v>
      </c>
      <c r="AB42" s="5">
        <f>$A42 + 100</f>
        <v>139</v>
      </c>
      <c r="AD42" s="5">
        <f>$A42 + 800</f>
        <v>839</v>
      </c>
    </row>
    <row r="43" spans="1:30" x14ac:dyDescent="0.15">
      <c r="A43" s="19">
        <v>40</v>
      </c>
      <c r="B43" s="19" t="s">
        <v>485</v>
      </c>
      <c r="C43" s="20" t="s">
        <v>486</v>
      </c>
      <c r="D43" s="20" t="s">
        <v>487</v>
      </c>
      <c r="E43" s="20" t="s">
        <v>488</v>
      </c>
      <c r="F43" s="20" t="s">
        <v>489</v>
      </c>
      <c r="G43" s="20" t="s">
        <v>303</v>
      </c>
      <c r="H43" s="20" t="s">
        <v>212</v>
      </c>
      <c r="I43" s="20" t="s">
        <v>304</v>
      </c>
      <c r="J43" s="20" t="s">
        <v>490</v>
      </c>
      <c r="K43" s="20" t="s">
        <v>491</v>
      </c>
      <c r="L43" s="20" t="s">
        <v>492</v>
      </c>
      <c r="M43" s="21" t="s">
        <v>361</v>
      </c>
      <c r="N43" s="22">
        <v>2</v>
      </c>
      <c r="O43" s="22">
        <v>13</v>
      </c>
      <c r="P43" s="8"/>
      <c r="Q43" s="8"/>
      <c r="R43" s="8"/>
      <c r="S43" s="8"/>
      <c r="T43" s="8"/>
      <c r="U43" s="8"/>
      <c r="V43" s="8"/>
      <c r="W43" s="8"/>
      <c r="X43" s="16" t="s">
        <v>362</v>
      </c>
      <c r="Y43" s="8"/>
      <c r="Z43" s="5">
        <f>($N43*32) + $O43</f>
        <v>77</v>
      </c>
      <c r="AA43" s="5">
        <f>$Z43 + 32</f>
        <v>109</v>
      </c>
      <c r="AB43" s="5">
        <f>$A43 + 100</f>
        <v>140</v>
      </c>
      <c r="AD43" s="5">
        <f>$A43 + 800</f>
        <v>840</v>
      </c>
    </row>
    <row r="44" spans="1:30" x14ac:dyDescent="0.15">
      <c r="A44" s="19">
        <v>41</v>
      </c>
      <c r="B44" s="19" t="s">
        <v>493</v>
      </c>
      <c r="C44" s="20" t="s">
        <v>494</v>
      </c>
      <c r="D44" s="20" t="s">
        <v>495</v>
      </c>
      <c r="E44" s="20" t="s">
        <v>496</v>
      </c>
      <c r="F44" s="20" t="s">
        <v>497</v>
      </c>
      <c r="G44" s="20" t="s">
        <v>135</v>
      </c>
      <c r="H44" s="20" t="s">
        <v>155</v>
      </c>
      <c r="I44" s="20"/>
      <c r="J44" s="20" t="s">
        <v>498</v>
      </c>
      <c r="K44" s="20" t="s">
        <v>499</v>
      </c>
      <c r="L44" s="20" t="s">
        <v>500</v>
      </c>
      <c r="M44" s="21" t="s">
        <v>361</v>
      </c>
      <c r="N44" s="22">
        <v>2</v>
      </c>
      <c r="O44" s="22">
        <v>10</v>
      </c>
      <c r="P44" s="8"/>
      <c r="Q44" s="8"/>
      <c r="R44" s="8"/>
      <c r="S44" s="8"/>
      <c r="T44" s="8"/>
      <c r="U44" s="8"/>
      <c r="V44" s="8"/>
      <c r="W44" s="8"/>
      <c r="X44" s="16" t="s">
        <v>362</v>
      </c>
      <c r="Y44" s="8"/>
      <c r="Z44" s="5">
        <f>($N44*32) + $O44</f>
        <v>74</v>
      </c>
      <c r="AA44" s="5">
        <f>$Z44 + 32</f>
        <v>106</v>
      </c>
      <c r="AB44" s="5">
        <f>$A44 + 100</f>
        <v>141</v>
      </c>
      <c r="AD44" s="5">
        <f>$A44 + 800</f>
        <v>841</v>
      </c>
    </row>
    <row r="45" spans="1:30" x14ac:dyDescent="0.15">
      <c r="A45" s="19">
        <v>42</v>
      </c>
      <c r="B45" s="19" t="s">
        <v>501</v>
      </c>
      <c r="C45" s="20" t="s">
        <v>502</v>
      </c>
      <c r="D45" s="20" t="s">
        <v>503</v>
      </c>
      <c r="E45" s="20" t="s">
        <v>504</v>
      </c>
      <c r="F45" s="20" t="s">
        <v>505</v>
      </c>
      <c r="G45" s="20" t="s">
        <v>232</v>
      </c>
      <c r="H45" s="20" t="s">
        <v>134</v>
      </c>
      <c r="I45" s="20"/>
      <c r="J45" s="20" t="s">
        <v>506</v>
      </c>
      <c r="K45" s="20" t="s">
        <v>507</v>
      </c>
      <c r="L45" s="20" t="s">
        <v>508</v>
      </c>
      <c r="M45" s="21" t="s">
        <v>361</v>
      </c>
      <c r="N45" s="22">
        <v>2</v>
      </c>
      <c r="O45" s="22">
        <v>11</v>
      </c>
      <c r="P45" s="8"/>
      <c r="Q45" s="8"/>
      <c r="R45" s="8"/>
      <c r="S45" s="8"/>
      <c r="T45" s="8"/>
      <c r="U45" s="8"/>
      <c r="V45" s="8"/>
      <c r="W45" s="8"/>
      <c r="X45" s="16" t="s">
        <v>362</v>
      </c>
      <c r="Y45" s="8"/>
      <c r="Z45" s="5">
        <f>($N45*32) + $O45</f>
        <v>75</v>
      </c>
      <c r="AA45" s="5">
        <f>$Z45 + 32</f>
        <v>107</v>
      </c>
      <c r="AB45" s="5">
        <f>$A45 + 100</f>
        <v>142</v>
      </c>
      <c r="AD45" s="5">
        <f>$A45 + 800</f>
        <v>842</v>
      </c>
    </row>
    <row r="46" spans="1:30" x14ac:dyDescent="0.15">
      <c r="A46" s="19">
        <v>43</v>
      </c>
      <c r="B46" s="19" t="s">
        <v>509</v>
      </c>
      <c r="C46" s="20" t="s">
        <v>510</v>
      </c>
      <c r="D46" s="20" t="s">
        <v>511</v>
      </c>
      <c r="E46" s="20" t="s">
        <v>512</v>
      </c>
      <c r="F46" s="20" t="s">
        <v>379</v>
      </c>
      <c r="G46" s="20" t="s">
        <v>251</v>
      </c>
      <c r="H46" s="20" t="s">
        <v>193</v>
      </c>
      <c r="I46" s="20"/>
      <c r="J46" s="20" t="s">
        <v>513</v>
      </c>
      <c r="K46" s="20" t="s">
        <v>514</v>
      </c>
      <c r="L46" s="20" t="s">
        <v>515</v>
      </c>
      <c r="M46" s="21" t="s">
        <v>361</v>
      </c>
      <c r="N46" s="22">
        <v>2</v>
      </c>
      <c r="O46" s="22">
        <v>8</v>
      </c>
      <c r="P46" s="8"/>
      <c r="Q46" s="8"/>
      <c r="R46" s="8"/>
      <c r="S46" s="8"/>
      <c r="T46" s="8"/>
      <c r="U46" s="8"/>
      <c r="V46" s="8"/>
      <c r="W46" s="8"/>
      <c r="X46" s="16" t="s">
        <v>362</v>
      </c>
      <c r="Y46" s="8"/>
      <c r="Z46" s="5">
        <f>($N46*32) + $O46</f>
        <v>72</v>
      </c>
      <c r="AA46" s="5">
        <f>$Z46 + 32</f>
        <v>104</v>
      </c>
      <c r="AB46" s="5">
        <f>$A46 + 100</f>
        <v>143</v>
      </c>
      <c r="AD46" s="5">
        <f>$A46 + 800</f>
        <v>843</v>
      </c>
    </row>
    <row r="47" spans="1:30" x14ac:dyDescent="0.15">
      <c r="A47" s="19">
        <v>44</v>
      </c>
      <c r="B47" s="19" t="s">
        <v>516</v>
      </c>
      <c r="C47" s="20" t="s">
        <v>517</v>
      </c>
      <c r="D47" s="20" t="s">
        <v>518</v>
      </c>
      <c r="E47" s="20" t="s">
        <v>519</v>
      </c>
      <c r="F47" s="20" t="s">
        <v>520</v>
      </c>
      <c r="G47" s="20" t="s">
        <v>156</v>
      </c>
      <c r="H47" s="20" t="s">
        <v>250</v>
      </c>
      <c r="I47" s="20"/>
      <c r="J47" s="20" t="s">
        <v>521</v>
      </c>
      <c r="K47" s="20" t="s">
        <v>522</v>
      </c>
      <c r="L47" s="20" t="s">
        <v>523</v>
      </c>
      <c r="M47" s="21" t="s">
        <v>361</v>
      </c>
      <c r="N47" s="22">
        <v>2</v>
      </c>
      <c r="O47" s="22">
        <v>9</v>
      </c>
      <c r="P47" s="8"/>
      <c r="Q47" s="8"/>
      <c r="R47" s="8"/>
      <c r="S47" s="8"/>
      <c r="T47" s="8"/>
      <c r="U47" s="8"/>
      <c r="V47" s="8"/>
      <c r="W47" s="8"/>
      <c r="X47" s="16" t="s">
        <v>362</v>
      </c>
      <c r="Y47" s="8"/>
      <c r="Z47" s="5">
        <f>($N47*32) + $O47</f>
        <v>73</v>
      </c>
      <c r="AA47" s="5">
        <f>$Z47 + 32</f>
        <v>105</v>
      </c>
      <c r="AB47" s="5">
        <f>$A47 + 100</f>
        <v>144</v>
      </c>
      <c r="AD47" s="5">
        <f>$A47 + 800</f>
        <v>844</v>
      </c>
    </row>
    <row r="48" spans="1:30" x14ac:dyDescent="0.15">
      <c r="A48" s="19">
        <v>45</v>
      </c>
      <c r="B48" s="19" t="s">
        <v>524</v>
      </c>
      <c r="C48" s="20" t="s">
        <v>525</v>
      </c>
      <c r="D48" s="20" t="s">
        <v>526</v>
      </c>
      <c r="E48" s="20" t="s">
        <v>527</v>
      </c>
      <c r="F48" s="20" t="s">
        <v>528</v>
      </c>
      <c r="G48" s="20" t="s">
        <v>286</v>
      </c>
      <c r="H48" s="20" t="s">
        <v>285</v>
      </c>
      <c r="I48" s="20"/>
      <c r="J48" s="20" t="s">
        <v>529</v>
      </c>
      <c r="K48" s="20" t="s">
        <v>530</v>
      </c>
      <c r="L48" s="20" t="s">
        <v>531</v>
      </c>
      <c r="M48" s="21" t="s">
        <v>361</v>
      </c>
      <c r="N48" s="22">
        <v>2</v>
      </c>
      <c r="O48" s="22">
        <v>6</v>
      </c>
      <c r="P48" s="8"/>
      <c r="Q48" s="8"/>
      <c r="R48" s="8"/>
      <c r="S48" s="8"/>
      <c r="T48" s="8"/>
      <c r="U48" s="8"/>
      <c r="V48" s="8"/>
      <c r="W48" s="8"/>
      <c r="X48" s="16" t="s">
        <v>362</v>
      </c>
      <c r="Y48" s="8"/>
      <c r="Z48" s="5">
        <f>($N48*32) + $O48</f>
        <v>70</v>
      </c>
      <c r="AA48" s="5">
        <f>$Z48 + 32</f>
        <v>102</v>
      </c>
      <c r="AB48" s="5">
        <f>$A48 + 100</f>
        <v>145</v>
      </c>
      <c r="AD48" s="5">
        <f>$A48 + 800</f>
        <v>845</v>
      </c>
    </row>
    <row r="49" spans="1:30" x14ac:dyDescent="0.15">
      <c r="A49" s="19">
        <v>46</v>
      </c>
      <c r="B49" s="19" t="s">
        <v>532</v>
      </c>
      <c r="C49" s="20" t="s">
        <v>533</v>
      </c>
      <c r="D49" s="20" t="s">
        <v>534</v>
      </c>
      <c r="E49" s="20" t="s">
        <v>535</v>
      </c>
      <c r="F49" s="20" t="s">
        <v>355</v>
      </c>
      <c r="G49" s="20" t="s">
        <v>194</v>
      </c>
      <c r="H49" s="20" t="s">
        <v>175</v>
      </c>
      <c r="I49" s="20"/>
      <c r="J49" s="20" t="s">
        <v>536</v>
      </c>
      <c r="K49" s="20" t="s">
        <v>537</v>
      </c>
      <c r="L49" s="20" t="s">
        <v>538</v>
      </c>
      <c r="M49" s="21" t="s">
        <v>361</v>
      </c>
      <c r="N49" s="22">
        <v>2</v>
      </c>
      <c r="O49" s="22">
        <v>7</v>
      </c>
      <c r="P49" s="8"/>
      <c r="Q49" s="8"/>
      <c r="R49" s="8"/>
      <c r="S49" s="8"/>
      <c r="T49" s="8"/>
      <c r="U49" s="8"/>
      <c r="V49" s="8"/>
      <c r="W49" s="8"/>
      <c r="X49" s="16" t="s">
        <v>362</v>
      </c>
      <c r="Y49" s="8"/>
      <c r="Z49" s="5">
        <f>($N49*32) + $O49</f>
        <v>71</v>
      </c>
      <c r="AA49" s="5">
        <f>$Z49 + 32</f>
        <v>103</v>
      </c>
      <c r="AB49" s="5">
        <f>$A49 + 100</f>
        <v>146</v>
      </c>
      <c r="AD49" s="5">
        <f>$A49 + 800</f>
        <v>846</v>
      </c>
    </row>
    <row r="50" spans="1:30" x14ac:dyDescent="0.15">
      <c r="A50" s="1"/>
      <c r="B50" s="1"/>
    </row>
  </sheetData>
  <mergeCells count="1">
    <mergeCell ref="A1:L1"/>
  </mergeCells>
  <pageMargins left="0" right="0" top="0.39374999999999999" bottom="0.39374999999999999" header="0" footer="0"/>
  <pageSetup paperSize="0" fitToWidth="0" fitToHeight="0" pageOrder="overThenDown" orientation="landscape" useFirstPageNumber="1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8"/>
  <sheetViews>
    <sheetView topLeftCell="A4" workbookViewId="0">
      <selection activeCell="J34" sqref="J34"/>
    </sheetView>
  </sheetViews>
  <sheetFormatPr baseColWidth="10" defaultColWidth="8.83203125" defaultRowHeight="14" x14ac:dyDescent="0.15"/>
  <cols>
    <col min="1" max="1" width="5.1640625" bestFit="1" customWidth="1"/>
    <col min="2" max="2" width="9.6640625" bestFit="1" customWidth="1"/>
    <col min="3" max="3" width="20.5" bestFit="1" customWidth="1"/>
    <col min="4" max="4" width="17.33203125" bestFit="1" customWidth="1"/>
    <col min="5" max="5" width="18.1640625" bestFit="1" customWidth="1"/>
    <col min="6" max="6" width="19.6640625" bestFit="1" customWidth="1"/>
    <col min="7" max="7" width="10.83203125" bestFit="1" customWidth="1"/>
    <col min="8" max="8" width="25.1640625" bestFit="1" customWidth="1"/>
    <col min="9" max="9" width="18.1640625" bestFit="1" customWidth="1"/>
    <col min="10" max="10" width="17.33203125" bestFit="1" customWidth="1"/>
    <col min="11" max="11" width="19.6640625" bestFit="1" customWidth="1"/>
    <col min="12" max="12" width="9" bestFit="1" customWidth="1"/>
  </cols>
  <sheetData>
    <row r="1" spans="1:33" ht="18" x14ac:dyDescent="0.2">
      <c r="A1" s="18" t="s">
        <v>539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  <c r="AA1" s="2"/>
      <c r="AB1" s="2"/>
      <c r="AC1" s="2"/>
      <c r="AD1" s="2"/>
      <c r="AF1" s="1"/>
    </row>
    <row r="2" spans="1:33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  <c r="AA2" s="2"/>
      <c r="AB2" s="2"/>
      <c r="AC2" s="2"/>
      <c r="AD2" s="2"/>
      <c r="AF2" s="1"/>
    </row>
    <row r="3" spans="1:33" ht="56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540</v>
      </c>
      <c r="Y3" s="4" t="s">
        <v>24</v>
      </c>
      <c r="Z3" s="5" t="s">
        <v>25</v>
      </c>
      <c r="AA3" s="5" t="s">
        <v>26</v>
      </c>
      <c r="AB3" s="5" t="s">
        <v>27</v>
      </c>
      <c r="AC3" s="2"/>
      <c r="AD3" s="5" t="s">
        <v>28</v>
      </c>
      <c r="AF3" s="1" t="s">
        <v>29</v>
      </c>
    </row>
    <row r="4" spans="1:33" x14ac:dyDescent="0.15">
      <c r="A4" s="25">
        <v>1</v>
      </c>
      <c r="B4" s="25" t="s">
        <v>30</v>
      </c>
      <c r="C4" s="26"/>
      <c r="D4" s="26"/>
      <c r="E4" s="26"/>
      <c r="F4" s="26"/>
      <c r="G4" s="26"/>
      <c r="H4" s="26"/>
      <c r="I4" s="26"/>
      <c r="J4" s="26"/>
      <c r="K4" s="26"/>
      <c r="L4" s="26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5"/>
      <c r="AA4" s="5"/>
      <c r="AB4" s="5"/>
      <c r="AC4" s="2"/>
      <c r="AD4" s="5"/>
      <c r="AF4" s="1" t="s">
        <v>31</v>
      </c>
      <c r="AG4" t="s">
        <v>32</v>
      </c>
    </row>
    <row r="5" spans="1:33" x14ac:dyDescent="0.15">
      <c r="A5" s="25">
        <v>2</v>
      </c>
      <c r="B5" s="25" t="s">
        <v>30</v>
      </c>
      <c r="C5" s="26"/>
      <c r="D5" s="26"/>
      <c r="E5" s="26"/>
      <c r="F5" s="26"/>
      <c r="G5" s="26"/>
      <c r="H5" s="26"/>
      <c r="I5" s="26"/>
      <c r="J5" s="26"/>
      <c r="K5" s="26"/>
      <c r="L5" s="26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5"/>
      <c r="AA5" s="5"/>
      <c r="AB5" s="5"/>
      <c r="AC5" s="2"/>
      <c r="AD5" s="5"/>
      <c r="AF5" s="1" t="s">
        <v>33</v>
      </c>
      <c r="AG5" t="s">
        <v>34</v>
      </c>
    </row>
    <row r="6" spans="1:33" x14ac:dyDescent="0.15">
      <c r="A6" s="25">
        <v>3</v>
      </c>
      <c r="B6" s="25" t="s">
        <v>541</v>
      </c>
      <c r="C6" s="26"/>
      <c r="D6" s="26"/>
      <c r="E6" s="26"/>
      <c r="F6" s="26"/>
      <c r="G6" s="26"/>
      <c r="H6" s="26"/>
      <c r="I6" s="26"/>
      <c r="J6" s="26"/>
      <c r="K6" s="26"/>
      <c r="L6" s="26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5"/>
      <c r="AA6" s="5"/>
      <c r="AB6" s="5"/>
      <c r="AC6" s="2"/>
      <c r="AD6" s="5"/>
      <c r="AF6" s="1" t="s">
        <v>42</v>
      </c>
      <c r="AG6" t="s">
        <v>43</v>
      </c>
    </row>
    <row r="7" spans="1:33" x14ac:dyDescent="0.15">
      <c r="A7" s="25">
        <v>4</v>
      </c>
      <c r="B7" s="25" t="s">
        <v>541</v>
      </c>
      <c r="C7" s="26"/>
      <c r="D7" s="26"/>
      <c r="E7" s="26"/>
      <c r="F7" s="26"/>
      <c r="G7" s="26"/>
      <c r="H7" s="26"/>
      <c r="I7" s="26"/>
      <c r="J7" s="26"/>
      <c r="K7" s="26"/>
      <c r="L7" s="26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5"/>
      <c r="AA7" s="5"/>
      <c r="AB7" s="5"/>
      <c r="AC7" s="2"/>
      <c r="AD7" s="5"/>
      <c r="AF7" s="1" t="s">
        <v>50</v>
      </c>
      <c r="AG7" t="s">
        <v>51</v>
      </c>
    </row>
    <row r="8" spans="1:33" x14ac:dyDescent="0.15">
      <c r="A8" s="25">
        <v>5</v>
      </c>
      <c r="B8" s="25" t="s">
        <v>542</v>
      </c>
      <c r="C8" s="26"/>
      <c r="D8" s="26"/>
      <c r="E8" s="26"/>
      <c r="F8" s="26"/>
      <c r="G8" s="26"/>
      <c r="H8" s="26"/>
      <c r="I8" s="26"/>
      <c r="J8" s="26"/>
      <c r="K8" s="26"/>
      <c r="L8" s="26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5"/>
      <c r="AA8" s="5"/>
      <c r="AB8" s="5"/>
      <c r="AC8" s="2"/>
      <c r="AD8" s="5"/>
      <c r="AF8" s="1" t="s">
        <v>58</v>
      </c>
      <c r="AG8" t="s">
        <v>59</v>
      </c>
    </row>
    <row r="9" spans="1:33" x14ac:dyDescent="0.15">
      <c r="A9" s="25">
        <v>6</v>
      </c>
      <c r="B9" s="25" t="s">
        <v>542</v>
      </c>
      <c r="C9" s="26"/>
      <c r="D9" s="26"/>
      <c r="E9" s="26"/>
      <c r="F9" s="26"/>
      <c r="G9" s="26"/>
      <c r="H9" s="26"/>
      <c r="I9" s="26"/>
      <c r="J9" s="26"/>
      <c r="K9" s="26"/>
      <c r="L9" s="26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5"/>
      <c r="AA9" s="5"/>
      <c r="AB9" s="5"/>
      <c r="AC9" s="2"/>
      <c r="AD9" s="5"/>
      <c r="AF9" s="1" t="s">
        <v>66</v>
      </c>
      <c r="AG9" t="s">
        <v>67</v>
      </c>
    </row>
    <row r="10" spans="1:33" x14ac:dyDescent="0.15">
      <c r="A10" s="25">
        <v>7</v>
      </c>
      <c r="B10" s="25" t="s">
        <v>543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5"/>
      <c r="AA10" s="5"/>
      <c r="AB10" s="5"/>
      <c r="AC10" s="2"/>
      <c r="AD10" s="5"/>
      <c r="AF10" s="1"/>
    </row>
    <row r="11" spans="1:33" x14ac:dyDescent="0.15">
      <c r="A11" s="25">
        <v>8</v>
      </c>
      <c r="B11" s="25" t="s">
        <v>543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5"/>
      <c r="AA11" s="5"/>
      <c r="AB11" s="5"/>
      <c r="AC11" s="2"/>
      <c r="AD11" s="5"/>
      <c r="AF11" s="9"/>
      <c r="AG11" t="s">
        <v>96</v>
      </c>
    </row>
    <row r="12" spans="1:33" x14ac:dyDescent="0.15">
      <c r="A12" s="25">
        <v>9</v>
      </c>
      <c r="B12" s="25" t="s">
        <v>544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5"/>
      <c r="AA12" s="5"/>
      <c r="AB12" s="5"/>
      <c r="AC12" s="2"/>
      <c r="AD12" s="5"/>
      <c r="AF12" s="10"/>
      <c r="AG12" t="s">
        <v>111</v>
      </c>
    </row>
    <row r="13" spans="1:33" x14ac:dyDescent="0.15">
      <c r="A13" s="25">
        <v>10</v>
      </c>
      <c r="B13" s="25" t="s">
        <v>545</v>
      </c>
      <c r="C13" s="26" t="s">
        <v>546</v>
      </c>
      <c r="D13" s="26" t="s">
        <v>547</v>
      </c>
      <c r="E13" s="26" t="s">
        <v>548</v>
      </c>
      <c r="F13" s="26"/>
      <c r="G13" s="26"/>
      <c r="H13" s="26"/>
      <c r="I13" s="26"/>
      <c r="J13" s="26"/>
      <c r="K13" s="26"/>
      <c r="L13" s="26"/>
      <c r="N13" s="8"/>
      <c r="O13" s="8"/>
      <c r="P13" s="8" t="s">
        <v>549</v>
      </c>
      <c r="Q13" s="8"/>
      <c r="R13" s="8" t="s">
        <v>550</v>
      </c>
      <c r="S13" s="8" t="s">
        <v>550</v>
      </c>
      <c r="T13" s="8"/>
      <c r="U13" s="8"/>
      <c r="V13" s="8"/>
      <c r="W13" s="8"/>
      <c r="X13" s="8"/>
      <c r="Y13" s="8"/>
      <c r="Z13" s="5"/>
      <c r="AA13" s="5"/>
      <c r="AB13" s="5"/>
      <c r="AC13" s="2"/>
      <c r="AD13" s="5"/>
      <c r="AF13" s="11"/>
      <c r="AG13" t="s">
        <v>126</v>
      </c>
    </row>
    <row r="14" spans="1:33" x14ac:dyDescent="0.15">
      <c r="A14" s="25">
        <v>11</v>
      </c>
      <c r="B14" s="25" t="s">
        <v>551</v>
      </c>
      <c r="C14" s="26" t="s">
        <v>552</v>
      </c>
      <c r="D14" s="26" t="s">
        <v>553</v>
      </c>
      <c r="E14" s="26" t="s">
        <v>554</v>
      </c>
      <c r="F14" s="26" t="s">
        <v>555</v>
      </c>
      <c r="G14" s="26" t="s">
        <v>556</v>
      </c>
      <c r="H14" s="26" t="s">
        <v>557</v>
      </c>
      <c r="I14" s="26" t="s">
        <v>558</v>
      </c>
      <c r="J14" s="26" t="s">
        <v>559</v>
      </c>
      <c r="K14" s="26" t="s">
        <v>560</v>
      </c>
      <c r="L14" s="30" t="s">
        <v>561</v>
      </c>
      <c r="N14" s="8">
        <v>0</v>
      </c>
      <c r="O14" s="8">
        <v>30</v>
      </c>
      <c r="P14" s="8"/>
      <c r="Q14" s="8" t="s">
        <v>562</v>
      </c>
      <c r="R14" s="8" t="s">
        <v>563</v>
      </c>
      <c r="S14" s="8" t="s">
        <v>564</v>
      </c>
      <c r="T14" s="8" t="s">
        <v>565</v>
      </c>
      <c r="U14" s="8"/>
      <c r="V14" s="8" t="s">
        <v>566</v>
      </c>
      <c r="W14" s="8"/>
      <c r="X14" s="8" t="s">
        <v>567</v>
      </c>
      <c r="Y14" s="8" t="s">
        <v>568</v>
      </c>
      <c r="Z14" s="5">
        <f>($N14*32) + $O14</f>
        <v>30</v>
      </c>
      <c r="AA14" s="5">
        <f>$Z14 + 32</f>
        <v>62</v>
      </c>
      <c r="AB14" s="5">
        <f>$A14 + 200</f>
        <v>211</v>
      </c>
      <c r="AC14" s="2"/>
      <c r="AD14" s="5">
        <f>$A14 + 900</f>
        <v>911</v>
      </c>
      <c r="AF14" s="12"/>
      <c r="AG14" t="s">
        <v>147</v>
      </c>
    </row>
    <row r="15" spans="1:33" x14ac:dyDescent="0.15">
      <c r="A15" s="33">
        <v>12</v>
      </c>
      <c r="B15" s="33" t="s">
        <v>569</v>
      </c>
      <c r="C15" s="34" t="s">
        <v>570</v>
      </c>
      <c r="D15" s="34" t="s">
        <v>571</v>
      </c>
      <c r="E15" s="34" t="s">
        <v>301</v>
      </c>
      <c r="F15" s="34" t="s">
        <v>572</v>
      </c>
      <c r="G15" s="34" t="s">
        <v>573</v>
      </c>
      <c r="H15" s="34" t="s">
        <v>211</v>
      </c>
      <c r="I15" s="34" t="s">
        <v>574</v>
      </c>
      <c r="J15" s="34" t="s">
        <v>575</v>
      </c>
      <c r="K15" s="34" t="s">
        <v>443</v>
      </c>
      <c r="L15" s="35" t="s">
        <v>576</v>
      </c>
      <c r="N15" s="8">
        <v>1</v>
      </c>
      <c r="O15" s="8">
        <v>28</v>
      </c>
      <c r="P15" s="8"/>
      <c r="Q15" s="8"/>
      <c r="R15" s="8" t="s">
        <v>577</v>
      </c>
      <c r="S15" s="8" t="s">
        <v>578</v>
      </c>
      <c r="T15" s="8" t="s">
        <v>579</v>
      </c>
      <c r="U15" s="8"/>
      <c r="V15" s="8" t="s">
        <v>580</v>
      </c>
      <c r="W15" s="8"/>
      <c r="X15" s="16" t="s">
        <v>581</v>
      </c>
      <c r="Y15" s="8"/>
      <c r="Z15" s="5">
        <f>($N15*32) + $O15</f>
        <v>60</v>
      </c>
      <c r="AA15" s="5">
        <f>$Z15 + 32</f>
        <v>92</v>
      </c>
      <c r="AB15" s="5">
        <f>$A15 + 200</f>
        <v>212</v>
      </c>
      <c r="AC15" s="2"/>
      <c r="AD15" s="5">
        <f>$A15 + 900</f>
        <v>912</v>
      </c>
      <c r="AF15" s="13"/>
      <c r="AG15" t="s">
        <v>167</v>
      </c>
    </row>
    <row r="16" spans="1:33" x14ac:dyDescent="0.15">
      <c r="A16" s="25">
        <v>13</v>
      </c>
      <c r="B16" s="25" t="s">
        <v>582</v>
      </c>
      <c r="C16" s="26" t="s">
        <v>583</v>
      </c>
      <c r="D16" s="26" t="s">
        <v>584</v>
      </c>
      <c r="E16" s="26" t="s">
        <v>585</v>
      </c>
      <c r="F16" s="26" t="s">
        <v>586</v>
      </c>
      <c r="G16" s="26" t="s">
        <v>587</v>
      </c>
      <c r="H16" s="26" t="s">
        <v>588</v>
      </c>
      <c r="I16" s="26" t="s">
        <v>589</v>
      </c>
      <c r="J16" s="26" t="s">
        <v>590</v>
      </c>
      <c r="K16" s="26" t="s">
        <v>591</v>
      </c>
      <c r="L16" s="30" t="s">
        <v>592</v>
      </c>
      <c r="N16" s="8">
        <v>0</v>
      </c>
      <c r="O16" s="8">
        <v>31</v>
      </c>
      <c r="P16" s="8"/>
      <c r="Q16" s="1" t="s">
        <v>593</v>
      </c>
      <c r="R16" s="8" t="s">
        <v>594</v>
      </c>
      <c r="S16" s="8" t="s">
        <v>254</v>
      </c>
      <c r="T16" s="8" t="s">
        <v>595</v>
      </c>
      <c r="U16" s="8" t="s">
        <v>596</v>
      </c>
      <c r="V16" s="8" t="s">
        <v>597</v>
      </c>
      <c r="W16" s="8"/>
      <c r="X16" s="8" t="s">
        <v>598</v>
      </c>
      <c r="Y16" s="8" t="s">
        <v>599</v>
      </c>
      <c r="Z16" s="5">
        <f>($N16*32) + $O16</f>
        <v>31</v>
      </c>
      <c r="AA16" s="5">
        <f>$Z16 + 32</f>
        <v>63</v>
      </c>
      <c r="AB16" s="5">
        <f>$A16 + 200</f>
        <v>213</v>
      </c>
      <c r="AC16" s="2"/>
      <c r="AD16" s="5">
        <f>$A16 + 900</f>
        <v>913</v>
      </c>
      <c r="AF16" s="14"/>
      <c r="AG16" t="s">
        <v>186</v>
      </c>
    </row>
    <row r="17" spans="1:32" x14ac:dyDescent="0.15">
      <c r="A17" s="33">
        <v>14</v>
      </c>
      <c r="B17" s="33" t="s">
        <v>600</v>
      </c>
      <c r="C17" s="34" t="s">
        <v>601</v>
      </c>
      <c r="D17" s="34" t="s">
        <v>602</v>
      </c>
      <c r="E17" s="34" t="s">
        <v>379</v>
      </c>
      <c r="F17" s="34" t="s">
        <v>603</v>
      </c>
      <c r="G17" s="34" t="s">
        <v>604</v>
      </c>
      <c r="H17" s="34" t="s">
        <v>133</v>
      </c>
      <c r="I17" s="34" t="s">
        <v>399</v>
      </c>
      <c r="J17" s="34" t="s">
        <v>605</v>
      </c>
      <c r="K17" s="34" t="s">
        <v>452</v>
      </c>
      <c r="L17" s="35" t="s">
        <v>606</v>
      </c>
      <c r="N17" s="8">
        <v>1</v>
      </c>
      <c r="O17" s="8">
        <v>18</v>
      </c>
      <c r="P17" s="8" t="s">
        <v>294</v>
      </c>
      <c r="Q17" s="1"/>
      <c r="R17" s="8"/>
      <c r="S17" s="8" t="s">
        <v>607</v>
      </c>
      <c r="T17" s="8" t="s">
        <v>608</v>
      </c>
      <c r="U17" s="8"/>
      <c r="V17" s="8" t="s">
        <v>609</v>
      </c>
      <c r="W17" s="8" t="s">
        <v>610</v>
      </c>
      <c r="X17" s="16" t="s">
        <v>611</v>
      </c>
      <c r="Y17" s="8" t="s">
        <v>612</v>
      </c>
      <c r="Z17" s="5">
        <f>($N17*32) + $O17</f>
        <v>50</v>
      </c>
      <c r="AA17" s="5">
        <f>$Z17 + 32</f>
        <v>82</v>
      </c>
      <c r="AB17" s="5">
        <f>$A17 + 200</f>
        <v>214</v>
      </c>
      <c r="AC17" s="2"/>
      <c r="AD17" s="5">
        <f>$A17 + 900</f>
        <v>914</v>
      </c>
      <c r="AF17" s="1"/>
    </row>
    <row r="18" spans="1:32" x14ac:dyDescent="0.15">
      <c r="A18" s="33">
        <v>15</v>
      </c>
      <c r="B18" s="33" t="s">
        <v>613</v>
      </c>
      <c r="C18" s="34" t="s">
        <v>614</v>
      </c>
      <c r="D18" s="34" t="s">
        <v>615</v>
      </c>
      <c r="E18" s="34" t="s">
        <v>528</v>
      </c>
      <c r="F18" s="34" t="s">
        <v>616</v>
      </c>
      <c r="G18" s="34" t="s">
        <v>617</v>
      </c>
      <c r="H18" s="34" t="s">
        <v>618</v>
      </c>
      <c r="I18" s="34" t="s">
        <v>441</v>
      </c>
      <c r="J18" s="34" t="s">
        <v>619</v>
      </c>
      <c r="K18" s="34" t="s">
        <v>462</v>
      </c>
      <c r="L18" s="35" t="s">
        <v>620</v>
      </c>
      <c r="N18" s="8">
        <v>1</v>
      </c>
      <c r="O18" s="8">
        <v>16</v>
      </c>
      <c r="P18" s="8" t="s">
        <v>621</v>
      </c>
      <c r="Q18" s="8" t="s">
        <v>291</v>
      </c>
      <c r="R18" s="8"/>
      <c r="S18" s="8" t="s">
        <v>622</v>
      </c>
      <c r="T18" s="8" t="s">
        <v>623</v>
      </c>
      <c r="U18" s="8"/>
      <c r="V18" s="8" t="s">
        <v>624</v>
      </c>
      <c r="W18" s="8"/>
      <c r="X18" s="16" t="s">
        <v>625</v>
      </c>
      <c r="Y18" s="8" t="s">
        <v>626</v>
      </c>
      <c r="Z18" s="5">
        <f>($N18*32) + $O18</f>
        <v>48</v>
      </c>
      <c r="AA18" s="5">
        <f>$Z18 + 32</f>
        <v>80</v>
      </c>
      <c r="AB18" s="5">
        <f>$A18 + 200</f>
        <v>215</v>
      </c>
      <c r="AC18" s="2"/>
      <c r="AD18" s="5">
        <f>$A18 + 900</f>
        <v>915</v>
      </c>
      <c r="AF18" s="1"/>
    </row>
    <row r="19" spans="1:32" x14ac:dyDescent="0.15">
      <c r="A19" s="33">
        <v>16</v>
      </c>
      <c r="B19" s="33" t="s">
        <v>627</v>
      </c>
      <c r="C19" s="34" t="s">
        <v>628</v>
      </c>
      <c r="D19" s="34" t="s">
        <v>629</v>
      </c>
      <c r="E19" s="34" t="s">
        <v>520</v>
      </c>
      <c r="F19" s="34" t="s">
        <v>630</v>
      </c>
      <c r="G19" s="34" t="s">
        <v>631</v>
      </c>
      <c r="H19" s="34" t="s">
        <v>230</v>
      </c>
      <c r="I19" s="34" t="s">
        <v>410</v>
      </c>
      <c r="J19" s="34" t="s">
        <v>632</v>
      </c>
      <c r="K19" s="34" t="s">
        <v>431</v>
      </c>
      <c r="L19" s="35" t="s">
        <v>633</v>
      </c>
      <c r="N19" s="8">
        <v>1</v>
      </c>
      <c r="O19" s="8">
        <v>19</v>
      </c>
      <c r="P19" s="8"/>
      <c r="Q19" s="8" t="s">
        <v>634</v>
      </c>
      <c r="R19" s="8" t="s">
        <v>635</v>
      </c>
      <c r="S19" s="8" t="s">
        <v>636</v>
      </c>
      <c r="T19" s="8" t="s">
        <v>637</v>
      </c>
      <c r="U19" s="8"/>
      <c r="V19" s="8" t="s">
        <v>638</v>
      </c>
      <c r="W19" s="8"/>
      <c r="X19" s="16" t="s">
        <v>639</v>
      </c>
      <c r="Y19" s="8" t="s">
        <v>640</v>
      </c>
      <c r="Z19" s="5">
        <f>($N19*32) + $O19</f>
        <v>51</v>
      </c>
      <c r="AA19" s="5">
        <f>$Z19 + 32</f>
        <v>83</v>
      </c>
      <c r="AB19" s="5">
        <f>$A19 + 200</f>
        <v>216</v>
      </c>
      <c r="AC19" s="2"/>
      <c r="AD19" s="5">
        <f>$A19 + 900</f>
        <v>916</v>
      </c>
      <c r="AF19" s="1"/>
    </row>
    <row r="20" spans="1:32" x14ac:dyDescent="0.15">
      <c r="A20" s="25">
        <v>17</v>
      </c>
      <c r="B20" s="25" t="s">
        <v>641</v>
      </c>
      <c r="C20" s="26" t="s">
        <v>642</v>
      </c>
      <c r="D20" s="26" t="s">
        <v>643</v>
      </c>
      <c r="E20" s="26" t="s">
        <v>644</v>
      </c>
      <c r="F20" s="26" t="s">
        <v>645</v>
      </c>
      <c r="G20" s="26" t="s">
        <v>646</v>
      </c>
      <c r="H20" s="26" t="s">
        <v>647</v>
      </c>
      <c r="I20" s="26" t="s">
        <v>648</v>
      </c>
      <c r="J20" s="26" t="s">
        <v>649</v>
      </c>
      <c r="K20" s="26" t="s">
        <v>650</v>
      </c>
      <c r="L20" s="30" t="s">
        <v>651</v>
      </c>
      <c r="N20" s="8">
        <v>0</v>
      </c>
      <c r="O20" s="8">
        <v>5</v>
      </c>
      <c r="P20" s="8" t="s">
        <v>652</v>
      </c>
      <c r="R20" s="8"/>
      <c r="S20" s="8" t="s">
        <v>653</v>
      </c>
      <c r="T20" s="8" t="s">
        <v>654</v>
      </c>
      <c r="U20" s="8" t="s">
        <v>655</v>
      </c>
      <c r="V20" s="8" t="s">
        <v>656</v>
      </c>
      <c r="W20" s="8"/>
      <c r="X20" s="8" t="s">
        <v>657</v>
      </c>
      <c r="Y20" s="8" t="s">
        <v>658</v>
      </c>
      <c r="Z20" s="5">
        <f>($N20*32) + $O20</f>
        <v>5</v>
      </c>
      <c r="AA20" s="5">
        <f>$Z20 + 32</f>
        <v>37</v>
      </c>
      <c r="AB20" s="5">
        <f>$A20 + 200</f>
        <v>217</v>
      </c>
      <c r="AC20" s="2"/>
      <c r="AD20" s="5">
        <f>$A20 + 900</f>
        <v>917</v>
      </c>
      <c r="AF20" s="1"/>
    </row>
    <row r="21" spans="1:32" x14ac:dyDescent="0.15">
      <c r="A21" s="25">
        <v>18</v>
      </c>
      <c r="B21" s="25" t="s">
        <v>659</v>
      </c>
      <c r="C21" s="26" t="s">
        <v>660</v>
      </c>
      <c r="D21" s="26" t="s">
        <v>661</v>
      </c>
      <c r="E21" s="26" t="s">
        <v>662</v>
      </c>
      <c r="F21" s="26" t="s">
        <v>663</v>
      </c>
      <c r="G21" s="26" t="s">
        <v>664</v>
      </c>
      <c r="H21" s="26" t="s">
        <v>665</v>
      </c>
      <c r="I21" s="26" t="s">
        <v>666</v>
      </c>
      <c r="J21" s="26" t="s">
        <v>667</v>
      </c>
      <c r="K21" s="26" t="s">
        <v>668</v>
      </c>
      <c r="L21" s="30" t="s">
        <v>669</v>
      </c>
      <c r="N21" s="8">
        <v>0</v>
      </c>
      <c r="O21" s="8">
        <v>4</v>
      </c>
      <c r="P21" s="8" t="s">
        <v>670</v>
      </c>
      <c r="R21" s="8" t="s">
        <v>671</v>
      </c>
      <c r="S21" s="8" t="s">
        <v>672</v>
      </c>
      <c r="T21" s="8" t="s">
        <v>673</v>
      </c>
      <c r="U21" s="8" t="s">
        <v>674</v>
      </c>
      <c r="V21" s="8" t="s">
        <v>675</v>
      </c>
      <c r="W21" s="8"/>
      <c r="X21" s="8" t="s">
        <v>676</v>
      </c>
      <c r="Y21" s="8" t="s">
        <v>677</v>
      </c>
      <c r="Z21" s="5">
        <f>($N21*32) + $O21</f>
        <v>4</v>
      </c>
      <c r="AA21" s="5">
        <f>$Z21 + 32</f>
        <v>36</v>
      </c>
      <c r="AB21" s="5">
        <f>$A21 + 200</f>
        <v>218</v>
      </c>
      <c r="AC21" s="2"/>
      <c r="AD21" s="5">
        <f>$A21 + 900</f>
        <v>918</v>
      </c>
      <c r="AF21" s="1"/>
    </row>
    <row r="22" spans="1:32" x14ac:dyDescent="0.15">
      <c r="A22" s="33">
        <v>19</v>
      </c>
      <c r="B22" s="33" t="s">
        <v>678</v>
      </c>
      <c r="C22" s="34" t="s">
        <v>679</v>
      </c>
      <c r="D22" s="34" t="s">
        <v>680</v>
      </c>
      <c r="E22" s="34" t="s">
        <v>681</v>
      </c>
      <c r="F22" s="34" t="s">
        <v>101</v>
      </c>
      <c r="G22" s="34" t="s">
        <v>682</v>
      </c>
      <c r="H22" s="34" t="s">
        <v>683</v>
      </c>
      <c r="I22" s="34" t="s">
        <v>684</v>
      </c>
      <c r="J22" s="34" t="s">
        <v>685</v>
      </c>
      <c r="K22" s="34" t="s">
        <v>686</v>
      </c>
      <c r="L22" s="36" t="s">
        <v>687</v>
      </c>
      <c r="N22" s="8">
        <v>0</v>
      </c>
      <c r="O22" s="8">
        <v>13</v>
      </c>
      <c r="P22" s="8" t="s">
        <v>688</v>
      </c>
      <c r="Q22" s="8" t="s">
        <v>689</v>
      </c>
      <c r="R22" s="8" t="s">
        <v>688</v>
      </c>
      <c r="S22" s="8" t="s">
        <v>688</v>
      </c>
      <c r="T22" s="8" t="s">
        <v>690</v>
      </c>
      <c r="U22" s="8" t="s">
        <v>691</v>
      </c>
      <c r="V22" s="8"/>
      <c r="W22" s="8"/>
      <c r="X22" s="8"/>
      <c r="Y22" s="8"/>
      <c r="Z22" s="5">
        <f>($N22*32) + $O22</f>
        <v>13</v>
      </c>
      <c r="AA22" s="5">
        <f>$Z22 + 32</f>
        <v>45</v>
      </c>
      <c r="AB22" s="5">
        <f>$A22 + 200</f>
        <v>219</v>
      </c>
      <c r="AC22" s="2"/>
      <c r="AD22" s="5">
        <f>$A22 + 900</f>
        <v>919</v>
      </c>
      <c r="AF22" s="1"/>
    </row>
    <row r="23" spans="1:32" x14ac:dyDescent="0.15">
      <c r="A23" s="33">
        <v>20</v>
      </c>
      <c r="B23" s="33" t="s">
        <v>692</v>
      </c>
      <c r="C23" s="34" t="s">
        <v>693</v>
      </c>
      <c r="D23" s="34" t="s">
        <v>694</v>
      </c>
      <c r="E23" s="34" t="s">
        <v>695</v>
      </c>
      <c r="F23" s="34" t="s">
        <v>116</v>
      </c>
      <c r="G23" s="34" t="s">
        <v>696</v>
      </c>
      <c r="H23" s="34" t="s">
        <v>697</v>
      </c>
      <c r="I23" s="34" t="s">
        <v>698</v>
      </c>
      <c r="J23" s="34" t="s">
        <v>699</v>
      </c>
      <c r="K23" s="34" t="s">
        <v>700</v>
      </c>
      <c r="L23" s="36" t="s">
        <v>701</v>
      </c>
      <c r="N23" s="8">
        <v>0</v>
      </c>
      <c r="O23" s="8">
        <v>12</v>
      </c>
      <c r="P23" s="8" t="s">
        <v>702</v>
      </c>
      <c r="Q23" s="8" t="s">
        <v>703</v>
      </c>
      <c r="R23" s="8" t="s">
        <v>702</v>
      </c>
      <c r="S23" s="8" t="s">
        <v>702</v>
      </c>
      <c r="T23" s="8" t="s">
        <v>704</v>
      </c>
      <c r="U23" s="8" t="s">
        <v>705</v>
      </c>
      <c r="V23" s="8"/>
      <c r="W23" s="8"/>
      <c r="X23" s="8"/>
      <c r="Y23" s="8"/>
      <c r="Z23" s="5">
        <f>($N23*32) + $O23</f>
        <v>12</v>
      </c>
      <c r="AA23" s="5">
        <f>$Z23 + 32</f>
        <v>44</v>
      </c>
      <c r="AB23" s="5">
        <f>$A23 + 200</f>
        <v>220</v>
      </c>
      <c r="AC23" s="2"/>
      <c r="AD23" s="5">
        <f>$A23 + 900</f>
        <v>920</v>
      </c>
      <c r="AF23" s="1"/>
    </row>
    <row r="24" spans="1:32" x14ac:dyDescent="0.15">
      <c r="A24" s="33">
        <v>21</v>
      </c>
      <c r="B24" s="33" t="s">
        <v>706</v>
      </c>
      <c r="C24" s="34" t="s">
        <v>707</v>
      </c>
      <c r="D24" s="34" t="s">
        <v>708</v>
      </c>
      <c r="E24" s="34" t="s">
        <v>709</v>
      </c>
      <c r="F24" s="34" t="s">
        <v>710</v>
      </c>
      <c r="G24" s="34" t="s">
        <v>683</v>
      </c>
      <c r="H24" s="34" t="s">
        <v>711</v>
      </c>
      <c r="I24" s="34" t="s">
        <v>685</v>
      </c>
      <c r="J24" s="34" t="s">
        <v>712</v>
      </c>
      <c r="K24" s="34" t="s">
        <v>713</v>
      </c>
      <c r="L24" s="36" t="s">
        <v>714</v>
      </c>
      <c r="N24" s="8">
        <v>0</v>
      </c>
      <c r="O24" s="8">
        <v>3</v>
      </c>
      <c r="P24" s="8" t="s">
        <v>715</v>
      </c>
      <c r="Q24" s="1" t="s">
        <v>716</v>
      </c>
      <c r="R24" s="8"/>
      <c r="S24" s="8" t="s">
        <v>717</v>
      </c>
      <c r="T24" s="8" t="s">
        <v>718</v>
      </c>
      <c r="U24" s="8"/>
      <c r="V24" s="8" t="s">
        <v>719</v>
      </c>
      <c r="W24" s="8"/>
      <c r="X24" s="8" t="s">
        <v>720</v>
      </c>
      <c r="Y24" s="8" t="s">
        <v>721</v>
      </c>
      <c r="Z24" s="5">
        <f>($N24*32) + $O24</f>
        <v>3</v>
      </c>
      <c r="AA24" s="5">
        <f>$Z24 + 32</f>
        <v>35</v>
      </c>
      <c r="AB24" s="5">
        <f>$A24 + 200</f>
        <v>221</v>
      </c>
      <c r="AC24" s="2"/>
      <c r="AD24" s="5">
        <f>$A24 + 900</f>
        <v>921</v>
      </c>
      <c r="AF24" s="1"/>
    </row>
    <row r="25" spans="1:32" x14ac:dyDescent="0.15">
      <c r="A25" s="33">
        <v>22</v>
      </c>
      <c r="B25" s="33" t="s">
        <v>722</v>
      </c>
      <c r="C25" s="34" t="s">
        <v>723</v>
      </c>
      <c r="D25" s="34" t="s">
        <v>724</v>
      </c>
      <c r="E25" s="34" t="s">
        <v>725</v>
      </c>
      <c r="F25" s="34" t="s">
        <v>726</v>
      </c>
      <c r="G25" s="34" t="s">
        <v>697</v>
      </c>
      <c r="H25" s="34" t="s">
        <v>727</v>
      </c>
      <c r="I25" s="34" t="s">
        <v>699</v>
      </c>
      <c r="J25" s="34" t="s">
        <v>728</v>
      </c>
      <c r="K25" s="34" t="s">
        <v>729</v>
      </c>
      <c r="L25" s="36" t="s">
        <v>730</v>
      </c>
      <c r="N25" s="8">
        <v>0</v>
      </c>
      <c r="O25" s="8">
        <v>2</v>
      </c>
      <c r="P25" s="8" t="s">
        <v>731</v>
      </c>
      <c r="R25" s="8" t="s">
        <v>732</v>
      </c>
      <c r="S25" s="8" t="s">
        <v>733</v>
      </c>
      <c r="T25" s="8" t="s">
        <v>734</v>
      </c>
      <c r="U25" s="8"/>
      <c r="V25" s="8" t="s">
        <v>735</v>
      </c>
      <c r="W25" s="8"/>
      <c r="X25" s="8" t="s">
        <v>736</v>
      </c>
      <c r="Y25" s="8" t="s">
        <v>737</v>
      </c>
      <c r="Z25" s="5">
        <f>($N25*32) + $O25</f>
        <v>2</v>
      </c>
      <c r="AA25" s="5">
        <f>$Z25 + 32</f>
        <v>34</v>
      </c>
      <c r="AB25" s="5">
        <f>$A25 + 200</f>
        <v>222</v>
      </c>
      <c r="AC25" s="2"/>
      <c r="AD25" s="5">
        <f>$A25 + 900</f>
        <v>922</v>
      </c>
      <c r="AF25" s="1"/>
    </row>
    <row r="26" spans="1:32" x14ac:dyDescent="0.15">
      <c r="A26" s="33">
        <v>23</v>
      </c>
      <c r="B26" s="33" t="s">
        <v>738</v>
      </c>
      <c r="C26" s="34" t="s">
        <v>739</v>
      </c>
      <c r="D26" s="34" t="s">
        <v>740</v>
      </c>
      <c r="E26" s="34" t="s">
        <v>355</v>
      </c>
      <c r="F26" s="34" t="s">
        <v>741</v>
      </c>
      <c r="G26" s="34" t="s">
        <v>742</v>
      </c>
      <c r="H26" s="34" t="s">
        <v>154</v>
      </c>
      <c r="I26" s="34" t="s">
        <v>421</v>
      </c>
      <c r="J26" s="34" t="s">
        <v>743</v>
      </c>
      <c r="K26" s="34" t="s">
        <v>250</v>
      </c>
      <c r="L26" s="35" t="s">
        <v>744</v>
      </c>
      <c r="N26" s="8">
        <v>1</v>
      </c>
      <c r="O26" s="8">
        <v>17</v>
      </c>
      <c r="P26" s="8" t="s">
        <v>745</v>
      </c>
      <c r="Q26" s="8" t="s">
        <v>274</v>
      </c>
      <c r="R26" s="8" t="s">
        <v>746</v>
      </c>
      <c r="S26" s="8" t="s">
        <v>747</v>
      </c>
      <c r="T26" s="8" t="s">
        <v>748</v>
      </c>
      <c r="U26" s="8"/>
      <c r="V26" s="8" t="s">
        <v>749</v>
      </c>
      <c r="W26" s="8"/>
      <c r="X26" s="16" t="s">
        <v>750</v>
      </c>
      <c r="Y26" s="8" t="s">
        <v>751</v>
      </c>
      <c r="Z26" s="5">
        <f>($N26*32) + $O26</f>
        <v>49</v>
      </c>
      <c r="AA26" s="5">
        <f>$Z26 + 32</f>
        <v>81</v>
      </c>
      <c r="AB26" s="5">
        <f>$A26 + 200</f>
        <v>223</v>
      </c>
      <c r="AC26" s="2"/>
      <c r="AD26" s="5">
        <f>$A26 + 900</f>
        <v>923</v>
      </c>
      <c r="AF26" s="1"/>
    </row>
    <row r="27" spans="1:32" x14ac:dyDescent="0.15">
      <c r="A27" s="25">
        <v>24</v>
      </c>
      <c r="B27" s="25" t="s">
        <v>752</v>
      </c>
      <c r="C27" s="26" t="s">
        <v>753</v>
      </c>
      <c r="D27" s="26" t="s">
        <v>754</v>
      </c>
      <c r="E27" s="26" t="s">
        <v>755</v>
      </c>
      <c r="F27" s="26" t="s">
        <v>645</v>
      </c>
      <c r="G27" s="26" t="s">
        <v>756</v>
      </c>
      <c r="H27" s="26" t="s">
        <v>646</v>
      </c>
      <c r="I27" s="26"/>
      <c r="J27" s="26" t="s">
        <v>648</v>
      </c>
      <c r="K27" s="31" t="s">
        <v>757</v>
      </c>
      <c r="L27" s="30" t="s">
        <v>758</v>
      </c>
      <c r="N27" s="8">
        <v>0</v>
      </c>
      <c r="O27" s="8">
        <v>15</v>
      </c>
      <c r="P27" s="8" t="s">
        <v>759</v>
      </c>
      <c r="Q27" s="1" t="s">
        <v>760</v>
      </c>
      <c r="R27" s="8" t="s">
        <v>761</v>
      </c>
      <c r="S27" s="8" t="s">
        <v>762</v>
      </c>
      <c r="T27" s="8" t="s">
        <v>763</v>
      </c>
      <c r="U27" s="8"/>
      <c r="V27" s="8" t="s">
        <v>764</v>
      </c>
      <c r="W27" s="8"/>
      <c r="X27" s="16" t="s">
        <v>765</v>
      </c>
      <c r="Y27" s="8" t="s">
        <v>766</v>
      </c>
      <c r="Z27" s="5">
        <f>($N27*32) + $O27</f>
        <v>15</v>
      </c>
      <c r="AA27" s="5">
        <f>$Z27 + 32</f>
        <v>47</v>
      </c>
      <c r="AB27" s="5">
        <f>$A27 + 200</f>
        <v>224</v>
      </c>
      <c r="AC27" s="2"/>
      <c r="AD27" s="5">
        <f>$A27 + 900</f>
        <v>924</v>
      </c>
      <c r="AF27" s="1"/>
    </row>
    <row r="28" spans="1:32" x14ac:dyDescent="0.15">
      <c r="A28" s="40">
        <v>25</v>
      </c>
      <c r="B28" s="40" t="s">
        <v>767</v>
      </c>
      <c r="C28" s="41" t="s">
        <v>768</v>
      </c>
      <c r="D28" s="41" t="s">
        <v>769</v>
      </c>
      <c r="E28" s="41" t="s">
        <v>412</v>
      </c>
      <c r="F28" s="41" t="s">
        <v>770</v>
      </c>
      <c r="G28" s="41" t="s">
        <v>413</v>
      </c>
      <c r="H28" s="41" t="s">
        <v>771</v>
      </c>
      <c r="I28" s="41" t="s">
        <v>772</v>
      </c>
      <c r="J28" s="47" t="s">
        <v>773</v>
      </c>
      <c r="K28" s="44" t="s">
        <v>774</v>
      </c>
      <c r="L28" s="46" t="s">
        <v>775</v>
      </c>
      <c r="N28" s="8">
        <v>3</v>
      </c>
      <c r="O28" s="8">
        <v>21</v>
      </c>
      <c r="P28" s="8"/>
      <c r="R28" s="8" t="s">
        <v>776</v>
      </c>
      <c r="S28" s="1" t="s">
        <v>349</v>
      </c>
      <c r="T28" s="1" t="s">
        <v>777</v>
      </c>
      <c r="U28" s="1"/>
      <c r="V28" s="1" t="s">
        <v>778</v>
      </c>
      <c r="W28" s="1" t="s">
        <v>779</v>
      </c>
      <c r="X28" s="1" t="s">
        <v>780</v>
      </c>
      <c r="Y28" s="1" t="s">
        <v>781</v>
      </c>
      <c r="Z28" s="5">
        <f>($N28*32) + $O28</f>
        <v>117</v>
      </c>
      <c r="AA28" s="5">
        <f>$Z28 + 32</f>
        <v>149</v>
      </c>
      <c r="AB28" s="5">
        <f>$A28 + 200</f>
        <v>225</v>
      </c>
      <c r="AC28" s="2"/>
      <c r="AD28" s="5">
        <f>$A28 + 900</f>
        <v>925</v>
      </c>
      <c r="AF28" s="1"/>
    </row>
    <row r="29" spans="1:32" x14ac:dyDescent="0.15">
      <c r="A29" s="25">
        <v>26</v>
      </c>
      <c r="B29" s="25" t="s">
        <v>782</v>
      </c>
      <c r="C29" s="26" t="s">
        <v>783</v>
      </c>
      <c r="D29" s="26" t="s">
        <v>784</v>
      </c>
      <c r="E29" s="26" t="s">
        <v>785</v>
      </c>
      <c r="F29" s="26" t="s">
        <v>663</v>
      </c>
      <c r="G29" s="26" t="s">
        <v>786</v>
      </c>
      <c r="H29" s="26" t="s">
        <v>664</v>
      </c>
      <c r="I29" s="26"/>
      <c r="J29" s="26" t="s">
        <v>666</v>
      </c>
      <c r="K29" s="26" t="s">
        <v>787</v>
      </c>
      <c r="L29" s="30" t="s">
        <v>788</v>
      </c>
      <c r="N29" s="8">
        <v>0</v>
      </c>
      <c r="O29" s="8">
        <v>14</v>
      </c>
      <c r="P29" s="8" t="s">
        <v>789</v>
      </c>
      <c r="Q29" s="8" t="s">
        <v>790</v>
      </c>
      <c r="R29" s="8"/>
      <c r="S29" s="8" t="s">
        <v>791</v>
      </c>
      <c r="T29" s="8" t="s">
        <v>792</v>
      </c>
      <c r="U29" s="8"/>
      <c r="V29" s="8" t="s">
        <v>793</v>
      </c>
      <c r="W29" s="8"/>
      <c r="X29" s="8" t="s">
        <v>794</v>
      </c>
      <c r="Y29" s="8" t="s">
        <v>795</v>
      </c>
      <c r="Z29" s="5">
        <f>($N29*32) + $O29</f>
        <v>14</v>
      </c>
      <c r="AA29" s="5">
        <f>$Z29 + 32</f>
        <v>46</v>
      </c>
      <c r="AB29" s="5">
        <f>$A29 + 200</f>
        <v>226</v>
      </c>
      <c r="AC29" s="2"/>
      <c r="AD29" s="5">
        <f>$A29 + 900</f>
        <v>926</v>
      </c>
      <c r="AF29" s="1"/>
    </row>
    <row r="30" spans="1:32" x14ac:dyDescent="0.15">
      <c r="A30" s="25">
        <v>27</v>
      </c>
      <c r="B30" s="25" t="s">
        <v>796</v>
      </c>
      <c r="C30" s="26" t="s">
        <v>797</v>
      </c>
      <c r="D30" s="26" t="s">
        <v>798</v>
      </c>
      <c r="E30" s="26" t="s">
        <v>269</v>
      </c>
      <c r="F30" s="26" t="s">
        <v>799</v>
      </c>
      <c r="G30" s="26" t="s">
        <v>413</v>
      </c>
      <c r="H30" s="26" t="s">
        <v>800</v>
      </c>
      <c r="I30" s="26" t="s">
        <v>729</v>
      </c>
      <c r="J30" s="28" t="s">
        <v>801</v>
      </c>
      <c r="K30" s="31" t="s">
        <v>802</v>
      </c>
      <c r="L30" s="32" t="s">
        <v>803</v>
      </c>
      <c r="N30" s="8">
        <v>3</v>
      </c>
      <c r="O30" s="8">
        <v>19</v>
      </c>
      <c r="P30" s="8"/>
      <c r="Q30" s="1" t="s">
        <v>804</v>
      </c>
      <c r="R30" s="8"/>
      <c r="S30" s="1" t="s">
        <v>805</v>
      </c>
      <c r="T30" s="1" t="s">
        <v>806</v>
      </c>
      <c r="U30" s="1"/>
      <c r="V30" s="1" t="s">
        <v>807</v>
      </c>
      <c r="W30" s="1" t="s">
        <v>808</v>
      </c>
      <c r="X30" s="17" t="s">
        <v>809</v>
      </c>
      <c r="Y30" s="1" t="s">
        <v>810</v>
      </c>
      <c r="Z30" s="5">
        <f>($N30*32) + $O30</f>
        <v>115</v>
      </c>
      <c r="AA30" s="5">
        <f>$Z30 + 32</f>
        <v>147</v>
      </c>
      <c r="AB30" s="5">
        <f>$A30 + 200</f>
        <v>227</v>
      </c>
      <c r="AC30" s="2"/>
      <c r="AD30" s="5">
        <f>$A30 + 900</f>
        <v>927</v>
      </c>
      <c r="AF30" s="1"/>
    </row>
    <row r="31" spans="1:32" x14ac:dyDescent="0.15">
      <c r="A31" s="40">
        <v>28</v>
      </c>
      <c r="B31" s="40" t="s">
        <v>811</v>
      </c>
      <c r="C31" s="41" t="s">
        <v>812</v>
      </c>
      <c r="D31" s="41" t="s">
        <v>813</v>
      </c>
      <c r="E31" s="41" t="s">
        <v>432</v>
      </c>
      <c r="F31" s="41" t="s">
        <v>647</v>
      </c>
      <c r="G31" s="41" t="s">
        <v>433</v>
      </c>
      <c r="H31" s="41" t="s">
        <v>698</v>
      </c>
      <c r="I31" s="41" t="s">
        <v>814</v>
      </c>
      <c r="J31" s="47" t="s">
        <v>815</v>
      </c>
      <c r="K31" s="44" t="s">
        <v>816</v>
      </c>
      <c r="L31" s="46" t="s">
        <v>817</v>
      </c>
      <c r="N31" s="8">
        <v>3</v>
      </c>
      <c r="O31" s="8">
        <v>17</v>
      </c>
      <c r="P31" s="8"/>
      <c r="Q31" s="1" t="s">
        <v>818</v>
      </c>
      <c r="R31" s="8" t="s">
        <v>819</v>
      </c>
      <c r="S31" s="8" t="s">
        <v>820</v>
      </c>
      <c r="T31" s="8" t="s">
        <v>821</v>
      </c>
      <c r="U31" s="8"/>
      <c r="V31" s="8" t="s">
        <v>822</v>
      </c>
      <c r="W31" s="8" t="s">
        <v>823</v>
      </c>
      <c r="X31" s="8" t="s">
        <v>824</v>
      </c>
      <c r="Y31" s="8" t="s">
        <v>825</v>
      </c>
      <c r="Z31" s="5">
        <f>($N31*32) + $O31</f>
        <v>113</v>
      </c>
      <c r="AA31" s="5">
        <f>$Z31 + 32</f>
        <v>145</v>
      </c>
      <c r="AB31" s="5">
        <f>$A31 + 200</f>
        <v>228</v>
      </c>
      <c r="AC31" s="2"/>
      <c r="AD31" s="5">
        <f>$A31 + 900</f>
        <v>928</v>
      </c>
      <c r="AF31" s="1"/>
    </row>
    <row r="32" spans="1:32" x14ac:dyDescent="0.15">
      <c r="A32" s="48">
        <v>29</v>
      </c>
      <c r="B32" s="48" t="s">
        <v>826</v>
      </c>
      <c r="C32" s="49" t="s">
        <v>827</v>
      </c>
      <c r="D32" s="49" t="s">
        <v>828</v>
      </c>
      <c r="E32" s="49" t="s">
        <v>473</v>
      </c>
      <c r="F32" s="49" t="s">
        <v>711</v>
      </c>
      <c r="G32" s="49"/>
      <c r="H32" s="49" t="s">
        <v>829</v>
      </c>
      <c r="I32" s="49" t="s">
        <v>558</v>
      </c>
      <c r="J32" s="47" t="s">
        <v>830</v>
      </c>
      <c r="K32" s="50" t="s">
        <v>831</v>
      </c>
      <c r="L32" s="51" t="s">
        <v>832</v>
      </c>
      <c r="N32" s="8">
        <v>3</v>
      </c>
      <c r="O32" s="8">
        <v>15</v>
      </c>
      <c r="P32" s="8"/>
      <c r="Q32" s="1" t="s">
        <v>833</v>
      </c>
      <c r="R32" s="8" t="s">
        <v>834</v>
      </c>
      <c r="S32" s="8" t="s">
        <v>835</v>
      </c>
      <c r="T32" s="8" t="s">
        <v>836</v>
      </c>
      <c r="U32" s="8"/>
      <c r="V32" s="8" t="s">
        <v>837</v>
      </c>
      <c r="W32" s="8" t="s">
        <v>838</v>
      </c>
      <c r="X32" s="8" t="s">
        <v>839</v>
      </c>
      <c r="Y32" s="8" t="s">
        <v>840</v>
      </c>
      <c r="Z32" s="5">
        <f>($N32*32) + $O32</f>
        <v>111</v>
      </c>
      <c r="AA32" s="5">
        <f>$Z32 + 32</f>
        <v>143</v>
      </c>
      <c r="AB32" s="5">
        <f>$A32 + 200</f>
        <v>229</v>
      </c>
      <c r="AC32" s="2"/>
      <c r="AD32" s="5">
        <f>$A32 + 900</f>
        <v>929</v>
      </c>
      <c r="AF32" s="1"/>
    </row>
    <row r="33" spans="1:32" x14ac:dyDescent="0.15">
      <c r="A33" s="33">
        <v>30</v>
      </c>
      <c r="B33" s="33" t="s">
        <v>841</v>
      </c>
      <c r="C33" s="34" t="s">
        <v>842</v>
      </c>
      <c r="D33" s="34" t="s">
        <v>843</v>
      </c>
      <c r="E33" s="34" t="s">
        <v>453</v>
      </c>
      <c r="F33" s="34" t="s">
        <v>665</v>
      </c>
      <c r="G33" s="34"/>
      <c r="H33" s="34" t="s">
        <v>844</v>
      </c>
      <c r="I33" s="34" t="s">
        <v>589</v>
      </c>
      <c r="J33" s="37" t="s">
        <v>845</v>
      </c>
      <c r="K33" s="38" t="s">
        <v>846</v>
      </c>
      <c r="L33" s="39" t="s">
        <v>847</v>
      </c>
      <c r="N33" s="8">
        <v>3</v>
      </c>
      <c r="O33" s="8">
        <v>16</v>
      </c>
      <c r="P33" s="8"/>
      <c r="Q33" s="1" t="s">
        <v>848</v>
      </c>
      <c r="R33" s="8" t="s">
        <v>849</v>
      </c>
      <c r="S33" s="8" t="s">
        <v>850</v>
      </c>
      <c r="T33" s="8" t="s">
        <v>851</v>
      </c>
      <c r="U33" s="8"/>
      <c r="V33" s="8" t="s">
        <v>852</v>
      </c>
      <c r="W33" s="8" t="s">
        <v>853</v>
      </c>
      <c r="X33" s="16" t="s">
        <v>854</v>
      </c>
      <c r="Y33" s="8" t="s">
        <v>855</v>
      </c>
      <c r="Z33" s="5">
        <f>($N33*32) + $O33</f>
        <v>112</v>
      </c>
      <c r="AA33" s="5">
        <f>$Z33 + 32</f>
        <v>144</v>
      </c>
      <c r="AB33" s="5">
        <f>$A33 + 200</f>
        <v>230</v>
      </c>
      <c r="AC33" s="2"/>
      <c r="AD33" s="5">
        <f>$A33 + 900</f>
        <v>930</v>
      </c>
      <c r="AF33" s="1"/>
    </row>
    <row r="34" spans="1:32" x14ac:dyDescent="0.15">
      <c r="A34" s="40">
        <v>31</v>
      </c>
      <c r="B34" s="40" t="s">
        <v>856</v>
      </c>
      <c r="C34" s="41" t="s">
        <v>857</v>
      </c>
      <c r="D34" s="41" t="s">
        <v>858</v>
      </c>
      <c r="E34" s="41" t="s">
        <v>463</v>
      </c>
      <c r="F34" s="41" t="s">
        <v>727</v>
      </c>
      <c r="G34" s="41"/>
      <c r="H34" s="41" t="s">
        <v>859</v>
      </c>
      <c r="I34" s="41" t="s">
        <v>860</v>
      </c>
      <c r="J34" s="47" t="s">
        <v>861</v>
      </c>
      <c r="K34" s="44" t="s">
        <v>862</v>
      </c>
      <c r="L34" s="46" t="s">
        <v>863</v>
      </c>
      <c r="N34" s="8">
        <v>3</v>
      </c>
      <c r="O34" s="8">
        <v>14</v>
      </c>
      <c r="P34" s="8"/>
      <c r="Q34" s="8" t="s">
        <v>864</v>
      </c>
      <c r="R34" s="8" t="s">
        <v>865</v>
      </c>
      <c r="S34" s="8" t="s">
        <v>866</v>
      </c>
      <c r="T34" s="8" t="s">
        <v>867</v>
      </c>
      <c r="U34" s="8"/>
      <c r="V34" s="8" t="s">
        <v>868</v>
      </c>
      <c r="W34" s="8" t="s">
        <v>869</v>
      </c>
      <c r="X34" s="8" t="s">
        <v>870</v>
      </c>
      <c r="Y34" s="8" t="s">
        <v>871</v>
      </c>
      <c r="Z34" s="5">
        <f>($N34*32) + $O34</f>
        <v>110</v>
      </c>
      <c r="AA34" s="5">
        <f>$Z34 + 32</f>
        <v>142</v>
      </c>
      <c r="AB34" s="5">
        <f>$A34 + 200</f>
        <v>231</v>
      </c>
      <c r="AC34" s="2"/>
      <c r="AD34" s="5">
        <f>$A34 + 900</f>
        <v>931</v>
      </c>
      <c r="AF34" s="1"/>
    </row>
    <row r="35" spans="1:32" x14ac:dyDescent="0.15">
      <c r="A35" s="25">
        <v>32</v>
      </c>
      <c r="B35" s="25" t="s">
        <v>872</v>
      </c>
      <c r="C35" s="26"/>
      <c r="D35" s="26"/>
      <c r="E35" s="26"/>
      <c r="F35" s="26"/>
      <c r="G35" s="26"/>
      <c r="H35" s="26"/>
      <c r="I35" s="26"/>
      <c r="J35" s="26"/>
      <c r="K35" s="26"/>
      <c r="L35" s="26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5"/>
      <c r="AA35" s="5"/>
      <c r="AB35" s="5"/>
      <c r="AC35" s="2"/>
      <c r="AD35" s="5"/>
      <c r="AF35" s="1"/>
    </row>
    <row r="36" spans="1:32" x14ac:dyDescent="0.15">
      <c r="A36" s="25">
        <v>33</v>
      </c>
      <c r="B36" s="25" t="s">
        <v>873</v>
      </c>
      <c r="C36" s="26" t="s">
        <v>874</v>
      </c>
      <c r="D36" s="26"/>
      <c r="E36" s="26" t="s">
        <v>875</v>
      </c>
      <c r="F36" s="26"/>
      <c r="G36" s="26"/>
      <c r="H36" s="26"/>
      <c r="I36" s="26"/>
      <c r="J36" s="26"/>
      <c r="K36" s="26"/>
      <c r="L36" s="26"/>
      <c r="N36" s="8"/>
      <c r="O36" s="8"/>
      <c r="P36" s="8" t="s">
        <v>876</v>
      </c>
      <c r="Q36" s="8"/>
      <c r="R36" s="8"/>
      <c r="S36" s="8"/>
      <c r="T36" s="8"/>
      <c r="U36" s="8"/>
      <c r="V36" s="8"/>
      <c r="W36" s="8"/>
      <c r="X36" s="8"/>
      <c r="Y36" s="8" t="s">
        <v>877</v>
      </c>
      <c r="Z36" s="5"/>
      <c r="AA36" s="5"/>
      <c r="AB36" s="5"/>
      <c r="AC36" s="2"/>
      <c r="AD36" s="5"/>
      <c r="AF36" s="1"/>
    </row>
    <row r="37" spans="1:32" x14ac:dyDescent="0.15">
      <c r="A37" s="25">
        <v>34</v>
      </c>
      <c r="B37" s="25" t="s">
        <v>878</v>
      </c>
      <c r="C37" s="26"/>
      <c r="D37" s="26"/>
      <c r="E37" s="26"/>
      <c r="F37" s="26"/>
      <c r="G37" s="26"/>
      <c r="H37" s="26"/>
      <c r="I37" s="26"/>
      <c r="J37" s="26"/>
      <c r="K37" s="26"/>
      <c r="L37" s="26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5"/>
      <c r="AA37" s="5"/>
      <c r="AB37" s="5"/>
      <c r="AC37" s="2"/>
      <c r="AD37" s="5"/>
      <c r="AF37" s="1"/>
    </row>
    <row r="38" spans="1:32" x14ac:dyDescent="0.15">
      <c r="A38" s="25">
        <v>35</v>
      </c>
      <c r="B38" s="25" t="s">
        <v>879</v>
      </c>
      <c r="C38" s="26" t="s">
        <v>880</v>
      </c>
      <c r="D38" s="26"/>
      <c r="E38" s="26" t="s">
        <v>881</v>
      </c>
      <c r="F38" s="26"/>
      <c r="G38" s="26"/>
      <c r="H38" s="26"/>
      <c r="I38" s="26"/>
      <c r="J38" s="26"/>
      <c r="K38" s="26"/>
      <c r="L38" s="26"/>
      <c r="N38" s="8"/>
      <c r="O38" s="8"/>
      <c r="P38" s="8" t="s">
        <v>882</v>
      </c>
      <c r="Q38" s="8"/>
      <c r="R38" s="8"/>
      <c r="S38" s="8"/>
      <c r="T38" s="8"/>
      <c r="U38" s="8"/>
      <c r="V38" s="8"/>
      <c r="W38" s="8"/>
      <c r="X38" s="8"/>
      <c r="Y38" s="8"/>
      <c r="Z38" s="5"/>
      <c r="AA38" s="5"/>
      <c r="AB38" s="5"/>
      <c r="AC38" s="2"/>
      <c r="AD38" s="5"/>
      <c r="AF38" s="1"/>
    </row>
    <row r="39" spans="1:32" x14ac:dyDescent="0.15">
      <c r="A39" s="25">
        <v>36</v>
      </c>
      <c r="B39" s="25" t="s">
        <v>883</v>
      </c>
      <c r="C39" s="26" t="s">
        <v>884</v>
      </c>
      <c r="D39" s="26"/>
      <c r="E39" s="26" t="s">
        <v>885</v>
      </c>
      <c r="F39" s="26"/>
      <c r="G39" s="26"/>
      <c r="H39" s="26"/>
      <c r="I39" s="26"/>
      <c r="J39" s="26"/>
      <c r="K39" s="26"/>
      <c r="L39" s="26"/>
      <c r="N39" s="8"/>
      <c r="O39" s="8"/>
      <c r="P39" s="8" t="s">
        <v>886</v>
      </c>
      <c r="Q39" s="8"/>
      <c r="R39" s="8"/>
      <c r="S39" s="8"/>
      <c r="T39" s="8"/>
      <c r="U39" s="8"/>
      <c r="V39" s="8"/>
      <c r="W39" s="8"/>
      <c r="X39" s="8"/>
      <c r="Y39" s="8" t="s">
        <v>887</v>
      </c>
      <c r="Z39" s="5"/>
      <c r="AA39" s="5"/>
      <c r="AB39" s="5"/>
      <c r="AC39" s="2"/>
      <c r="AD39" s="5"/>
      <c r="AF39" s="1"/>
    </row>
    <row r="40" spans="1:32" x14ac:dyDescent="0.15">
      <c r="A40" s="33">
        <v>37</v>
      </c>
      <c r="B40" s="33" t="s">
        <v>888</v>
      </c>
      <c r="C40" s="34" t="s">
        <v>889</v>
      </c>
      <c r="D40" s="34"/>
      <c r="E40" s="34" t="s">
        <v>890</v>
      </c>
      <c r="F40" s="34"/>
      <c r="G40" s="34"/>
      <c r="H40" s="34"/>
      <c r="I40" s="34"/>
      <c r="J40" s="34"/>
      <c r="K40" s="34"/>
      <c r="L40" s="34"/>
      <c r="N40" s="8"/>
      <c r="O40" s="8"/>
      <c r="P40" s="8"/>
      <c r="Q40" s="8"/>
      <c r="R40" s="8"/>
      <c r="S40" s="8"/>
      <c r="T40" s="8" t="s">
        <v>891</v>
      </c>
      <c r="U40" s="8" t="s">
        <v>892</v>
      </c>
      <c r="V40" s="8"/>
      <c r="W40" s="8"/>
      <c r="X40" s="16" t="s">
        <v>893</v>
      </c>
      <c r="Y40" s="8" t="s">
        <v>894</v>
      </c>
      <c r="Z40" s="5"/>
      <c r="AA40" s="5"/>
      <c r="AB40" s="5"/>
      <c r="AC40" s="2"/>
      <c r="AD40" s="5"/>
      <c r="AF40" s="1"/>
    </row>
    <row r="41" spans="1:32" x14ac:dyDescent="0.15">
      <c r="A41" s="33">
        <v>38</v>
      </c>
      <c r="B41" s="33" t="s">
        <v>895</v>
      </c>
      <c r="C41" s="34" t="s">
        <v>896</v>
      </c>
      <c r="D41" s="34"/>
      <c r="E41" s="34" t="s">
        <v>897</v>
      </c>
      <c r="F41" s="34"/>
      <c r="G41" s="34"/>
      <c r="H41" s="34"/>
      <c r="I41" s="34"/>
      <c r="J41" s="34"/>
      <c r="K41" s="34"/>
      <c r="L41" s="34"/>
      <c r="N41" s="8"/>
      <c r="O41" s="8"/>
      <c r="P41" s="8"/>
      <c r="Q41" s="8"/>
      <c r="R41" s="8"/>
      <c r="S41" s="8"/>
      <c r="T41" s="8" t="s">
        <v>898</v>
      </c>
      <c r="U41" s="8" t="s">
        <v>899</v>
      </c>
      <c r="V41" s="8"/>
      <c r="W41" s="8"/>
      <c r="X41" s="16" t="s">
        <v>893</v>
      </c>
      <c r="Y41" s="8" t="s">
        <v>900</v>
      </c>
      <c r="Z41" s="5"/>
      <c r="AA41" s="5"/>
      <c r="AB41" s="5"/>
      <c r="AC41" s="2"/>
      <c r="AD41" s="5"/>
      <c r="AF41" s="1"/>
    </row>
    <row r="42" spans="1:32" x14ac:dyDescent="0.15">
      <c r="A42" s="33">
        <v>39</v>
      </c>
      <c r="B42" s="33" t="s">
        <v>901</v>
      </c>
      <c r="C42" s="34" t="s">
        <v>902</v>
      </c>
      <c r="D42" s="34"/>
      <c r="E42" s="34" t="s">
        <v>903</v>
      </c>
      <c r="F42" s="34"/>
      <c r="G42" s="34"/>
      <c r="H42" s="34"/>
      <c r="I42" s="34"/>
      <c r="J42" s="34"/>
      <c r="K42" s="34"/>
      <c r="L42" s="34"/>
      <c r="N42" s="8"/>
      <c r="O42" s="8"/>
      <c r="P42" s="8"/>
      <c r="Q42" s="8"/>
      <c r="R42" s="8"/>
      <c r="S42" s="8"/>
      <c r="T42" s="8" t="s">
        <v>904</v>
      </c>
      <c r="U42" s="8" t="s">
        <v>905</v>
      </c>
      <c r="V42" s="8"/>
      <c r="W42" s="8"/>
      <c r="X42" s="16" t="s">
        <v>893</v>
      </c>
      <c r="Y42" s="8" t="s">
        <v>906</v>
      </c>
      <c r="Z42" s="5"/>
      <c r="AA42" s="5"/>
      <c r="AB42" s="5"/>
      <c r="AC42" s="2"/>
      <c r="AD42" s="5"/>
      <c r="AF42" s="1"/>
    </row>
    <row r="43" spans="1:32" x14ac:dyDescent="0.15">
      <c r="A43" s="33">
        <v>40</v>
      </c>
      <c r="B43" s="33" t="s">
        <v>907</v>
      </c>
      <c r="C43" s="34" t="s">
        <v>908</v>
      </c>
      <c r="D43" s="34"/>
      <c r="E43" s="34" t="s">
        <v>909</v>
      </c>
      <c r="F43" s="34"/>
      <c r="G43" s="34"/>
      <c r="H43" s="34"/>
      <c r="I43" s="34"/>
      <c r="J43" s="34"/>
      <c r="K43" s="34"/>
      <c r="L43" s="34"/>
      <c r="N43" s="8"/>
      <c r="O43" s="8"/>
      <c r="P43" s="8"/>
      <c r="Q43" s="8"/>
      <c r="R43" s="8"/>
      <c r="S43" s="8"/>
      <c r="T43" s="8" t="s">
        <v>910</v>
      </c>
      <c r="U43" s="8" t="s">
        <v>911</v>
      </c>
      <c r="V43" s="8"/>
      <c r="W43" s="8"/>
      <c r="X43" s="16" t="s">
        <v>893</v>
      </c>
      <c r="Y43" s="8" t="s">
        <v>912</v>
      </c>
      <c r="Z43" s="5"/>
      <c r="AA43" s="5"/>
      <c r="AB43" s="5"/>
      <c r="AC43" s="2"/>
      <c r="AD43" s="5"/>
      <c r="AF43" s="1"/>
    </row>
    <row r="44" spans="1:32" x14ac:dyDescent="0.15">
      <c r="A44" s="25">
        <v>41</v>
      </c>
      <c r="B44" s="25" t="s">
        <v>913</v>
      </c>
      <c r="C44" s="26" t="s">
        <v>914</v>
      </c>
      <c r="D44" s="26" t="s">
        <v>915</v>
      </c>
      <c r="E44" s="26" t="s">
        <v>916</v>
      </c>
      <c r="F44" s="26"/>
      <c r="G44" s="26" t="s">
        <v>917</v>
      </c>
      <c r="H44" s="26" t="s">
        <v>918</v>
      </c>
      <c r="I44" s="26" t="s">
        <v>86</v>
      </c>
      <c r="J44" s="31" t="s">
        <v>757</v>
      </c>
      <c r="K44" s="26" t="s">
        <v>713</v>
      </c>
      <c r="L44" s="30" t="s">
        <v>919</v>
      </c>
      <c r="N44" s="8">
        <v>0</v>
      </c>
      <c r="O44" s="8">
        <v>20</v>
      </c>
      <c r="P44" s="8"/>
      <c r="Q44" s="8"/>
      <c r="R44" s="8" t="s">
        <v>920</v>
      </c>
      <c r="S44" s="8" t="s">
        <v>921</v>
      </c>
      <c r="T44" s="8"/>
      <c r="U44" s="8"/>
      <c r="V44" s="8"/>
      <c r="W44" s="8" t="s">
        <v>922</v>
      </c>
      <c r="X44" s="8" t="s">
        <v>923</v>
      </c>
      <c r="Y44" t="s">
        <v>924</v>
      </c>
      <c r="Z44" s="5">
        <f>($N44*32) + $O44</f>
        <v>20</v>
      </c>
      <c r="AA44" s="5">
        <f>$Z44 + 32</f>
        <v>52</v>
      </c>
      <c r="AB44" s="5">
        <f>$A44 + 200</f>
        <v>241</v>
      </c>
      <c r="AC44" s="2"/>
      <c r="AD44" s="5">
        <f>$A44 + 900</f>
        <v>941</v>
      </c>
      <c r="AE44" s="1" t="s">
        <v>925</v>
      </c>
      <c r="AF44" s="1">
        <v>9410</v>
      </c>
    </row>
    <row r="45" spans="1:32" x14ac:dyDescent="0.15">
      <c r="A45" s="25">
        <v>41.1</v>
      </c>
      <c r="B45" s="25" t="s">
        <v>926</v>
      </c>
      <c r="C45" s="26" t="s">
        <v>927</v>
      </c>
      <c r="D45" s="26" t="s">
        <v>928</v>
      </c>
      <c r="E45" s="26" t="s">
        <v>401</v>
      </c>
      <c r="F45" s="26" t="s">
        <v>929</v>
      </c>
      <c r="G45" s="26"/>
      <c r="H45" s="26" t="s">
        <v>930</v>
      </c>
      <c r="I45" s="26" t="s">
        <v>713</v>
      </c>
      <c r="J45" s="28" t="s">
        <v>931</v>
      </c>
      <c r="K45" s="31" t="s">
        <v>932</v>
      </c>
      <c r="L45" s="32" t="s">
        <v>933</v>
      </c>
      <c r="N45" s="8">
        <v>3</v>
      </c>
      <c r="O45" s="8">
        <v>20</v>
      </c>
      <c r="P45" s="8"/>
      <c r="Q45" s="8"/>
      <c r="R45" s="8"/>
      <c r="S45" s="8"/>
      <c r="T45" s="8" t="s">
        <v>934</v>
      </c>
      <c r="U45" s="8"/>
      <c r="V45" s="8" t="s">
        <v>935</v>
      </c>
      <c r="W45" s="8"/>
      <c r="X45" s="8"/>
      <c r="Y45" s="8"/>
      <c r="Z45" s="5">
        <f>($N45*32) + $O45</f>
        <v>116</v>
      </c>
      <c r="AA45" s="5">
        <f>$Z45 + 32</f>
        <v>148</v>
      </c>
      <c r="AB45" s="5"/>
      <c r="AC45" s="2"/>
      <c r="AD45" s="5">
        <f>TRUNC($A45) + 900 + (TRUNC(($A45-TRUNC($A45))*10)*50)</f>
        <v>991</v>
      </c>
      <c r="AE45" s="1" t="s">
        <v>936</v>
      </c>
      <c r="AF45" s="1">
        <v>9411</v>
      </c>
    </row>
    <row r="46" spans="1:32" x14ac:dyDescent="0.15">
      <c r="A46" s="25">
        <v>42</v>
      </c>
      <c r="B46" s="25" t="s">
        <v>937</v>
      </c>
      <c r="C46" s="26" t="s">
        <v>938</v>
      </c>
      <c r="D46" s="26" t="s">
        <v>939</v>
      </c>
      <c r="E46" s="26" t="s">
        <v>940</v>
      </c>
      <c r="F46" s="26" t="s">
        <v>941</v>
      </c>
      <c r="G46" s="26" t="s">
        <v>684</v>
      </c>
      <c r="H46" s="26" t="s">
        <v>213</v>
      </c>
      <c r="I46" s="26" t="s">
        <v>859</v>
      </c>
      <c r="J46" s="26" t="s">
        <v>942</v>
      </c>
      <c r="K46" s="26" t="s">
        <v>943</v>
      </c>
      <c r="L46" s="30" t="s">
        <v>944</v>
      </c>
      <c r="N46" s="8">
        <v>0</v>
      </c>
      <c r="O46" s="8">
        <v>7</v>
      </c>
      <c r="P46" s="8"/>
      <c r="Q46" s="8"/>
      <c r="R46" s="8" t="s">
        <v>945</v>
      </c>
      <c r="S46" s="8" t="s">
        <v>946</v>
      </c>
      <c r="T46" s="8"/>
      <c r="U46" s="8"/>
      <c r="V46" s="8"/>
      <c r="W46" s="8" t="s">
        <v>947</v>
      </c>
      <c r="X46" s="8" t="s">
        <v>948</v>
      </c>
      <c r="Y46" s="8" t="s">
        <v>949</v>
      </c>
      <c r="Z46" s="5">
        <f>($N46*32) + $O46</f>
        <v>7</v>
      </c>
      <c r="AA46" s="5">
        <f>$Z46 + 32</f>
        <v>39</v>
      </c>
      <c r="AB46" s="5">
        <f>$A46 + 200</f>
        <v>242</v>
      </c>
      <c r="AC46" s="2"/>
      <c r="AD46" s="5">
        <f>TRUNC($A46) + 900 + (TRUNC(($A46-TRUNC($A46))*10)*50)</f>
        <v>942</v>
      </c>
      <c r="AE46" s="1" t="s">
        <v>950</v>
      </c>
      <c r="AF46" s="1">
        <v>9420</v>
      </c>
    </row>
    <row r="47" spans="1:32" x14ac:dyDescent="0.15">
      <c r="A47" s="25">
        <v>42.1</v>
      </c>
      <c r="B47" s="25" t="s">
        <v>951</v>
      </c>
      <c r="C47" s="26" t="s">
        <v>952</v>
      </c>
      <c r="D47" s="26" t="s">
        <v>953</v>
      </c>
      <c r="E47" s="26" t="s">
        <v>443</v>
      </c>
      <c r="F47" s="26" t="s">
        <v>954</v>
      </c>
      <c r="G47" s="26" t="s">
        <v>433</v>
      </c>
      <c r="H47" s="26" t="s">
        <v>955</v>
      </c>
      <c r="I47" s="26" t="s">
        <v>942</v>
      </c>
      <c r="J47" s="28" t="s">
        <v>956</v>
      </c>
      <c r="K47" s="31" t="s">
        <v>957</v>
      </c>
      <c r="L47" s="32" t="s">
        <v>958</v>
      </c>
      <c r="N47" s="8">
        <v>3</v>
      </c>
      <c r="O47" s="8">
        <v>18</v>
      </c>
      <c r="P47" s="8"/>
      <c r="Q47" s="8"/>
      <c r="R47" s="8"/>
      <c r="S47" s="8"/>
      <c r="T47" s="8" t="s">
        <v>959</v>
      </c>
      <c r="U47" s="8"/>
      <c r="V47" s="8" t="s">
        <v>960</v>
      </c>
      <c r="W47" s="8"/>
      <c r="X47" s="8"/>
      <c r="Y47" s="8"/>
      <c r="Z47" s="5">
        <f>($N47*32) + $O47</f>
        <v>114</v>
      </c>
      <c r="AA47" s="5">
        <f>$Z47 + 32</f>
        <v>146</v>
      </c>
      <c r="AB47" s="5"/>
      <c r="AC47" s="2"/>
      <c r="AD47" s="5">
        <f>TRUNC($A47) + 900 + (TRUNC(($A47-TRUNC($A47))*10)*50)</f>
        <v>992</v>
      </c>
      <c r="AE47" s="1" t="s">
        <v>961</v>
      </c>
      <c r="AF47" s="1">
        <v>9421</v>
      </c>
    </row>
    <row r="48" spans="1:32" x14ac:dyDescent="0.15">
      <c r="A48" s="6">
        <v>43</v>
      </c>
      <c r="B48" s="6" t="s">
        <v>30</v>
      </c>
      <c r="C48" s="7"/>
      <c r="D48" s="7"/>
      <c r="E48" s="7"/>
      <c r="F48" s="7"/>
      <c r="G48" s="7"/>
      <c r="H48" s="7"/>
      <c r="I48" s="7"/>
      <c r="J48" s="7"/>
      <c r="K48" s="7"/>
      <c r="L48" s="7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5"/>
      <c r="AA48" s="5"/>
      <c r="AB48" s="5"/>
      <c r="AC48" s="2"/>
      <c r="AD48" s="5"/>
      <c r="AE48" s="1" t="s">
        <v>962</v>
      </c>
      <c r="AF48" s="1"/>
    </row>
    <row r="49" spans="1:32" x14ac:dyDescent="0.15">
      <c r="A49" s="6">
        <v>44</v>
      </c>
      <c r="B49" s="6" t="s">
        <v>30</v>
      </c>
      <c r="C49" s="7"/>
      <c r="D49" s="7"/>
      <c r="E49" s="7"/>
      <c r="F49" s="7"/>
      <c r="G49" s="7"/>
      <c r="H49" s="7"/>
      <c r="I49" s="7"/>
      <c r="J49" s="7"/>
      <c r="K49" s="7"/>
      <c r="L49" s="7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5"/>
      <c r="AA49" s="5"/>
      <c r="AB49" s="5"/>
      <c r="AC49" s="2"/>
      <c r="AD49" s="5"/>
      <c r="AE49" s="1"/>
      <c r="AF49" s="1"/>
    </row>
    <row r="50" spans="1:32" x14ac:dyDescent="0.15">
      <c r="A50" s="6">
        <v>45</v>
      </c>
      <c r="B50" s="6" t="s">
        <v>30</v>
      </c>
      <c r="C50" s="7"/>
      <c r="D50" s="7"/>
      <c r="E50" s="7"/>
      <c r="F50" s="7"/>
      <c r="G50" s="7"/>
      <c r="H50" s="7"/>
      <c r="I50" s="7"/>
      <c r="J50" s="7"/>
      <c r="K50" s="7"/>
      <c r="L50" s="7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5"/>
      <c r="AA50" s="5"/>
      <c r="AB50" s="5"/>
      <c r="AC50" s="2"/>
      <c r="AD50" s="5"/>
      <c r="AF50" s="1"/>
    </row>
    <row r="51" spans="1:32" x14ac:dyDescent="0.15">
      <c r="A51" s="6">
        <v>46</v>
      </c>
      <c r="B51" s="6" t="s">
        <v>30</v>
      </c>
      <c r="C51" s="7"/>
      <c r="D51" s="7"/>
      <c r="E51" s="7"/>
      <c r="F51" s="7"/>
      <c r="G51" s="7"/>
      <c r="H51" s="7"/>
      <c r="I51" s="7"/>
      <c r="J51" s="7"/>
      <c r="K51" s="7"/>
      <c r="L51" s="7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5"/>
      <c r="AA51" s="5"/>
      <c r="AB51" s="5"/>
      <c r="AC51" s="2"/>
      <c r="AD51" s="5"/>
      <c r="AF51" s="1"/>
    </row>
    <row r="52" spans="1:32" x14ac:dyDescent="0.15"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2"/>
      <c r="AA52" s="2"/>
      <c r="AB52" s="2"/>
      <c r="AC52" s="2"/>
      <c r="AD52" s="2"/>
      <c r="AF52" s="1"/>
    </row>
    <row r="53" spans="1:32" x14ac:dyDescent="0.15"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2"/>
      <c r="AA53" s="2"/>
      <c r="AB53" s="2"/>
      <c r="AC53" s="2"/>
      <c r="AD53" s="2"/>
      <c r="AF53" s="1"/>
    </row>
    <row r="54" spans="1:32" x14ac:dyDescent="0.15"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2"/>
      <c r="AA54" s="2"/>
      <c r="AB54" s="2"/>
      <c r="AC54" s="2"/>
      <c r="AD54" s="2"/>
      <c r="AF54" s="1"/>
    </row>
    <row r="55" spans="1:32" x14ac:dyDescent="0.15"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2"/>
      <c r="AA55" s="2"/>
      <c r="AB55" s="2"/>
      <c r="AC55" s="2"/>
      <c r="AD55" s="2"/>
      <c r="AF55" s="1"/>
    </row>
    <row r="56" spans="1:32" x14ac:dyDescent="0.15"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2"/>
      <c r="AA56" s="2"/>
      <c r="AB56" s="2"/>
      <c r="AC56" s="2"/>
      <c r="AD56" s="2"/>
      <c r="AF56" s="1"/>
    </row>
    <row r="57" spans="1:32" x14ac:dyDescent="0.15"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2"/>
      <c r="AA57" s="2"/>
      <c r="AB57" s="2"/>
      <c r="AC57" s="2"/>
      <c r="AD57" s="2"/>
      <c r="AF57" s="1"/>
    </row>
    <row r="58" spans="1:32" x14ac:dyDescent="0.15"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2"/>
      <c r="AA58" s="2"/>
      <c r="AB58" s="2"/>
      <c r="AC58" s="2"/>
      <c r="AD58" s="2"/>
      <c r="AF58" s="1"/>
    </row>
  </sheetData>
  <mergeCells count="1">
    <mergeCell ref="A1:L1"/>
  </mergeCells>
  <pageMargins left="0" right="0" top="0.39374999999999999" bottom="0.39374999999999999" header="0" footer="0"/>
  <pageSetup paperSize="0" fitToWidth="0" fitToHeight="0" pageOrder="overThenDown" orientation="landscape" useFirstPageNumber="1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" sqref="A2"/>
    </sheetView>
  </sheetViews>
  <sheetFormatPr baseColWidth="10" defaultColWidth="8.83203125" defaultRowHeight="14" x14ac:dyDescent="0.15"/>
  <cols>
    <col min="1" max="1" width="10.6640625" customWidth="1"/>
  </cols>
  <sheetData>
    <row r="1" spans="1:3" x14ac:dyDescent="0.15">
      <c r="A1" t="s">
        <v>963</v>
      </c>
      <c r="B1" t="s">
        <v>1</v>
      </c>
      <c r="C1" t="s">
        <v>964</v>
      </c>
    </row>
  </sheetData>
  <pageMargins left="0" right="0" top="0.39374999999999999" bottom="0.39374999999999999" header="0" footer="0"/>
  <pageSetup paperSize="0" fitToWidth="0" fitToHeight="0" pageOrder="overThenDown" orientation="landscape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38864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P8</vt:lpstr>
      <vt:lpstr>P9</vt:lpstr>
      <vt:lpstr>Configuration DTS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Utilisateur de Microsoft Office</cp:lastModifiedBy>
  <cp:revision>100</cp:revision>
  <dcterms:created xsi:type="dcterms:W3CDTF">2013-05-11T17:23:37Z</dcterms:created>
  <dcterms:modified xsi:type="dcterms:W3CDTF">2018-11-10T19:07:13Z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