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2332579b3493a7/Documents/"/>
    </mc:Choice>
  </mc:AlternateContent>
  <xr:revisionPtr revIDLastSave="0" documentId="8_{CDEDC544-0D17-431D-91AC-8485D6868460}" xr6:coauthVersionLast="47" xr6:coauthVersionMax="47" xr10:uidLastSave="{00000000-0000-0000-0000-000000000000}"/>
  <bookViews>
    <workbookView xWindow="25695" yWindow="0" windowWidth="26010" windowHeight="21705" firstSheet="4" activeTab="4" xr2:uid="{A8E5D0AA-135A-4993-A6CA-FCF752E76C5C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</sheets>
  <definedNames>
    <definedName name="solver_adj" localSheetId="0" hidden="1">'Q1'!$N$33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'Q1'!$R$26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3000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8" i="3" l="1"/>
  <c r="J78" i="3"/>
  <c r="J51" i="3"/>
  <c r="D78" i="3"/>
  <c r="C78" i="3"/>
  <c r="D65" i="3"/>
  <c r="C65" i="3"/>
  <c r="K64" i="3"/>
  <c r="J64" i="3"/>
  <c r="D52" i="3"/>
  <c r="C52" i="3"/>
  <c r="K51" i="3"/>
  <c r="K39" i="3"/>
  <c r="J39" i="3"/>
  <c r="D39" i="3"/>
  <c r="C39" i="3"/>
  <c r="K27" i="3"/>
  <c r="J27" i="3"/>
  <c r="D27" i="3"/>
  <c r="C27" i="3"/>
  <c r="K14" i="3"/>
  <c r="J14" i="3"/>
  <c r="D14" i="3"/>
  <c r="C14" i="3"/>
  <c r="J23" i="2"/>
  <c r="I23" i="2"/>
  <c r="J34" i="2"/>
  <c r="I34" i="2"/>
  <c r="J44" i="2"/>
  <c r="I44" i="2"/>
  <c r="J55" i="2"/>
  <c r="I55" i="2"/>
  <c r="J66" i="2"/>
  <c r="I66" i="2"/>
  <c r="C68" i="2"/>
  <c r="B68" i="2"/>
  <c r="C56" i="2"/>
  <c r="B56" i="2"/>
  <c r="C45" i="2"/>
  <c r="B45" i="2"/>
  <c r="C33" i="2"/>
  <c r="B33" i="2"/>
  <c r="C22" i="2"/>
  <c r="B22" i="2"/>
  <c r="J12" i="2"/>
  <c r="I12" i="2"/>
  <c r="C11" i="2"/>
  <c r="B11" i="2"/>
  <c r="B27" i="1"/>
  <c r="C27" i="1"/>
  <c r="D27" i="1"/>
  <c r="E27" i="1"/>
  <c r="F27" i="1"/>
  <c r="N33" i="1"/>
  <c r="N34" i="1"/>
  <c r="O34" i="1" s="1"/>
  <c r="N35" i="1"/>
  <c r="O35" i="1" s="1"/>
  <c r="N36" i="1"/>
  <c r="O36" i="1" s="1"/>
  <c r="N32" i="1"/>
  <c r="I22" i="1"/>
  <c r="Q22" i="1" s="1"/>
  <c r="O33" i="1"/>
  <c r="U21" i="1"/>
  <c r="U22" i="1"/>
  <c r="U24" i="1"/>
  <c r="T22" i="1"/>
  <c r="T23" i="1"/>
  <c r="T24" i="1"/>
  <c r="R21" i="1"/>
  <c r="S21" i="1"/>
  <c r="S22" i="1"/>
  <c r="S23" i="1"/>
  <c r="S25" i="1"/>
  <c r="R25" i="1"/>
  <c r="Q23" i="1"/>
  <c r="Q24" i="1"/>
  <c r="Q25" i="1"/>
  <c r="J22" i="1"/>
  <c r="R22" i="1" s="1"/>
  <c r="I21" i="1"/>
  <c r="Q21" i="1" s="1"/>
  <c r="M25" i="1"/>
  <c r="U25" i="1" s="1"/>
  <c r="M23" i="1"/>
  <c r="U23" i="1" s="1"/>
  <c r="L25" i="1"/>
  <c r="T25" i="1" s="1"/>
  <c r="L21" i="1"/>
  <c r="T21" i="1" s="1"/>
  <c r="K24" i="1"/>
  <c r="S24" i="1" s="1"/>
  <c r="J23" i="1"/>
  <c r="R23" i="1" s="1"/>
  <c r="J24" i="1"/>
  <c r="R24" i="1" s="1"/>
  <c r="P34" i="1" l="1"/>
  <c r="T26" i="1"/>
  <c r="S26" i="1"/>
  <c r="U26" i="1"/>
  <c r="Q26" i="1"/>
  <c r="R26" i="1"/>
  <c r="O32" i="1"/>
</calcChain>
</file>

<file path=xl/sharedStrings.xml><?xml version="1.0" encoding="utf-8"?>
<sst xmlns="http://schemas.openxmlformats.org/spreadsheetml/2006/main" count="1086" uniqueCount="131">
  <si>
    <t>Projection Demand</t>
  </si>
  <si>
    <t xml:space="preserve">Week </t>
  </si>
  <si>
    <t>Part 1</t>
  </si>
  <si>
    <t>Part 2</t>
  </si>
  <si>
    <t>Part 3</t>
  </si>
  <si>
    <t>Part 4</t>
  </si>
  <si>
    <t>Part 5</t>
  </si>
  <si>
    <t>Production Rate(Units/Hour)</t>
  </si>
  <si>
    <t>Production Yield Rate(Units/Hour)</t>
  </si>
  <si>
    <t>Max Production W/O swaping parts</t>
  </si>
  <si>
    <t xml:space="preserve">Hours Used </t>
  </si>
  <si>
    <t>Machine 1</t>
  </si>
  <si>
    <t>Machine 2</t>
  </si>
  <si>
    <t>Machine 3</t>
  </si>
  <si>
    <t>Machine 4</t>
  </si>
  <si>
    <t>Machine 5</t>
  </si>
  <si>
    <t xml:space="preserve">Total </t>
  </si>
  <si>
    <t>Yield</t>
  </si>
  <si>
    <t>Part Setup time(Hours)</t>
  </si>
  <si>
    <t>ProductionHours</t>
  </si>
  <si>
    <t xml:space="preserve">Time </t>
  </si>
  <si>
    <t>OverTime</t>
  </si>
  <si>
    <t>(This includes Setup Time)</t>
  </si>
  <si>
    <t>Week 1</t>
  </si>
  <si>
    <t>Week 7</t>
  </si>
  <si>
    <t>Machine and Part</t>
  </si>
  <si>
    <t>Regular Machine Hours</t>
  </si>
  <si>
    <t>Overtime</t>
  </si>
  <si>
    <t>Part Set Up time</t>
  </si>
  <si>
    <t>Costs incurred</t>
  </si>
  <si>
    <t>Machine 1 |Part1</t>
  </si>
  <si>
    <t>Machine 1 |Part 4</t>
  </si>
  <si>
    <t>Machine 2 |Part 1</t>
  </si>
  <si>
    <t>Machine 3|Part 2</t>
  </si>
  <si>
    <t>Machine 4|Part 2</t>
  </si>
  <si>
    <t>Machine 4 |Part 3</t>
  </si>
  <si>
    <t>Machine 4|Part 3</t>
  </si>
  <si>
    <t>Machine 5 | Part 5</t>
  </si>
  <si>
    <t>Machine 5 |Part 4</t>
  </si>
  <si>
    <t>Total</t>
  </si>
  <si>
    <t>Week 2</t>
  </si>
  <si>
    <t>Week 8</t>
  </si>
  <si>
    <t>Machine 2 |Part 2</t>
  </si>
  <si>
    <t>Week 3</t>
  </si>
  <si>
    <t>Week 9</t>
  </si>
  <si>
    <t>Machine 3|Part 5</t>
  </si>
  <si>
    <t>Machine 4 |Part 2</t>
  </si>
  <si>
    <t>Week 4</t>
  </si>
  <si>
    <t>Week 10</t>
  </si>
  <si>
    <t>8.27e</t>
  </si>
  <si>
    <t>Machine 5 | Part 4</t>
  </si>
  <si>
    <t>2.92e</t>
  </si>
  <si>
    <t>3.79e</t>
  </si>
  <si>
    <t>Week 11</t>
  </si>
  <si>
    <t>Week 5</t>
  </si>
  <si>
    <t>INFEASIBLE</t>
  </si>
  <si>
    <t>Week 6</t>
  </si>
  <si>
    <t>Week 12</t>
  </si>
  <si>
    <t>Machine 2 | Part 2</t>
  </si>
  <si>
    <t>Machine 4|Part 4</t>
  </si>
  <si>
    <t>Machine 4 |Part 4</t>
  </si>
  <si>
    <t>Machine 3 |Part 2</t>
  </si>
  <si>
    <t>Machine 5|Part 4</t>
  </si>
  <si>
    <t>Total OT Cost</t>
  </si>
  <si>
    <t>$3172.3</t>
  </si>
  <si>
    <t>$5158.08</t>
  </si>
  <si>
    <t>$5257.5</t>
  </si>
  <si>
    <t>$4159.96</t>
  </si>
  <si>
    <t>$1233.72</t>
  </si>
  <si>
    <t>$4209.33</t>
  </si>
  <si>
    <t>$988.564</t>
  </si>
  <si>
    <t>$4398.53</t>
  </si>
  <si>
    <t>$12,326.4</t>
  </si>
  <si>
    <t>$3305.64</t>
  </si>
  <si>
    <t>WEEK 1</t>
  </si>
  <si>
    <t>WEEK 3</t>
  </si>
  <si>
    <t>Machine</t>
  </si>
  <si>
    <t>Setup Time in Week 1</t>
  </si>
  <si>
    <t>Regular Hours</t>
  </si>
  <si>
    <t>Overtime Hours</t>
  </si>
  <si>
    <t>Setup Time in Week 3</t>
  </si>
  <si>
    <t>0 Hours</t>
  </si>
  <si>
    <t>16 Hours</t>
  </si>
  <si>
    <t>18 Hours</t>
  </si>
  <si>
    <t>34 Hours</t>
  </si>
  <si>
    <t>20 Hours</t>
  </si>
  <si>
    <t>28 Hours</t>
  </si>
  <si>
    <t>Total Cost : $1671.5</t>
  </si>
  <si>
    <t> </t>
  </si>
  <si>
    <t>Total Cost : $0</t>
  </si>
  <si>
    <t>WEEK 2</t>
  </si>
  <si>
    <t>WEEK 4</t>
  </si>
  <si>
    <t>Setup Time in Week 2</t>
  </si>
  <si>
    <t>Setup Time in Week 4</t>
  </si>
  <si>
    <t>Total Cost : $717.139</t>
  </si>
  <si>
    <t>Total Cost : $713.699</t>
  </si>
  <si>
    <t>WEEK 5</t>
  </si>
  <si>
    <t>WEEK 6</t>
  </si>
  <si>
    <t>Setup Time in Week 5</t>
  </si>
  <si>
    <t>Setup Time in Week 6</t>
  </si>
  <si>
    <t>Total Cost : $902.895</t>
  </si>
  <si>
    <t>WEEK 7</t>
  </si>
  <si>
    <t>WEEK 8</t>
  </si>
  <si>
    <t>Setup Time in Week 7</t>
  </si>
  <si>
    <t>Setup Time in Week 8</t>
  </si>
  <si>
    <t>Total Cost : $1761.87</t>
  </si>
  <si>
    <t>WEEK 9</t>
  </si>
  <si>
    <t>WEEK 10</t>
  </si>
  <si>
    <t>Setup Time in Week 9</t>
  </si>
  <si>
    <t>Setup Time in Week 10</t>
  </si>
  <si>
    <t>WEEK 11</t>
  </si>
  <si>
    <t>WEEK 12</t>
  </si>
  <si>
    <t>Setup Time in Week 11</t>
  </si>
  <si>
    <t>Setup Time in Week 12</t>
  </si>
  <si>
    <t>Total Cost : $8937.4</t>
  </si>
  <si>
    <t>TOTAL OVERTIME: 9.273 Hours</t>
  </si>
  <si>
    <t>Machine No</t>
  </si>
  <si>
    <t>Part No</t>
  </si>
  <si>
    <t>Regular Hrs</t>
  </si>
  <si>
    <t>Overtime Hrs</t>
  </si>
  <si>
    <t>Total Week 1 &amp; 2 Cost</t>
  </si>
  <si>
    <t>$1585.59</t>
  </si>
  <si>
    <t>Total Week 3 &amp; 4 Cost</t>
  </si>
  <si>
    <t>Total Week 5 &amp; 6 Cost</t>
  </si>
  <si>
    <t>$559.184</t>
  </si>
  <si>
    <t>Total Week 7 &amp; 8 Cost</t>
  </si>
  <si>
    <t>$1094.96</t>
  </si>
  <si>
    <t>Total Week 9 &amp; 10 Cost</t>
  </si>
  <si>
    <t>$0</t>
  </si>
  <si>
    <t>Total Week 11 &amp;12 Cost</t>
  </si>
  <si>
    <t>$7112.48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</si>
</sst>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" fontId="0" fillId="0" borderId="1" xfId="0" applyNumberFormat="1" applyBorder="1" applyAlignment="1">
      <alignment horizontal="center" vertical="center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11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DAE8-E0BD-4AB0-B84B-8C739EC46BB6}">
  <dimension ref="A2:W36"/>
  <sheetViews>
    <sheetView zoomScale="115" zoomScaleNormal="115" workbookViewId="0">
      <selection activeCell="C23" sqref="C23"/>
    </sheetView>
  </sheetViews>
  <sheetFormatPr defaultColWidth="8.85546875" defaultRowHeight="15"/>
  <cols>
    <col min="1" max="1" width="11.85546875" customWidth="1"/>
    <col min="8" max="8" width="11.42578125" customWidth="1"/>
    <col min="11" max="11" width="15" customWidth="1"/>
    <col min="15" max="15" width="10" customWidth="1"/>
    <col min="16" max="16" width="10.42578125" customWidth="1"/>
    <col min="23" max="23" width="11.7109375" customWidth="1"/>
  </cols>
  <sheetData>
    <row r="2" spans="1:6">
      <c r="B2" s="3" t="s">
        <v>0</v>
      </c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2">
        <v>1</v>
      </c>
      <c r="B5" s="2">
        <v>3500</v>
      </c>
      <c r="C5" s="2">
        <v>3000</v>
      </c>
      <c r="D5" s="2">
        <v>4000</v>
      </c>
      <c r="E5" s="2">
        <v>4000</v>
      </c>
      <c r="F5" s="2">
        <v>2800</v>
      </c>
    </row>
    <row r="6" spans="1:6">
      <c r="A6" s="2">
        <v>2</v>
      </c>
      <c r="B6" s="2">
        <v>3000</v>
      </c>
      <c r="C6" s="2">
        <v>2800</v>
      </c>
      <c r="D6" s="2">
        <v>4000</v>
      </c>
      <c r="E6" s="2">
        <v>4300</v>
      </c>
      <c r="F6" s="2">
        <v>2800</v>
      </c>
    </row>
    <row r="7" spans="1:6">
      <c r="A7" s="2">
        <v>3</v>
      </c>
      <c r="B7" s="2">
        <v>3000</v>
      </c>
      <c r="C7" s="2">
        <v>2000</v>
      </c>
      <c r="D7" s="2">
        <v>4000</v>
      </c>
      <c r="E7" s="2">
        <v>3500</v>
      </c>
      <c r="F7" s="2">
        <v>3000</v>
      </c>
    </row>
    <row r="8" spans="1:6">
      <c r="A8" s="2">
        <v>4</v>
      </c>
      <c r="B8" s="2">
        <v>3000</v>
      </c>
      <c r="C8" s="2">
        <v>3000</v>
      </c>
      <c r="D8" s="2">
        <v>4000</v>
      </c>
      <c r="E8" s="2">
        <v>3800</v>
      </c>
      <c r="F8" s="2">
        <v>2800</v>
      </c>
    </row>
    <row r="9" spans="1:6">
      <c r="A9" s="2">
        <v>5</v>
      </c>
      <c r="B9" s="2">
        <v>3000</v>
      </c>
      <c r="C9" s="2">
        <v>3000</v>
      </c>
      <c r="D9" s="2">
        <v>4000</v>
      </c>
      <c r="E9" s="2">
        <v>4000</v>
      </c>
      <c r="F9" s="2">
        <v>2800</v>
      </c>
    </row>
    <row r="10" spans="1:6">
      <c r="A10" s="2">
        <v>6</v>
      </c>
      <c r="B10" s="2">
        <v>3500</v>
      </c>
      <c r="C10" s="2">
        <v>2500</v>
      </c>
      <c r="D10" s="2">
        <v>4000</v>
      </c>
      <c r="E10" s="2">
        <v>3800</v>
      </c>
      <c r="F10" s="2">
        <v>2500</v>
      </c>
    </row>
    <row r="11" spans="1:6">
      <c r="A11" s="2">
        <v>7</v>
      </c>
      <c r="B11" s="2">
        <v>3500</v>
      </c>
      <c r="C11" s="2">
        <v>2500</v>
      </c>
      <c r="D11" s="2">
        <v>3800</v>
      </c>
      <c r="E11" s="2">
        <v>4000</v>
      </c>
      <c r="F11" s="2">
        <v>2500</v>
      </c>
    </row>
    <row r="12" spans="1:6">
      <c r="A12" s="2">
        <v>8</v>
      </c>
      <c r="B12" s="2">
        <v>3300</v>
      </c>
      <c r="C12" s="2">
        <v>3400</v>
      </c>
      <c r="D12" s="2">
        <v>3700</v>
      </c>
      <c r="E12" s="2">
        <v>4200</v>
      </c>
      <c r="F12" s="2">
        <v>2500</v>
      </c>
    </row>
    <row r="13" spans="1:6">
      <c r="A13" s="2">
        <v>9</v>
      </c>
      <c r="B13" s="2">
        <v>3300</v>
      </c>
      <c r="C13" s="2">
        <v>3400</v>
      </c>
      <c r="D13" s="2">
        <v>0</v>
      </c>
      <c r="E13" s="2">
        <v>4500</v>
      </c>
      <c r="F13" s="2">
        <v>3000</v>
      </c>
    </row>
    <row r="14" spans="1:6">
      <c r="A14" s="2">
        <v>10</v>
      </c>
      <c r="B14" s="2">
        <v>3200</v>
      </c>
      <c r="C14" s="2">
        <v>3000</v>
      </c>
      <c r="D14" s="2">
        <v>0</v>
      </c>
      <c r="E14" s="2">
        <v>4500</v>
      </c>
      <c r="F14" s="2">
        <v>3000</v>
      </c>
    </row>
    <row r="15" spans="1:6">
      <c r="A15" s="2">
        <v>11</v>
      </c>
      <c r="B15" s="2">
        <v>4500</v>
      </c>
      <c r="C15" s="2">
        <v>4000</v>
      </c>
      <c r="D15" s="2">
        <v>5000</v>
      </c>
      <c r="E15" s="2">
        <v>5000</v>
      </c>
      <c r="F15" s="2">
        <v>3800</v>
      </c>
    </row>
    <row r="16" spans="1:6">
      <c r="A16" s="2">
        <v>12</v>
      </c>
      <c r="B16" s="2">
        <v>3000</v>
      </c>
      <c r="C16" s="2">
        <v>2800</v>
      </c>
      <c r="D16" s="2">
        <v>4000</v>
      </c>
      <c r="E16" s="2">
        <v>4300</v>
      </c>
      <c r="F16" s="2">
        <v>2800</v>
      </c>
    </row>
    <row r="17" spans="1:23">
      <c r="A17" s="1"/>
      <c r="B17" s="1"/>
      <c r="C17" s="1"/>
      <c r="D17" s="1"/>
      <c r="E17" s="1"/>
      <c r="F17" s="1"/>
    </row>
    <row r="18" spans="1:23">
      <c r="A18" s="1"/>
      <c r="B18" s="4" t="s">
        <v>7</v>
      </c>
      <c r="C18" s="1"/>
      <c r="D18" s="1"/>
      <c r="E18" s="1"/>
      <c r="F18" s="1"/>
      <c r="I18" s="3" t="s">
        <v>8</v>
      </c>
      <c r="P18" s="3" t="s">
        <v>9</v>
      </c>
    </row>
    <row r="19" spans="1:23">
      <c r="A19" s="1"/>
      <c r="B19" s="1"/>
      <c r="C19" s="1"/>
      <c r="D19" s="1"/>
      <c r="E19" s="1"/>
      <c r="F19" s="1"/>
    </row>
    <row r="20" spans="1:23">
      <c r="A20" s="2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H20" s="2"/>
      <c r="I20" s="2" t="s">
        <v>2</v>
      </c>
      <c r="J20" s="2" t="s">
        <v>3</v>
      </c>
      <c r="K20" s="2" t="s">
        <v>4</v>
      </c>
      <c r="L20" s="2" t="s">
        <v>5</v>
      </c>
      <c r="M20" s="2" t="s">
        <v>6</v>
      </c>
      <c r="P20" s="2"/>
      <c r="Q20" s="2" t="s">
        <v>2</v>
      </c>
      <c r="R20" s="2" t="s">
        <v>3</v>
      </c>
      <c r="S20" s="2" t="s">
        <v>4</v>
      </c>
      <c r="T20" s="2" t="s">
        <v>5</v>
      </c>
      <c r="U20" s="2" t="s">
        <v>6</v>
      </c>
      <c r="W20" s="2" t="s">
        <v>10</v>
      </c>
    </row>
    <row r="21" spans="1:23">
      <c r="A21" s="2" t="s">
        <v>11</v>
      </c>
      <c r="B21" s="2">
        <v>40</v>
      </c>
      <c r="C21" s="2">
        <v>0</v>
      </c>
      <c r="D21" s="2">
        <v>0</v>
      </c>
      <c r="E21" s="2">
        <v>60</v>
      </c>
      <c r="F21" s="2">
        <v>0</v>
      </c>
      <c r="H21" s="2" t="s">
        <v>11</v>
      </c>
      <c r="I21" s="5">
        <f>B21*B$27</f>
        <v>24</v>
      </c>
      <c r="J21" s="2">
        <v>0</v>
      </c>
      <c r="K21" s="2">
        <v>0</v>
      </c>
      <c r="L21" s="2">
        <f>60*E27</f>
        <v>39</v>
      </c>
      <c r="M21" s="2">
        <v>0</v>
      </c>
      <c r="P21" s="2" t="s">
        <v>11</v>
      </c>
      <c r="Q21" s="2">
        <f>I21*I32</f>
        <v>3499.9999990000006</v>
      </c>
      <c r="R21" s="2">
        <f t="shared" ref="R21:R24" si="0">J21*J32</f>
        <v>0</v>
      </c>
      <c r="S21" s="2">
        <f t="shared" ref="S21:S23" si="1">K21*K32</f>
        <v>0</v>
      </c>
      <c r="T21" s="2">
        <f>L21*L32</f>
        <v>0</v>
      </c>
      <c r="U21" s="2">
        <f t="shared" ref="U21:U22" si="2">M21*M32</f>
        <v>0</v>
      </c>
      <c r="W21" s="2"/>
    </row>
    <row r="22" spans="1:23">
      <c r="A22" s="2" t="s">
        <v>12</v>
      </c>
      <c r="B22" s="2">
        <v>35</v>
      </c>
      <c r="C22" s="2">
        <v>25</v>
      </c>
      <c r="D22" s="2">
        <v>0</v>
      </c>
      <c r="E22" s="2">
        <v>0</v>
      </c>
      <c r="F22" s="2">
        <v>0</v>
      </c>
      <c r="H22" s="2" t="s">
        <v>12</v>
      </c>
      <c r="I22" s="5">
        <f>35*B27</f>
        <v>21</v>
      </c>
      <c r="J22" s="2">
        <f>C22*C$27</f>
        <v>13.750000000000002</v>
      </c>
      <c r="K22" s="2">
        <v>0</v>
      </c>
      <c r="L22" s="2">
        <v>0</v>
      </c>
      <c r="M22" s="2">
        <v>0</v>
      </c>
      <c r="P22" s="2" t="s">
        <v>12</v>
      </c>
      <c r="Q22" s="2">
        <f t="shared" ref="Q22:Q25" si="3">I22*I33</f>
        <v>0</v>
      </c>
      <c r="R22" s="2">
        <f>J22*J33</f>
        <v>2310.0000000000005</v>
      </c>
      <c r="S22" s="2">
        <f t="shared" si="1"/>
        <v>0</v>
      </c>
      <c r="T22" s="2">
        <f t="shared" ref="T22:T25" si="4">L22*L33</f>
        <v>0</v>
      </c>
      <c r="U22" s="2">
        <f t="shared" si="2"/>
        <v>0</v>
      </c>
      <c r="W22" s="2"/>
    </row>
    <row r="23" spans="1:23">
      <c r="A23" s="2" t="s">
        <v>13</v>
      </c>
      <c r="B23" s="2">
        <v>0</v>
      </c>
      <c r="C23" s="2">
        <v>30</v>
      </c>
      <c r="D23" s="2">
        <v>0</v>
      </c>
      <c r="E23" s="2">
        <v>0</v>
      </c>
      <c r="F23" s="2">
        <v>45</v>
      </c>
      <c r="H23" s="2" t="s">
        <v>13</v>
      </c>
      <c r="I23" s="2">
        <v>0</v>
      </c>
      <c r="J23" s="2">
        <f>C23*C$27</f>
        <v>16.5</v>
      </c>
      <c r="K23" s="2">
        <v>0</v>
      </c>
      <c r="L23" s="2">
        <v>0</v>
      </c>
      <c r="M23" s="2">
        <f>45*F27</f>
        <v>27</v>
      </c>
      <c r="P23" s="2" t="s">
        <v>13</v>
      </c>
      <c r="Q23" s="2">
        <f t="shared" si="3"/>
        <v>0</v>
      </c>
      <c r="R23" s="2">
        <f t="shared" si="0"/>
        <v>690.00029999999992</v>
      </c>
      <c r="S23" s="2">
        <f t="shared" si="1"/>
        <v>0</v>
      </c>
      <c r="T23" s="2">
        <f t="shared" si="4"/>
        <v>0</v>
      </c>
      <c r="U23" s="2">
        <f>M23*M34</f>
        <v>2799.9998999999998</v>
      </c>
      <c r="W23" s="2"/>
    </row>
    <row r="24" spans="1:23">
      <c r="A24" s="2" t="s">
        <v>14</v>
      </c>
      <c r="B24" s="2">
        <v>0</v>
      </c>
      <c r="C24" s="2">
        <v>35</v>
      </c>
      <c r="D24" s="2">
        <v>50</v>
      </c>
      <c r="E24" s="2">
        <v>0</v>
      </c>
      <c r="F24" s="2">
        <v>0</v>
      </c>
      <c r="H24" s="2" t="s">
        <v>14</v>
      </c>
      <c r="I24" s="2">
        <v>0</v>
      </c>
      <c r="J24" s="2">
        <f>C24*C$27</f>
        <v>19.25</v>
      </c>
      <c r="K24" s="2">
        <f>50*D27</f>
        <v>37.5</v>
      </c>
      <c r="L24" s="2">
        <v>0</v>
      </c>
      <c r="M24" s="2">
        <v>0</v>
      </c>
      <c r="P24" s="2" t="s">
        <v>14</v>
      </c>
      <c r="Q24" s="2">
        <f t="shared" si="3"/>
        <v>0</v>
      </c>
      <c r="R24" s="2">
        <f t="shared" si="0"/>
        <v>0</v>
      </c>
      <c r="S24" s="2">
        <f>K24*K35</f>
        <v>3999.9995249999997</v>
      </c>
      <c r="T24" s="2">
        <f t="shared" si="4"/>
        <v>0</v>
      </c>
      <c r="U24" s="2">
        <f t="shared" ref="U24:U25" si="5">M24*M35</f>
        <v>0</v>
      </c>
      <c r="W24" s="2"/>
    </row>
    <row r="25" spans="1:23">
      <c r="A25" s="2" t="s">
        <v>15</v>
      </c>
      <c r="B25" s="2">
        <v>0</v>
      </c>
      <c r="C25" s="2">
        <v>0</v>
      </c>
      <c r="D25" s="2">
        <v>0</v>
      </c>
      <c r="E25" s="2">
        <v>60</v>
      </c>
      <c r="F25" s="2">
        <v>50</v>
      </c>
      <c r="H25" s="2" t="s">
        <v>15</v>
      </c>
      <c r="I25" s="2">
        <v>0</v>
      </c>
      <c r="J25" s="2">
        <v>0</v>
      </c>
      <c r="K25" s="2">
        <v>0</v>
      </c>
      <c r="L25" s="2">
        <f>60*E27</f>
        <v>39</v>
      </c>
      <c r="M25" s="2">
        <f>50*F27</f>
        <v>30</v>
      </c>
      <c r="P25" s="2" t="s">
        <v>15</v>
      </c>
      <c r="Q25" s="2">
        <f t="shared" si="3"/>
        <v>0</v>
      </c>
      <c r="R25" s="2">
        <f t="shared" ref="R25" si="6">J25*J36</f>
        <v>0</v>
      </c>
      <c r="S25" s="2">
        <f>K25*K36</f>
        <v>0</v>
      </c>
      <c r="T25" s="2">
        <f t="shared" si="4"/>
        <v>3999.9998999999998</v>
      </c>
      <c r="U25" s="2">
        <f t="shared" si="5"/>
        <v>0</v>
      </c>
      <c r="W25" s="2"/>
    </row>
    <row r="26" spans="1:23">
      <c r="A26" s="2"/>
      <c r="B26" s="2">
        <v>0</v>
      </c>
      <c r="C26" s="2">
        <v>0</v>
      </c>
      <c r="D26" s="2">
        <v>0</v>
      </c>
      <c r="E26" s="2">
        <v>0</v>
      </c>
      <c r="F26" s="2">
        <v>0</v>
      </c>
      <c r="P26" s="6" t="s">
        <v>16</v>
      </c>
      <c r="Q26" s="7">
        <f>SUM(Q21:Q25)</f>
        <v>3499.9999990000006</v>
      </c>
      <c r="R26" s="7">
        <f t="shared" ref="R26:U26" si="7">SUM(R21:R25)</f>
        <v>3000.0003000000006</v>
      </c>
      <c r="S26" s="7">
        <f t="shared" si="7"/>
        <v>3999.9995249999997</v>
      </c>
      <c r="T26" s="7">
        <f t="shared" si="7"/>
        <v>3999.9998999999998</v>
      </c>
      <c r="U26" s="7">
        <f t="shared" si="7"/>
        <v>2799.9998999999998</v>
      </c>
    </row>
    <row r="27" spans="1:23">
      <c r="A27" s="2" t="s">
        <v>17</v>
      </c>
      <c r="B27" s="2">
        <f>60%</f>
        <v>0.6</v>
      </c>
      <c r="C27" s="2">
        <f>55%</f>
        <v>0.55000000000000004</v>
      </c>
      <c r="D27" s="2">
        <f>75%</f>
        <v>0.75</v>
      </c>
      <c r="E27" s="2">
        <f>65%</f>
        <v>0.65</v>
      </c>
      <c r="F27" s="2">
        <f>60%</f>
        <v>0.6</v>
      </c>
    </row>
    <row r="28" spans="1:23">
      <c r="A28" s="1"/>
      <c r="B28" s="1"/>
      <c r="C28" s="1"/>
      <c r="D28" s="1"/>
      <c r="E28" s="1"/>
      <c r="F28" s="1"/>
      <c r="Q28" s="2">
        <v>3500</v>
      </c>
      <c r="R28" s="2">
        <v>3000</v>
      </c>
      <c r="S28" s="2">
        <v>4000</v>
      </c>
      <c r="T28" s="2">
        <v>4000</v>
      </c>
      <c r="U28" s="2">
        <v>2800</v>
      </c>
    </row>
    <row r="29" spans="1:23">
      <c r="A29" s="1"/>
      <c r="B29" s="4" t="s">
        <v>18</v>
      </c>
      <c r="C29" s="1"/>
      <c r="D29" s="1"/>
      <c r="E29" s="1"/>
      <c r="F29" s="1"/>
      <c r="H29" t="s">
        <v>19</v>
      </c>
    </row>
    <row r="30" spans="1:23">
      <c r="A30" s="1"/>
      <c r="B30" s="1"/>
      <c r="C30" s="1"/>
      <c r="D30" s="1"/>
      <c r="E30" s="1"/>
      <c r="F30" s="1"/>
    </row>
    <row r="31" spans="1:23">
      <c r="A31" s="2"/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H31" s="2"/>
      <c r="I31" s="2" t="s">
        <v>2</v>
      </c>
      <c r="J31" s="2" t="s">
        <v>3</v>
      </c>
      <c r="K31" s="2" t="s">
        <v>4</v>
      </c>
      <c r="L31" s="2" t="s">
        <v>5</v>
      </c>
      <c r="M31" s="2" t="s">
        <v>6</v>
      </c>
      <c r="N31" s="2" t="s">
        <v>20</v>
      </c>
      <c r="O31" s="2" t="s">
        <v>21</v>
      </c>
    </row>
    <row r="32" spans="1:23">
      <c r="A32" s="2" t="s">
        <v>11</v>
      </c>
      <c r="B32" s="2">
        <v>8</v>
      </c>
      <c r="C32" s="2"/>
      <c r="D32" s="2"/>
      <c r="E32" s="2">
        <v>8</v>
      </c>
      <c r="F32" s="2"/>
      <c r="H32" s="2" t="s">
        <v>11</v>
      </c>
      <c r="I32" s="10">
        <v>145.83333329166669</v>
      </c>
      <c r="J32" s="2">
        <v>0</v>
      </c>
      <c r="K32" s="2">
        <v>0</v>
      </c>
      <c r="L32" s="2">
        <v>0</v>
      </c>
      <c r="M32" s="2">
        <v>0</v>
      </c>
      <c r="N32" s="10">
        <f>SUM(I32:M32)</f>
        <v>145.83333329166669</v>
      </c>
      <c r="O32" s="13">
        <f>IF(N32-120&gt;0,N32-120,0)</f>
        <v>25.83333329166669</v>
      </c>
    </row>
    <row r="33" spans="1:17">
      <c r="A33" s="2" t="s">
        <v>12</v>
      </c>
      <c r="B33" s="2">
        <v>10</v>
      </c>
      <c r="C33" s="2">
        <v>8</v>
      </c>
      <c r="D33" s="2"/>
      <c r="E33" s="2"/>
      <c r="F33" s="2"/>
      <c r="H33" s="2" t="s">
        <v>12</v>
      </c>
      <c r="I33" s="8">
        <v>0</v>
      </c>
      <c r="J33" s="11">
        <v>168</v>
      </c>
      <c r="K33" s="2">
        <v>0</v>
      </c>
      <c r="L33" s="2">
        <v>0</v>
      </c>
      <c r="M33" s="2">
        <v>0</v>
      </c>
      <c r="N33" s="10">
        <f t="shared" ref="N33:N36" si="8">SUM(I33:M33)</f>
        <v>168</v>
      </c>
      <c r="O33" s="13">
        <f t="shared" ref="O33:O36" si="9">IF(N33-120&gt;0,N33-120,0)</f>
        <v>48</v>
      </c>
    </row>
    <row r="34" spans="1:17">
      <c r="A34" s="2" t="s">
        <v>13</v>
      </c>
      <c r="B34" s="2"/>
      <c r="C34" s="2">
        <v>10</v>
      </c>
      <c r="D34" s="2"/>
      <c r="E34" s="2"/>
      <c r="F34" s="2">
        <v>24</v>
      </c>
      <c r="H34" s="2" t="s">
        <v>13</v>
      </c>
      <c r="I34" s="2">
        <v>0</v>
      </c>
      <c r="J34" s="11">
        <v>41.818199999999997</v>
      </c>
      <c r="K34" s="2">
        <v>0</v>
      </c>
      <c r="L34" s="2">
        <v>0</v>
      </c>
      <c r="M34" s="11">
        <v>103.7037</v>
      </c>
      <c r="N34" s="10">
        <f t="shared" si="8"/>
        <v>145.52189999999999</v>
      </c>
      <c r="O34" s="13">
        <f t="shared" si="9"/>
        <v>25.521899999999988</v>
      </c>
      <c r="P34" s="9">
        <f>168-N34-C34</f>
        <v>12.478100000000012</v>
      </c>
      <c r="Q34" t="s">
        <v>22</v>
      </c>
    </row>
    <row r="35" spans="1:17">
      <c r="A35" s="2" t="s">
        <v>14</v>
      </c>
      <c r="B35" s="2"/>
      <c r="C35" s="2">
        <v>8</v>
      </c>
      <c r="D35" s="2">
        <v>12</v>
      </c>
      <c r="E35" s="2"/>
      <c r="F35" s="2"/>
      <c r="H35" s="2" t="s">
        <v>14</v>
      </c>
      <c r="I35" s="2">
        <v>0</v>
      </c>
      <c r="J35" s="2">
        <v>0</v>
      </c>
      <c r="K35" s="12">
        <v>106.66665399999999</v>
      </c>
      <c r="L35" s="2">
        <v>0</v>
      </c>
      <c r="M35" s="2">
        <v>0</v>
      </c>
      <c r="N35" s="10">
        <f t="shared" si="8"/>
        <v>106.66665399999999</v>
      </c>
      <c r="O35" s="13">
        <f t="shared" si="9"/>
        <v>0</v>
      </c>
    </row>
    <row r="36" spans="1:17">
      <c r="A36" s="2" t="s">
        <v>15</v>
      </c>
      <c r="B36" s="2"/>
      <c r="C36" s="2"/>
      <c r="D36" s="2"/>
      <c r="E36" s="2">
        <v>8</v>
      </c>
      <c r="F36" s="2">
        <v>20</v>
      </c>
      <c r="H36" s="2" t="s">
        <v>15</v>
      </c>
      <c r="I36" s="2">
        <v>0</v>
      </c>
      <c r="J36" s="2">
        <v>0</v>
      </c>
      <c r="K36" s="2">
        <v>0</v>
      </c>
      <c r="L36" s="11">
        <v>102.5641</v>
      </c>
      <c r="M36" s="2">
        <v>0</v>
      </c>
      <c r="N36" s="10">
        <f t="shared" si="8"/>
        <v>102.5641</v>
      </c>
      <c r="O36" s="13">
        <f t="shared" si="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4EC7-B2BF-4A4F-9A8F-0BFF4C08260D}">
  <dimension ref="A2:L68"/>
  <sheetViews>
    <sheetView topLeftCell="A4" workbookViewId="0">
      <selection activeCell="L68" sqref="A2:L68"/>
    </sheetView>
  </sheetViews>
  <sheetFormatPr defaultRowHeight="15"/>
  <cols>
    <col min="1" max="1" width="17.7109375" customWidth="1"/>
    <col min="2" max="2" width="23.85546875" customWidth="1"/>
    <col min="3" max="3" width="10.5703125" customWidth="1"/>
    <col min="4" max="4" width="16" customWidth="1"/>
    <col min="5" max="5" width="13.7109375" customWidth="1"/>
    <col min="8" max="8" width="20.5703125" customWidth="1"/>
    <col min="9" max="9" width="22.7109375" customWidth="1"/>
    <col min="10" max="10" width="10.5703125" customWidth="1"/>
    <col min="11" max="11" width="16.85546875" customWidth="1"/>
    <col min="12" max="12" width="14" customWidth="1"/>
  </cols>
  <sheetData>
    <row r="2" spans="1:12">
      <c r="A2" s="33" t="s">
        <v>23</v>
      </c>
      <c r="B2" s="33"/>
      <c r="C2" s="33"/>
      <c r="D2" s="33"/>
      <c r="E2" s="33"/>
      <c r="F2" s="3"/>
      <c r="G2" s="3"/>
      <c r="H2" s="33" t="s">
        <v>24</v>
      </c>
      <c r="I2" s="33"/>
      <c r="J2" s="33"/>
      <c r="K2" s="33"/>
      <c r="L2" s="33"/>
    </row>
    <row r="3" spans="1:12">
      <c r="A3" s="19" t="s">
        <v>25</v>
      </c>
      <c r="B3" s="19" t="s">
        <v>26</v>
      </c>
      <c r="C3" s="19" t="s">
        <v>27</v>
      </c>
      <c r="D3" s="19" t="s">
        <v>28</v>
      </c>
      <c r="E3" s="19"/>
      <c r="F3" s="3"/>
      <c r="G3" s="3"/>
      <c r="H3" s="19" t="s">
        <v>25</v>
      </c>
      <c r="I3" s="19" t="s">
        <v>26</v>
      </c>
      <c r="J3" s="19" t="s">
        <v>27</v>
      </c>
      <c r="K3" s="19" t="s">
        <v>28</v>
      </c>
      <c r="L3" s="19" t="s">
        <v>29</v>
      </c>
    </row>
    <row r="4" spans="1:12">
      <c r="A4" s="19" t="s">
        <v>30</v>
      </c>
      <c r="B4" s="15">
        <v>49.435899999999997</v>
      </c>
      <c r="C4" s="15">
        <v>0</v>
      </c>
      <c r="D4" s="15">
        <v>8</v>
      </c>
      <c r="E4" s="15"/>
      <c r="H4" s="19" t="s">
        <v>30</v>
      </c>
      <c r="I4" s="15">
        <v>49.583300000000001</v>
      </c>
      <c r="J4" s="15">
        <v>0</v>
      </c>
      <c r="K4" s="15">
        <v>8</v>
      </c>
      <c r="L4" s="15"/>
    </row>
    <row r="5" spans="1:12">
      <c r="A5" s="19" t="s">
        <v>31</v>
      </c>
      <c r="B5" s="15">
        <v>54.564100000000003</v>
      </c>
      <c r="C5" s="15">
        <v>48</v>
      </c>
      <c r="D5" s="15">
        <v>8</v>
      </c>
      <c r="E5" s="15"/>
      <c r="H5" s="19" t="s">
        <v>31</v>
      </c>
      <c r="I5" s="15">
        <v>54.416699999999999</v>
      </c>
      <c r="J5" s="15">
        <v>0</v>
      </c>
      <c r="K5" s="15">
        <v>8</v>
      </c>
      <c r="L5" s="15"/>
    </row>
    <row r="6" spans="1:12">
      <c r="A6" s="19" t="s">
        <v>32</v>
      </c>
      <c r="B6" s="15">
        <v>110</v>
      </c>
      <c r="C6" s="15">
        <v>0.16800000000000001</v>
      </c>
      <c r="D6" s="15">
        <v>10</v>
      </c>
      <c r="E6" s="15"/>
      <c r="H6" s="19" t="s">
        <v>32</v>
      </c>
      <c r="I6" s="15">
        <v>110</v>
      </c>
      <c r="J6" s="15">
        <v>0</v>
      </c>
      <c r="K6" s="15">
        <v>10</v>
      </c>
      <c r="L6" s="15"/>
    </row>
    <row r="7" spans="1:12">
      <c r="A7" s="19" t="s">
        <v>33</v>
      </c>
      <c r="B7" s="15">
        <v>110</v>
      </c>
      <c r="C7" s="15">
        <v>23.596</v>
      </c>
      <c r="D7" s="15">
        <v>10</v>
      </c>
      <c r="E7" s="15"/>
      <c r="H7" s="19" t="s">
        <v>33</v>
      </c>
      <c r="I7" s="15">
        <v>110</v>
      </c>
      <c r="J7" s="15">
        <v>0</v>
      </c>
      <c r="K7" s="15">
        <v>10</v>
      </c>
      <c r="L7" s="15"/>
    </row>
    <row r="8" spans="1:12">
      <c r="A8" s="19" t="s">
        <v>34</v>
      </c>
      <c r="B8" s="15">
        <v>0</v>
      </c>
      <c r="C8" s="15">
        <v>41.332999999999998</v>
      </c>
      <c r="D8" s="15">
        <v>8</v>
      </c>
      <c r="E8" s="15"/>
      <c r="H8" s="19" t="s">
        <v>34</v>
      </c>
      <c r="I8" s="15">
        <v>0</v>
      </c>
      <c r="J8" s="15">
        <v>35.584400000000002</v>
      </c>
      <c r="K8" s="15">
        <v>8</v>
      </c>
      <c r="L8" s="15"/>
    </row>
    <row r="9" spans="1:12">
      <c r="A9" s="19" t="s">
        <v>35</v>
      </c>
      <c r="B9" s="15">
        <v>0</v>
      </c>
      <c r="C9" s="15">
        <v>6.6666999999999996</v>
      </c>
      <c r="D9" s="15">
        <v>12</v>
      </c>
      <c r="E9" s="15"/>
      <c r="H9" s="19" t="s">
        <v>36</v>
      </c>
      <c r="I9" s="15">
        <v>0</v>
      </c>
      <c r="J9" s="15">
        <v>1.3332999999999999</v>
      </c>
      <c r="K9" s="15">
        <v>12</v>
      </c>
      <c r="L9" s="15"/>
    </row>
    <row r="10" spans="1:12">
      <c r="A10" s="19" t="s">
        <v>37</v>
      </c>
      <c r="B10" s="15">
        <v>93.333299999999994</v>
      </c>
      <c r="C10" s="15">
        <v>0</v>
      </c>
      <c r="D10" s="15">
        <v>20</v>
      </c>
      <c r="E10" s="15"/>
      <c r="H10" s="19" t="s">
        <v>38</v>
      </c>
      <c r="I10" s="15">
        <v>48.147399999999998</v>
      </c>
      <c r="J10" s="15">
        <v>0</v>
      </c>
      <c r="K10" s="15">
        <v>8</v>
      </c>
      <c r="L10" s="15"/>
    </row>
    <row r="11" spans="1:12">
      <c r="A11" s="20" t="s">
        <v>39</v>
      </c>
      <c r="B11" s="3">
        <f>SUM(B4:B10)</f>
        <v>417.33330000000001</v>
      </c>
      <c r="C11" s="3">
        <f>SUM(C4:C10)</f>
        <v>119.7637</v>
      </c>
      <c r="H11" s="19" t="s">
        <v>37</v>
      </c>
      <c r="I11" s="15">
        <v>43.852600000000002</v>
      </c>
      <c r="J11" s="15">
        <v>39.480800000000002</v>
      </c>
      <c r="K11" s="15">
        <v>20</v>
      </c>
      <c r="L11" s="15"/>
    </row>
    <row r="12" spans="1:12">
      <c r="A12" s="33" t="s">
        <v>40</v>
      </c>
      <c r="B12" s="33"/>
      <c r="C12" s="33"/>
      <c r="D12" s="33"/>
      <c r="E12" s="33"/>
      <c r="F12" s="3"/>
      <c r="G12" s="3"/>
      <c r="H12" s="3" t="s">
        <v>39</v>
      </c>
      <c r="I12" s="3">
        <f>SUM(I4:I11)</f>
        <v>416</v>
      </c>
      <c r="J12" s="3">
        <f t="shared" ref="J12" si="0">SUM(J4:J11)</f>
        <v>76.398500000000013</v>
      </c>
      <c r="K12" s="3"/>
      <c r="L12" s="3"/>
    </row>
    <row r="13" spans="1:12">
      <c r="A13" s="19" t="s">
        <v>25</v>
      </c>
      <c r="B13" s="19" t="s">
        <v>26</v>
      </c>
      <c r="C13" s="19" t="s">
        <v>27</v>
      </c>
      <c r="D13" s="19" t="s">
        <v>28</v>
      </c>
      <c r="E13" s="19" t="s">
        <v>29</v>
      </c>
      <c r="F13" s="3"/>
      <c r="G13" s="3"/>
      <c r="H13" s="33" t="s">
        <v>41</v>
      </c>
      <c r="I13" s="33"/>
      <c r="J13" s="33"/>
      <c r="K13" s="33"/>
      <c r="L13" s="33"/>
    </row>
    <row r="14" spans="1:12">
      <c r="A14" s="19" t="s">
        <v>30</v>
      </c>
      <c r="B14" s="19">
        <v>0</v>
      </c>
      <c r="C14" s="19">
        <v>0</v>
      </c>
      <c r="D14" s="19"/>
      <c r="E14" s="19"/>
      <c r="F14" s="3"/>
      <c r="G14" s="3"/>
      <c r="H14" s="19" t="s">
        <v>25</v>
      </c>
      <c r="I14" s="19" t="s">
        <v>26</v>
      </c>
      <c r="J14" s="19" t="s">
        <v>27</v>
      </c>
      <c r="K14" s="19" t="s">
        <v>28</v>
      </c>
      <c r="L14" s="19" t="s">
        <v>29</v>
      </c>
    </row>
    <row r="15" spans="1:12">
      <c r="A15" s="19" t="s">
        <v>31</v>
      </c>
      <c r="B15" s="15">
        <v>110.256</v>
      </c>
      <c r="C15" s="15">
        <v>0</v>
      </c>
      <c r="D15" s="15">
        <v>8</v>
      </c>
      <c r="E15" s="15"/>
      <c r="H15" s="19" t="s">
        <v>30</v>
      </c>
      <c r="I15" s="15">
        <v>41.25</v>
      </c>
      <c r="J15" s="15">
        <v>0</v>
      </c>
      <c r="K15" s="15">
        <v>8</v>
      </c>
      <c r="L15" s="15"/>
    </row>
    <row r="16" spans="1:12">
      <c r="A16" s="19" t="s">
        <v>32</v>
      </c>
      <c r="B16" s="15">
        <v>110</v>
      </c>
      <c r="C16" s="15">
        <v>32.857100000000003</v>
      </c>
      <c r="D16" s="15">
        <v>10</v>
      </c>
      <c r="E16" s="15"/>
      <c r="H16" s="19" t="s">
        <v>31</v>
      </c>
      <c r="I16" s="15">
        <v>62.75</v>
      </c>
      <c r="J16" s="15">
        <v>0</v>
      </c>
      <c r="K16" s="15">
        <v>8</v>
      </c>
      <c r="L16" s="15"/>
    </row>
    <row r="17" spans="1:12">
      <c r="A17" s="19" t="s">
        <v>42</v>
      </c>
      <c r="B17" s="15">
        <v>0</v>
      </c>
      <c r="C17" s="15">
        <v>0</v>
      </c>
      <c r="D17" s="15"/>
      <c r="E17" s="15"/>
      <c r="H17" s="19" t="s">
        <v>32</v>
      </c>
      <c r="I17" s="15">
        <v>110</v>
      </c>
      <c r="J17" s="15">
        <v>0</v>
      </c>
      <c r="K17" s="15">
        <v>10</v>
      </c>
      <c r="L17" s="15"/>
    </row>
    <row r="18" spans="1:12">
      <c r="A18" s="19" t="s">
        <v>33</v>
      </c>
      <c r="B18" s="15">
        <v>0</v>
      </c>
      <c r="C18" s="15">
        <v>11.4747</v>
      </c>
      <c r="D18" s="15">
        <v>10</v>
      </c>
      <c r="E18" s="15"/>
      <c r="H18" s="19" t="s">
        <v>33</v>
      </c>
      <c r="I18" s="15">
        <v>110</v>
      </c>
      <c r="J18" s="15">
        <v>38.505099999999999</v>
      </c>
      <c r="K18" s="15">
        <v>10</v>
      </c>
      <c r="L18" s="15"/>
    </row>
    <row r="19" spans="1:12">
      <c r="A19" s="19" t="s">
        <v>34</v>
      </c>
      <c r="B19" s="15">
        <v>0</v>
      </c>
      <c r="C19" s="15">
        <v>41.333300000000001</v>
      </c>
      <c r="D19" s="15">
        <v>8</v>
      </c>
      <c r="E19" s="15"/>
      <c r="H19" s="19" t="s">
        <v>34</v>
      </c>
      <c r="I19" s="15">
        <v>49.332999999999998</v>
      </c>
      <c r="J19" s="15">
        <v>0</v>
      </c>
      <c r="K19" s="15">
        <v>8</v>
      </c>
      <c r="L19" s="15"/>
    </row>
    <row r="20" spans="1:12">
      <c r="A20" s="19" t="s">
        <v>35</v>
      </c>
      <c r="B20" s="15">
        <v>0</v>
      </c>
      <c r="C20" s="15">
        <v>41.332999999999998</v>
      </c>
      <c r="D20" s="15">
        <v>12</v>
      </c>
      <c r="E20" s="15"/>
      <c r="H20" s="19" t="s">
        <v>36</v>
      </c>
      <c r="I20" s="15">
        <v>50.666699999999999</v>
      </c>
      <c r="J20" s="15">
        <v>48</v>
      </c>
      <c r="K20" s="15">
        <v>12</v>
      </c>
      <c r="L20" s="15"/>
    </row>
    <row r="21" spans="1:12">
      <c r="A21" s="19" t="s">
        <v>37</v>
      </c>
      <c r="B21" s="15">
        <v>93.333299999999994</v>
      </c>
      <c r="C21" s="15">
        <v>0</v>
      </c>
      <c r="D21" s="15">
        <v>20</v>
      </c>
      <c r="E21" s="15"/>
      <c r="H21" s="19" t="s">
        <v>38</v>
      </c>
      <c r="I21" s="15">
        <v>44.942300000000003</v>
      </c>
      <c r="J21" s="15">
        <v>0</v>
      </c>
      <c r="K21" s="15">
        <v>8</v>
      </c>
      <c r="L21" s="15"/>
    </row>
    <row r="22" spans="1:12">
      <c r="A22" s="20" t="s">
        <v>39</v>
      </c>
      <c r="B22" s="3">
        <f>SUM(B15:B21)</f>
        <v>313.58929999999998</v>
      </c>
      <c r="C22" s="3">
        <f>SUM(C15:C21)</f>
        <v>126.99809999999999</v>
      </c>
      <c r="H22" s="19" t="s">
        <v>37</v>
      </c>
      <c r="I22" s="15">
        <v>47.057699999999997</v>
      </c>
      <c r="J22" s="15">
        <v>36.275599999999997</v>
      </c>
      <c r="K22" s="15">
        <v>20</v>
      </c>
      <c r="L22" s="15"/>
    </row>
    <row r="23" spans="1:12">
      <c r="A23" s="33" t="s">
        <v>43</v>
      </c>
      <c r="B23" s="33"/>
      <c r="C23" s="33"/>
      <c r="D23" s="33"/>
      <c r="E23" s="33"/>
      <c r="H23" s="20" t="s">
        <v>39</v>
      </c>
      <c r="I23" s="3">
        <f>SUM(I16:I22)</f>
        <v>474.74969999999996</v>
      </c>
      <c r="J23" s="3">
        <f>SUM(J16:J22)</f>
        <v>122.7807</v>
      </c>
    </row>
    <row r="24" spans="1:12">
      <c r="A24" s="19" t="s">
        <v>25</v>
      </c>
      <c r="B24" s="19" t="s">
        <v>26</v>
      </c>
      <c r="C24" s="19" t="s">
        <v>27</v>
      </c>
      <c r="D24" s="19" t="s">
        <v>28</v>
      </c>
      <c r="E24" s="19" t="s">
        <v>29</v>
      </c>
      <c r="H24" s="33" t="s">
        <v>44</v>
      </c>
      <c r="I24" s="33"/>
      <c r="J24" s="33"/>
      <c r="K24" s="33"/>
      <c r="L24" s="33"/>
    </row>
    <row r="25" spans="1:12">
      <c r="A25" s="19" t="s">
        <v>30</v>
      </c>
      <c r="B25" s="15">
        <v>28.75</v>
      </c>
      <c r="C25" s="15">
        <v>0</v>
      </c>
      <c r="D25" s="15">
        <v>8</v>
      </c>
      <c r="E25" s="15"/>
      <c r="H25" s="19" t="s">
        <v>25</v>
      </c>
      <c r="I25" s="19" t="s">
        <v>26</v>
      </c>
      <c r="J25" s="19" t="s">
        <v>27</v>
      </c>
      <c r="K25" s="19" t="s">
        <v>28</v>
      </c>
      <c r="L25" s="19" t="s">
        <v>29</v>
      </c>
    </row>
    <row r="26" spans="1:12">
      <c r="A26" s="19" t="s">
        <v>31</v>
      </c>
      <c r="B26" s="15">
        <v>75.25</v>
      </c>
      <c r="C26" s="15">
        <v>14.493600000000001</v>
      </c>
      <c r="D26" s="15">
        <v>8</v>
      </c>
      <c r="E26" s="15"/>
      <c r="H26" s="19" t="s">
        <v>30</v>
      </c>
      <c r="I26" s="15">
        <v>112</v>
      </c>
      <c r="J26" s="15">
        <v>0</v>
      </c>
      <c r="K26" s="15">
        <v>8</v>
      </c>
      <c r="L26" s="15"/>
    </row>
    <row r="27" spans="1:12">
      <c r="A27" s="19" t="s">
        <v>32</v>
      </c>
      <c r="B27" s="15">
        <v>110</v>
      </c>
      <c r="C27" s="15">
        <v>0</v>
      </c>
      <c r="D27" s="15">
        <v>10</v>
      </c>
      <c r="E27" s="15"/>
      <c r="H27" s="19" t="s">
        <v>31</v>
      </c>
      <c r="I27" s="17">
        <v>7.0000000000000005E-14</v>
      </c>
      <c r="J27" s="15">
        <v>0</v>
      </c>
      <c r="K27" s="15">
        <v>0</v>
      </c>
      <c r="L27" s="15"/>
    </row>
    <row r="28" spans="1:12">
      <c r="A28" s="19" t="s">
        <v>42</v>
      </c>
      <c r="B28" s="15">
        <v>0</v>
      </c>
      <c r="C28" s="15">
        <v>0</v>
      </c>
      <c r="D28" s="15"/>
      <c r="E28" s="15"/>
      <c r="H28" s="19" t="s">
        <v>32</v>
      </c>
      <c r="I28" s="15">
        <v>29.142900000000001</v>
      </c>
      <c r="J28" s="15">
        <v>0</v>
      </c>
      <c r="K28" s="15">
        <v>10</v>
      </c>
      <c r="L28" s="15"/>
    </row>
    <row r="29" spans="1:12">
      <c r="A29" s="19" t="s">
        <v>33</v>
      </c>
      <c r="B29" s="15">
        <v>110</v>
      </c>
      <c r="C29" s="15">
        <v>11.2121</v>
      </c>
      <c r="D29" s="15">
        <v>10</v>
      </c>
      <c r="E29" s="15"/>
      <c r="H29" s="19" t="s">
        <v>42</v>
      </c>
      <c r="I29" s="15">
        <v>72.857100000000003</v>
      </c>
      <c r="J29" s="15">
        <v>0</v>
      </c>
      <c r="K29" s="15">
        <v>8</v>
      </c>
      <c r="L29" s="15"/>
    </row>
    <row r="30" spans="1:12">
      <c r="A30" s="19" t="s">
        <v>34</v>
      </c>
      <c r="B30" s="16">
        <v>0</v>
      </c>
      <c r="C30" s="15">
        <v>0</v>
      </c>
      <c r="D30" s="15"/>
      <c r="E30" s="15"/>
      <c r="H30" s="19" t="s">
        <v>33</v>
      </c>
      <c r="I30" s="17">
        <v>5.3099999999999996E-13</v>
      </c>
      <c r="J30" s="15">
        <v>0</v>
      </c>
      <c r="K30" s="15">
        <v>8</v>
      </c>
      <c r="L30" s="15"/>
    </row>
    <row r="31" spans="1:12">
      <c r="A31" s="19" t="s">
        <v>35</v>
      </c>
      <c r="B31" s="15">
        <v>106.667</v>
      </c>
      <c r="C31" s="15">
        <v>0</v>
      </c>
      <c r="D31" s="15">
        <v>12</v>
      </c>
      <c r="E31" s="15"/>
      <c r="H31" s="19" t="s">
        <v>45</v>
      </c>
      <c r="I31" s="15">
        <v>96</v>
      </c>
      <c r="J31" s="15">
        <v>15.1111</v>
      </c>
      <c r="K31" s="15">
        <v>24</v>
      </c>
      <c r="L31" s="15"/>
    </row>
    <row r="32" spans="1:12">
      <c r="A32" s="19" t="s">
        <v>37</v>
      </c>
      <c r="B32" s="15">
        <v>100</v>
      </c>
      <c r="C32" s="15">
        <v>0</v>
      </c>
      <c r="D32" s="15">
        <v>20</v>
      </c>
      <c r="E32" s="15"/>
      <c r="H32" s="19" t="s">
        <v>46</v>
      </c>
      <c r="I32" s="15">
        <v>112</v>
      </c>
      <c r="J32" s="15">
        <v>12.582599999999999</v>
      </c>
      <c r="K32" s="15">
        <v>8</v>
      </c>
      <c r="L32" s="15"/>
    </row>
    <row r="33" spans="1:12">
      <c r="A33" s="20" t="s">
        <v>39</v>
      </c>
      <c r="B33" s="3">
        <f>SUM(B26:B32)</f>
        <v>501.91700000000003</v>
      </c>
      <c r="C33" s="3">
        <f>SUM(C26:C32)</f>
        <v>25.7057</v>
      </c>
      <c r="H33" s="19" t="s">
        <v>37</v>
      </c>
      <c r="I33" s="15">
        <v>112</v>
      </c>
      <c r="J33" s="15">
        <v>3.38462</v>
      </c>
      <c r="K33" s="15">
        <v>8</v>
      </c>
      <c r="L33" s="15"/>
    </row>
    <row r="34" spans="1:12">
      <c r="A34" s="43" t="s">
        <v>47</v>
      </c>
      <c r="B34" s="43"/>
      <c r="C34" s="43"/>
      <c r="D34" s="43"/>
      <c r="E34" s="43"/>
      <c r="H34" s="20" t="s">
        <v>39</v>
      </c>
      <c r="I34" s="3">
        <f>SUM(I27:I33)</f>
        <v>422.00000000000057</v>
      </c>
      <c r="J34" s="3">
        <f>SUM(J27:J33)</f>
        <v>31.078319999999998</v>
      </c>
    </row>
    <row r="35" spans="1:12">
      <c r="A35" s="19" t="s">
        <v>25</v>
      </c>
      <c r="B35" s="15" t="s">
        <v>26</v>
      </c>
      <c r="C35" s="15" t="s">
        <v>27</v>
      </c>
      <c r="D35" s="15" t="s">
        <v>28</v>
      </c>
      <c r="E35" s="15" t="s">
        <v>29</v>
      </c>
      <c r="H35" s="33" t="s">
        <v>48</v>
      </c>
      <c r="I35" s="33"/>
      <c r="J35" s="33"/>
      <c r="K35" s="33"/>
      <c r="L35" s="33"/>
    </row>
    <row r="36" spans="1:12">
      <c r="A36" s="19" t="s">
        <v>30</v>
      </c>
      <c r="B36" s="15">
        <v>28.75</v>
      </c>
      <c r="C36" s="15">
        <v>0</v>
      </c>
      <c r="D36" s="15">
        <v>8</v>
      </c>
      <c r="E36" s="15"/>
      <c r="H36" s="19" t="s">
        <v>25</v>
      </c>
      <c r="I36" s="19" t="s">
        <v>26</v>
      </c>
      <c r="J36" s="19" t="s">
        <v>27</v>
      </c>
      <c r="K36" s="19" t="s">
        <v>28</v>
      </c>
      <c r="L36" s="19" t="s">
        <v>29</v>
      </c>
    </row>
    <row r="37" spans="1:12">
      <c r="A37" s="19" t="s">
        <v>31</v>
      </c>
      <c r="B37" s="15">
        <v>75.25</v>
      </c>
      <c r="C37" s="15">
        <v>22.1859</v>
      </c>
      <c r="D37" s="15">
        <v>8</v>
      </c>
      <c r="E37" s="15"/>
      <c r="H37" s="19" t="s">
        <v>30</v>
      </c>
      <c r="I37" s="15">
        <v>100.61499999999999</v>
      </c>
      <c r="J37" s="15">
        <v>0</v>
      </c>
      <c r="K37" s="15">
        <v>8</v>
      </c>
      <c r="L37" s="15"/>
    </row>
    <row r="38" spans="1:12">
      <c r="A38" s="19" t="s">
        <v>32</v>
      </c>
      <c r="B38" s="15">
        <v>110</v>
      </c>
      <c r="C38" s="15">
        <v>0</v>
      </c>
      <c r="D38" s="15">
        <v>10</v>
      </c>
      <c r="E38" s="15"/>
      <c r="H38" s="19" t="s">
        <v>31</v>
      </c>
      <c r="I38" s="15">
        <v>3.38462</v>
      </c>
      <c r="J38" s="15">
        <v>0</v>
      </c>
      <c r="K38" s="15">
        <v>8</v>
      </c>
      <c r="L38" s="15"/>
    </row>
    <row r="39" spans="1:12">
      <c r="A39" s="19" t="s">
        <v>42</v>
      </c>
      <c r="B39" s="15" t="s">
        <v>49</v>
      </c>
      <c r="C39" s="15">
        <v>0</v>
      </c>
      <c r="D39" s="15">
        <v>10</v>
      </c>
      <c r="E39" s="15"/>
      <c r="H39" s="19" t="s">
        <v>32</v>
      </c>
      <c r="I39" s="15">
        <v>37.3919</v>
      </c>
      <c r="J39" s="15">
        <v>0</v>
      </c>
      <c r="K39" s="15">
        <v>10</v>
      </c>
      <c r="L39" s="15"/>
    </row>
    <row r="40" spans="1:12">
      <c r="A40" s="19" t="s">
        <v>33</v>
      </c>
      <c r="B40" s="15">
        <v>110</v>
      </c>
      <c r="C40" s="15">
        <v>23.596</v>
      </c>
      <c r="D40" s="15">
        <v>10</v>
      </c>
      <c r="E40" s="15"/>
      <c r="H40" s="19" t="s">
        <v>42</v>
      </c>
      <c r="I40" s="15">
        <v>61.381799999999998</v>
      </c>
      <c r="J40" s="15">
        <v>0</v>
      </c>
      <c r="K40" s="15">
        <v>8</v>
      </c>
      <c r="L40" s="15"/>
    </row>
    <row r="41" spans="1:12">
      <c r="A41" s="19" t="s">
        <v>34</v>
      </c>
      <c r="B41" s="15">
        <v>0</v>
      </c>
      <c r="C41" s="15">
        <v>41.333300000000001</v>
      </c>
      <c r="D41" s="15">
        <v>8</v>
      </c>
      <c r="E41" s="15"/>
      <c r="H41" s="19" t="s">
        <v>33</v>
      </c>
      <c r="I41" s="15">
        <v>96</v>
      </c>
      <c r="J41" s="15">
        <v>15.1111</v>
      </c>
      <c r="K41" s="15">
        <v>24</v>
      </c>
      <c r="L41" s="15"/>
    </row>
    <row r="42" spans="1:12">
      <c r="A42" s="19" t="s">
        <v>35</v>
      </c>
      <c r="B42" s="15">
        <v>0</v>
      </c>
      <c r="C42" s="15">
        <v>6.6666999999999996</v>
      </c>
      <c r="D42" s="15">
        <v>12</v>
      </c>
      <c r="E42" s="15"/>
      <c r="H42" s="19" t="s">
        <v>34</v>
      </c>
      <c r="I42" s="15">
        <v>112</v>
      </c>
      <c r="J42" s="15">
        <v>0</v>
      </c>
      <c r="K42" s="15">
        <v>8</v>
      </c>
      <c r="L42" s="15"/>
    </row>
    <row r="43" spans="1:12">
      <c r="A43" s="19" t="s">
        <v>50</v>
      </c>
      <c r="B43" s="15" t="s">
        <v>51</v>
      </c>
      <c r="C43" s="15">
        <v>0</v>
      </c>
      <c r="D43" s="15"/>
      <c r="E43" s="15"/>
      <c r="H43" s="19" t="s">
        <v>50</v>
      </c>
      <c r="I43" s="15">
        <v>112</v>
      </c>
      <c r="J43" s="15">
        <v>0</v>
      </c>
      <c r="K43" s="15">
        <v>8</v>
      </c>
      <c r="L43" s="15"/>
    </row>
    <row r="44" spans="1:12">
      <c r="A44" s="19" t="s">
        <v>37</v>
      </c>
      <c r="B44" s="15">
        <v>93.33</v>
      </c>
      <c r="C44" s="15" t="s">
        <v>52</v>
      </c>
      <c r="D44" s="15">
        <v>20</v>
      </c>
      <c r="E44" s="15"/>
      <c r="H44" s="20" t="s">
        <v>39</v>
      </c>
      <c r="I44" s="3">
        <f>SUM(I37:I43)</f>
        <v>522.77332000000001</v>
      </c>
      <c r="J44" s="3">
        <f>SUM(J37:J43)</f>
        <v>15.1111</v>
      </c>
    </row>
    <row r="45" spans="1:12">
      <c r="A45" s="20" t="s">
        <v>39</v>
      </c>
      <c r="B45" s="3">
        <f>SUM(B38:B44)</f>
        <v>313.33</v>
      </c>
      <c r="C45" s="3">
        <f>SUM(C38:C44)</f>
        <v>71.596000000000004</v>
      </c>
      <c r="H45" s="33" t="s">
        <v>53</v>
      </c>
      <c r="I45" s="33"/>
      <c r="J45" s="33"/>
      <c r="K45" s="33"/>
      <c r="L45" s="33"/>
    </row>
    <row r="46" spans="1:12">
      <c r="A46" s="33" t="s">
        <v>54</v>
      </c>
      <c r="B46" s="33"/>
      <c r="C46" s="33"/>
      <c r="D46" s="33"/>
      <c r="E46" s="33"/>
      <c r="H46" s="19" t="s">
        <v>25</v>
      </c>
      <c r="I46" s="19" t="s">
        <v>26</v>
      </c>
      <c r="J46" s="19" t="s">
        <v>27</v>
      </c>
      <c r="K46" s="19" t="s">
        <v>28</v>
      </c>
      <c r="L46" s="19" t="s">
        <v>29</v>
      </c>
    </row>
    <row r="47" spans="1:12">
      <c r="A47" s="19" t="s">
        <v>25</v>
      </c>
      <c r="B47" s="19" t="s">
        <v>26</v>
      </c>
      <c r="C47" s="19" t="s">
        <v>27</v>
      </c>
      <c r="D47" s="19" t="s">
        <v>28</v>
      </c>
      <c r="E47" s="19" t="s">
        <v>29</v>
      </c>
      <c r="H47" s="19" t="s">
        <v>30</v>
      </c>
      <c r="I47" s="34" t="s">
        <v>55</v>
      </c>
      <c r="J47" s="35"/>
      <c r="K47" s="35"/>
      <c r="L47" s="36"/>
    </row>
    <row r="48" spans="1:12">
      <c r="A48" s="19" t="s">
        <v>30</v>
      </c>
      <c r="B48" s="15">
        <v>28.75</v>
      </c>
      <c r="C48" s="15">
        <v>0</v>
      </c>
      <c r="D48" s="15"/>
      <c r="E48" s="15"/>
      <c r="H48" s="19" t="s">
        <v>31</v>
      </c>
      <c r="I48" s="37"/>
      <c r="J48" s="38"/>
      <c r="K48" s="38"/>
      <c r="L48" s="39"/>
    </row>
    <row r="49" spans="1:12">
      <c r="A49" s="19" t="s">
        <v>31</v>
      </c>
      <c r="B49" s="15">
        <v>75.25</v>
      </c>
      <c r="C49" s="15">
        <v>27.3142</v>
      </c>
      <c r="D49" s="15"/>
      <c r="E49" s="15"/>
      <c r="H49" s="19" t="s">
        <v>32</v>
      </c>
      <c r="I49" s="37"/>
      <c r="J49" s="38"/>
      <c r="K49" s="38"/>
      <c r="L49" s="39"/>
    </row>
    <row r="50" spans="1:12">
      <c r="A50" s="19" t="s">
        <v>32</v>
      </c>
      <c r="B50" s="15">
        <v>110</v>
      </c>
      <c r="C50" s="15">
        <v>0</v>
      </c>
      <c r="D50" s="15"/>
      <c r="E50" s="15"/>
      <c r="H50" s="19" t="s">
        <v>42</v>
      </c>
      <c r="I50" s="37"/>
      <c r="J50" s="38"/>
      <c r="K50" s="38"/>
      <c r="L50" s="39"/>
    </row>
    <row r="51" spans="1:12">
      <c r="A51" s="19" t="s">
        <v>42</v>
      </c>
      <c r="B51" s="15">
        <v>0</v>
      </c>
      <c r="C51" s="15">
        <v>23.596</v>
      </c>
      <c r="D51" s="15"/>
      <c r="E51" s="15"/>
      <c r="H51" s="19" t="s">
        <v>33</v>
      </c>
      <c r="I51" s="37"/>
      <c r="J51" s="38"/>
      <c r="K51" s="38"/>
      <c r="L51" s="39"/>
    </row>
    <row r="52" spans="1:12">
      <c r="A52" s="19" t="s">
        <v>33</v>
      </c>
      <c r="B52" s="15">
        <v>110</v>
      </c>
      <c r="C52" s="15">
        <v>41.333300000000001</v>
      </c>
      <c r="D52" s="15"/>
      <c r="E52" s="15"/>
      <c r="H52" s="19" t="s">
        <v>34</v>
      </c>
      <c r="I52" s="37"/>
      <c r="J52" s="38"/>
      <c r="K52" s="38"/>
      <c r="L52" s="39"/>
    </row>
    <row r="53" spans="1:12">
      <c r="A53" s="19" t="s">
        <v>34</v>
      </c>
      <c r="B53" s="15">
        <v>0</v>
      </c>
      <c r="C53" s="15">
        <v>6.6666999999999996</v>
      </c>
      <c r="D53" s="15"/>
      <c r="E53" s="15"/>
      <c r="H53" s="19" t="s">
        <v>35</v>
      </c>
      <c r="I53" s="37"/>
      <c r="J53" s="38"/>
      <c r="K53" s="38"/>
      <c r="L53" s="39"/>
    </row>
    <row r="54" spans="1:12">
      <c r="A54" s="19" t="s">
        <v>35</v>
      </c>
      <c r="B54" s="15">
        <v>0</v>
      </c>
      <c r="C54" s="15">
        <v>0</v>
      </c>
      <c r="D54" s="15"/>
      <c r="E54" s="15"/>
      <c r="H54" s="19" t="s">
        <v>37</v>
      </c>
      <c r="I54" s="40"/>
      <c r="J54" s="41"/>
      <c r="K54" s="41"/>
      <c r="L54" s="42"/>
    </row>
    <row r="55" spans="1:12">
      <c r="A55" s="19" t="s">
        <v>37</v>
      </c>
      <c r="B55" s="15">
        <v>93.332999999999998</v>
      </c>
      <c r="C55" s="15"/>
      <c r="D55" s="15"/>
      <c r="E55" s="15"/>
      <c r="H55" s="20" t="s">
        <v>39</v>
      </c>
      <c r="I55" s="3">
        <f>SUM(I48:I54)</f>
        <v>0</v>
      </c>
      <c r="J55" s="3">
        <f>SUM(J48:J54)</f>
        <v>0</v>
      </c>
    </row>
    <row r="56" spans="1:12">
      <c r="A56" s="20" t="s">
        <v>39</v>
      </c>
      <c r="B56" s="3">
        <f>SUM(B49:B55)</f>
        <v>388.58299999999997</v>
      </c>
      <c r="C56" s="3">
        <f>SUM(C49:C55)</f>
        <v>98.910200000000017</v>
      </c>
    </row>
    <row r="58" spans="1:12">
      <c r="A58" s="33" t="s">
        <v>56</v>
      </c>
      <c r="B58" s="33"/>
      <c r="C58" s="33"/>
      <c r="D58" s="33"/>
      <c r="E58" s="33"/>
      <c r="F58" s="3"/>
      <c r="G58" s="3"/>
      <c r="H58" s="33" t="s">
        <v>57</v>
      </c>
      <c r="I58" s="33"/>
      <c r="J58" s="33"/>
      <c r="K58" s="33"/>
      <c r="L58" s="33"/>
    </row>
    <row r="59" spans="1:12">
      <c r="A59" s="19" t="s">
        <v>25</v>
      </c>
      <c r="B59" s="19" t="s">
        <v>26</v>
      </c>
      <c r="C59" s="19" t="s">
        <v>27</v>
      </c>
      <c r="D59" s="19" t="s">
        <v>28</v>
      </c>
      <c r="E59" s="19" t="s">
        <v>29</v>
      </c>
      <c r="F59" s="3"/>
      <c r="G59" s="3"/>
      <c r="H59" s="19" t="s">
        <v>25</v>
      </c>
      <c r="I59" s="19" t="s">
        <v>26</v>
      </c>
      <c r="J59" s="19" t="s">
        <v>27</v>
      </c>
      <c r="K59" s="19" t="s">
        <v>28</v>
      </c>
      <c r="L59" s="19" t="s">
        <v>29</v>
      </c>
    </row>
    <row r="60" spans="1:12">
      <c r="A60" s="19" t="s">
        <v>30</v>
      </c>
      <c r="B60" s="15">
        <v>49.583300000000001</v>
      </c>
      <c r="C60" s="15">
        <v>0</v>
      </c>
      <c r="D60" s="15">
        <v>8</v>
      </c>
      <c r="E60" s="15"/>
      <c r="H60" s="19" t="s">
        <v>31</v>
      </c>
      <c r="I60" s="15">
        <v>110.256</v>
      </c>
      <c r="J60" s="15">
        <v>0</v>
      </c>
      <c r="K60" s="15">
        <v>8</v>
      </c>
      <c r="L60" s="15"/>
    </row>
    <row r="61" spans="1:12">
      <c r="A61" s="19" t="s">
        <v>31</v>
      </c>
      <c r="B61" s="15">
        <v>54.416699999999999</v>
      </c>
      <c r="C61" s="15">
        <v>0</v>
      </c>
      <c r="D61" s="15">
        <v>8</v>
      </c>
      <c r="E61" s="15"/>
      <c r="H61" s="19" t="s">
        <v>32</v>
      </c>
      <c r="I61" s="15">
        <v>110</v>
      </c>
      <c r="J61" s="15">
        <v>32.857100000000003</v>
      </c>
      <c r="K61" s="15">
        <v>10</v>
      </c>
      <c r="L61" s="15"/>
    </row>
    <row r="62" spans="1:12">
      <c r="A62" s="19" t="s">
        <v>32</v>
      </c>
      <c r="B62" s="15">
        <v>110</v>
      </c>
      <c r="C62" s="15">
        <v>0</v>
      </c>
      <c r="D62" s="15">
        <v>10</v>
      </c>
      <c r="E62" s="15"/>
      <c r="H62" s="19" t="s">
        <v>33</v>
      </c>
      <c r="I62" s="15">
        <v>110</v>
      </c>
      <c r="J62" s="15">
        <v>11.4747</v>
      </c>
      <c r="K62" s="15">
        <v>10</v>
      </c>
      <c r="L62" s="15"/>
    </row>
    <row r="63" spans="1:12">
      <c r="A63" s="19" t="s">
        <v>42</v>
      </c>
      <c r="B63" s="15"/>
      <c r="C63" s="15"/>
      <c r="D63" s="15"/>
      <c r="E63" s="15"/>
      <c r="H63" s="19" t="s">
        <v>34</v>
      </c>
      <c r="I63" s="15">
        <v>0</v>
      </c>
      <c r="J63" s="15">
        <v>41.333300000000001</v>
      </c>
      <c r="K63" s="15">
        <v>8</v>
      </c>
      <c r="L63" s="15"/>
    </row>
    <row r="64" spans="1:12">
      <c r="A64" s="19" t="s">
        <v>33</v>
      </c>
      <c r="B64" s="15">
        <v>110</v>
      </c>
      <c r="C64" s="15">
        <v>41.5152</v>
      </c>
      <c r="D64" s="15">
        <v>10</v>
      </c>
      <c r="E64" s="15"/>
      <c r="H64" s="19" t="s">
        <v>35</v>
      </c>
      <c r="I64" s="15">
        <v>0</v>
      </c>
      <c r="J64" s="15">
        <v>6.6666999999999996</v>
      </c>
      <c r="K64" s="15">
        <v>12</v>
      </c>
      <c r="L64" s="15"/>
    </row>
    <row r="65" spans="1:12">
      <c r="A65" s="19" t="s">
        <v>34</v>
      </c>
      <c r="B65" s="15">
        <v>106.667</v>
      </c>
      <c r="C65" s="15">
        <v>0</v>
      </c>
      <c r="D65" s="15">
        <v>12</v>
      </c>
      <c r="E65" s="15"/>
      <c r="H65" s="19" t="s">
        <v>37</v>
      </c>
      <c r="I65" s="15">
        <v>93.333299999999994</v>
      </c>
      <c r="J65" s="15">
        <v>0</v>
      </c>
      <c r="K65" s="15">
        <v>20</v>
      </c>
      <c r="L65" s="15"/>
    </row>
    <row r="66" spans="1:12">
      <c r="A66" s="19" t="s">
        <v>35</v>
      </c>
      <c r="B66" s="15">
        <v>43.019199999999998</v>
      </c>
      <c r="C66" s="15">
        <v>0</v>
      </c>
      <c r="D66" s="15">
        <v>8</v>
      </c>
      <c r="E66" s="15"/>
      <c r="H66" s="20" t="s">
        <v>39</v>
      </c>
      <c r="I66" s="3">
        <f>SUM(I59:I65)</f>
        <v>423.58929999999998</v>
      </c>
      <c r="J66" s="3">
        <f>SUM(J59:J65)</f>
        <v>92.331800000000001</v>
      </c>
    </row>
    <row r="67" spans="1:12">
      <c r="A67" s="19" t="s">
        <v>37</v>
      </c>
      <c r="B67" s="15">
        <v>48.980800000000002</v>
      </c>
      <c r="C67" s="15">
        <v>34.352600000000002</v>
      </c>
      <c r="D67" s="15">
        <v>20</v>
      </c>
      <c r="E67" s="15"/>
    </row>
    <row r="68" spans="1:12">
      <c r="A68" s="20" t="s">
        <v>39</v>
      </c>
      <c r="B68" s="3">
        <f>SUM(B61:B67)</f>
        <v>473.08370000000002</v>
      </c>
      <c r="C68" s="3">
        <f>SUM(C61:C67)</f>
        <v>75.867800000000003</v>
      </c>
    </row>
  </sheetData>
  <mergeCells count="13">
    <mergeCell ref="H58:L58"/>
    <mergeCell ref="I47:L54"/>
    <mergeCell ref="A2:E2"/>
    <mergeCell ref="A12:E12"/>
    <mergeCell ref="A23:E23"/>
    <mergeCell ref="A34:E34"/>
    <mergeCell ref="A46:E46"/>
    <mergeCell ref="A58:E58"/>
    <mergeCell ref="H2:L2"/>
    <mergeCell ref="H13:L13"/>
    <mergeCell ref="H24:L24"/>
    <mergeCell ref="H35:L35"/>
    <mergeCell ref="H45:L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330E-A47E-414A-8218-48EC1FDA02F1}">
  <dimension ref="B3:M78"/>
  <sheetViews>
    <sheetView topLeftCell="A27" zoomScaleNormal="100" workbookViewId="0">
      <selection activeCell="C80" sqref="C80"/>
    </sheetView>
  </sheetViews>
  <sheetFormatPr defaultRowHeight="15"/>
  <cols>
    <col min="2" max="2" width="26.5703125" customWidth="1"/>
    <col min="3" max="3" width="22.5703125" customWidth="1"/>
    <col min="4" max="4" width="17" customWidth="1"/>
    <col min="5" max="5" width="22.85546875" customWidth="1"/>
    <col min="6" max="6" width="13.85546875" customWidth="1"/>
    <col min="9" max="9" width="19.7109375" customWidth="1"/>
    <col min="10" max="11" width="22.140625" customWidth="1"/>
    <col min="12" max="12" width="17.5703125" customWidth="1"/>
    <col min="13" max="13" width="19.7109375" customWidth="1"/>
  </cols>
  <sheetData>
    <row r="3" spans="2:13">
      <c r="B3" s="44" t="s">
        <v>23</v>
      </c>
      <c r="C3" s="44"/>
      <c r="D3" s="44"/>
      <c r="E3" s="44"/>
      <c r="F3" s="44"/>
      <c r="G3" s="3"/>
      <c r="H3" s="3"/>
      <c r="I3" s="33" t="s">
        <v>24</v>
      </c>
      <c r="J3" s="33"/>
      <c r="K3" s="33"/>
      <c r="L3" s="33"/>
      <c r="M3" s="33"/>
    </row>
    <row r="4" spans="2:13">
      <c r="B4" s="21" t="s">
        <v>25</v>
      </c>
      <c r="C4" s="21" t="s">
        <v>26</v>
      </c>
      <c r="D4" s="21" t="s">
        <v>27</v>
      </c>
      <c r="E4" s="21" t="s">
        <v>28</v>
      </c>
      <c r="F4" s="21"/>
      <c r="G4" s="3"/>
      <c r="H4" s="3"/>
      <c r="I4" s="19" t="s">
        <v>25</v>
      </c>
      <c r="J4" s="19" t="s">
        <v>26</v>
      </c>
      <c r="K4" s="19" t="s">
        <v>27</v>
      </c>
      <c r="L4" s="19" t="s">
        <v>28</v>
      </c>
      <c r="M4" s="19" t="s">
        <v>29</v>
      </c>
    </row>
    <row r="5" spans="2:13">
      <c r="B5" s="21" t="s">
        <v>30</v>
      </c>
      <c r="C5" s="22">
        <v>27.297999999999998</v>
      </c>
      <c r="D5" s="22">
        <v>27.195399999999999</v>
      </c>
      <c r="E5" s="22">
        <v>8</v>
      </c>
      <c r="F5" s="22"/>
      <c r="I5" s="19" t="s">
        <v>30</v>
      </c>
      <c r="J5" s="15">
        <v>45.716200000000001</v>
      </c>
      <c r="K5" s="15">
        <v>17.806799999999999</v>
      </c>
      <c r="L5" s="15">
        <v>8</v>
      </c>
      <c r="M5" s="15"/>
    </row>
    <row r="6" spans="2:13">
      <c r="B6" s="21" t="s">
        <v>31</v>
      </c>
      <c r="C6" s="22">
        <v>76.701999999999998</v>
      </c>
      <c r="D6" s="22">
        <v>0</v>
      </c>
      <c r="E6" s="22">
        <v>8</v>
      </c>
      <c r="F6" s="22"/>
      <c r="I6" s="19" t="s">
        <v>31</v>
      </c>
      <c r="J6" s="15">
        <v>58.283799999999999</v>
      </c>
      <c r="K6" s="15">
        <v>17.806799999999999</v>
      </c>
      <c r="L6" s="15">
        <v>8</v>
      </c>
      <c r="M6" s="15"/>
    </row>
    <row r="7" spans="2:13">
      <c r="B7" s="21" t="s">
        <v>32</v>
      </c>
      <c r="C7" s="22">
        <v>77.192999999999998</v>
      </c>
      <c r="D7" s="22">
        <v>27.195399999999999</v>
      </c>
      <c r="E7" s="22">
        <v>10</v>
      </c>
      <c r="F7" s="22"/>
      <c r="I7" s="19" t="s">
        <v>32</v>
      </c>
      <c r="J7" s="15">
        <v>96.612799999999993</v>
      </c>
      <c r="K7" s="15">
        <v>17.806799999999999</v>
      </c>
      <c r="L7" s="15">
        <v>10</v>
      </c>
      <c r="M7" s="15"/>
    </row>
    <row r="8" spans="2:13">
      <c r="B8" s="21" t="s">
        <v>42</v>
      </c>
      <c r="C8" s="22">
        <v>24.806999999999999</v>
      </c>
      <c r="D8" s="22">
        <v>0</v>
      </c>
      <c r="E8" s="22">
        <v>8</v>
      </c>
      <c r="F8" s="22"/>
      <c r="I8" s="19" t="s">
        <v>58</v>
      </c>
      <c r="J8" s="15">
        <v>5.3871700000000002</v>
      </c>
      <c r="K8" s="15">
        <v>17.806799999999999</v>
      </c>
      <c r="L8" s="15">
        <v>8</v>
      </c>
      <c r="M8" s="15"/>
    </row>
    <row r="9" spans="2:13">
      <c r="B9" s="21" t="s">
        <v>33</v>
      </c>
      <c r="C9" s="22">
        <v>110</v>
      </c>
      <c r="D9" s="22">
        <v>27.195399999999999</v>
      </c>
      <c r="E9" s="22">
        <v>10</v>
      </c>
      <c r="F9" s="22"/>
      <c r="I9" s="19" t="s">
        <v>33</v>
      </c>
      <c r="J9" s="15">
        <v>110</v>
      </c>
      <c r="K9" s="15">
        <v>17.806799999999999</v>
      </c>
      <c r="L9" s="15">
        <v>10</v>
      </c>
      <c r="M9" s="15"/>
    </row>
    <row r="10" spans="2:13">
      <c r="B10" s="21" t="s">
        <v>34</v>
      </c>
      <c r="C10" s="22">
        <v>20.5288</v>
      </c>
      <c r="D10" s="22">
        <v>0</v>
      </c>
      <c r="E10" s="22">
        <v>8</v>
      </c>
      <c r="F10" s="22"/>
      <c r="I10" s="19" t="s">
        <v>34</v>
      </c>
      <c r="J10" s="15">
        <v>16.473500000000001</v>
      </c>
      <c r="K10" s="15">
        <v>0</v>
      </c>
      <c r="L10" s="15">
        <v>8</v>
      </c>
      <c r="M10" s="15"/>
    </row>
    <row r="11" spans="2:13">
      <c r="B11" s="21" t="s">
        <v>35</v>
      </c>
      <c r="C11" s="22">
        <v>79.471199999999996</v>
      </c>
      <c r="D11" s="22">
        <v>27.195399999999999</v>
      </c>
      <c r="E11" s="22">
        <v>12</v>
      </c>
      <c r="F11" s="22"/>
      <c r="I11" s="19" t="s">
        <v>36</v>
      </c>
      <c r="J11" s="15">
        <v>83.526499999999999</v>
      </c>
      <c r="K11" s="15">
        <v>17.806799999999999</v>
      </c>
      <c r="L11" s="15">
        <v>12</v>
      </c>
      <c r="M11" s="15"/>
    </row>
    <row r="12" spans="2:13">
      <c r="B12" s="21" t="s">
        <v>59</v>
      </c>
      <c r="C12" s="22">
        <v>25.862100000000002</v>
      </c>
      <c r="D12" s="22">
        <v>0</v>
      </c>
      <c r="E12" s="22">
        <v>8</v>
      </c>
      <c r="F12" s="22"/>
      <c r="I12" s="19" t="s">
        <v>38</v>
      </c>
      <c r="J12" s="15">
        <v>26.473500000000001</v>
      </c>
      <c r="K12" s="15">
        <v>0</v>
      </c>
      <c r="L12" s="15">
        <v>8</v>
      </c>
      <c r="M12" s="15"/>
    </row>
    <row r="13" spans="2:13">
      <c r="B13" s="21" t="s">
        <v>37</v>
      </c>
      <c r="C13" s="22">
        <v>93.333299999999994</v>
      </c>
      <c r="D13" s="22">
        <v>27.195399999999999</v>
      </c>
      <c r="E13" s="22">
        <v>20</v>
      </c>
      <c r="F13" s="22"/>
      <c r="I13" s="19" t="s">
        <v>37</v>
      </c>
      <c r="J13" s="15">
        <v>65.526499999999999</v>
      </c>
      <c r="K13" s="15">
        <v>17.806799999999999</v>
      </c>
      <c r="L13" s="15">
        <v>20</v>
      </c>
      <c r="M13" s="15"/>
    </row>
    <row r="14" spans="2:13">
      <c r="B14" s="21" t="s">
        <v>39</v>
      </c>
      <c r="C14" s="21">
        <f>SUM(C5:C13)</f>
        <v>535.19539999999995</v>
      </c>
      <c r="D14" s="21">
        <f>SUM(D5:D13)</f>
        <v>135.977</v>
      </c>
      <c r="E14" s="22"/>
      <c r="F14" s="22"/>
      <c r="G14" s="3"/>
      <c r="H14" s="3"/>
      <c r="I14" s="19" t="s">
        <v>39</v>
      </c>
      <c r="J14" s="19">
        <f>SUM(J5:J13)</f>
        <v>507.99996999999996</v>
      </c>
      <c r="K14" s="19">
        <f t="shared" ref="K14" si="0">SUM(K5:K13)</f>
        <v>124.64759999999998</v>
      </c>
      <c r="L14" s="19"/>
      <c r="M14" s="19"/>
    </row>
    <row r="15" spans="2:13">
      <c r="B15" s="23"/>
      <c r="C15" s="23"/>
      <c r="D15" s="23"/>
      <c r="E15" s="24"/>
      <c r="F15" s="24"/>
      <c r="G15" s="3"/>
      <c r="H15" s="3"/>
      <c r="I15" s="3"/>
      <c r="J15" s="3"/>
      <c r="K15" s="3"/>
      <c r="L15" s="3"/>
      <c r="M15" s="3"/>
    </row>
    <row r="16" spans="2:13">
      <c r="B16" s="33" t="s">
        <v>40</v>
      </c>
      <c r="C16" s="33"/>
      <c r="D16" s="33"/>
      <c r="E16" s="33"/>
      <c r="F16" s="33"/>
      <c r="G16" s="3"/>
      <c r="H16" s="3"/>
      <c r="I16" s="33" t="s">
        <v>41</v>
      </c>
      <c r="J16" s="33"/>
      <c r="K16" s="33"/>
      <c r="L16" s="33"/>
      <c r="M16" s="33"/>
    </row>
    <row r="17" spans="2:13">
      <c r="B17" s="19" t="s">
        <v>25</v>
      </c>
      <c r="C17" s="19" t="s">
        <v>26</v>
      </c>
      <c r="D17" s="19" t="s">
        <v>27</v>
      </c>
      <c r="E17" s="19" t="s">
        <v>28</v>
      </c>
      <c r="F17" s="19" t="s">
        <v>29</v>
      </c>
      <c r="I17" s="19" t="s">
        <v>25</v>
      </c>
      <c r="J17" s="19" t="s">
        <v>26</v>
      </c>
      <c r="K17" s="19" t="s">
        <v>27</v>
      </c>
      <c r="L17" s="19" t="s">
        <v>28</v>
      </c>
      <c r="M17" s="19" t="s">
        <v>29</v>
      </c>
    </row>
    <row r="18" spans="2:13">
      <c r="B18" s="19" t="s">
        <v>30</v>
      </c>
      <c r="C18" s="15">
        <v>14.582700000000001</v>
      </c>
      <c r="D18" s="15">
        <v>22.172499999999999</v>
      </c>
      <c r="E18" s="15">
        <v>8</v>
      </c>
      <c r="F18" s="19"/>
      <c r="I18" s="19" t="s">
        <v>30</v>
      </c>
      <c r="J18" s="15">
        <v>60.316499999999998</v>
      </c>
      <c r="K18" s="15">
        <v>27.671099999999999</v>
      </c>
      <c r="L18" s="15">
        <v>8</v>
      </c>
      <c r="M18" s="15"/>
    </row>
    <row r="19" spans="2:13">
      <c r="B19" s="19" t="s">
        <v>31</v>
      </c>
      <c r="C19" s="15">
        <v>89.417299999999997</v>
      </c>
      <c r="D19" s="15">
        <v>0</v>
      </c>
      <c r="E19" s="15">
        <v>8</v>
      </c>
      <c r="F19" s="15"/>
      <c r="I19" s="19" t="s">
        <v>31</v>
      </c>
      <c r="J19" s="15">
        <v>43.683500000000002</v>
      </c>
      <c r="K19" s="15">
        <v>27.671099999999999</v>
      </c>
      <c r="L19" s="15">
        <v>8</v>
      </c>
      <c r="M19" s="15"/>
    </row>
    <row r="20" spans="2:13">
      <c r="B20" s="19" t="s">
        <v>32</v>
      </c>
      <c r="C20" s="15">
        <v>100.851</v>
      </c>
      <c r="D20" s="15">
        <v>0</v>
      </c>
      <c r="E20" s="15">
        <v>10</v>
      </c>
      <c r="F20" s="15"/>
      <c r="I20" s="19" t="s">
        <v>32</v>
      </c>
      <c r="J20" s="15">
        <v>60.538699999999999</v>
      </c>
      <c r="K20" s="15">
        <v>27.671099999999999</v>
      </c>
      <c r="L20" s="15">
        <v>10</v>
      </c>
      <c r="M20" s="15"/>
    </row>
    <row r="21" spans="2:13">
      <c r="B21" s="19" t="s">
        <v>42</v>
      </c>
      <c r="C21" s="15">
        <v>1.1488</v>
      </c>
      <c r="D21" s="15">
        <v>22.172499999999999</v>
      </c>
      <c r="E21" s="15">
        <v>8</v>
      </c>
      <c r="F21" s="15"/>
      <c r="I21" s="19" t="s">
        <v>58</v>
      </c>
      <c r="J21" s="15">
        <v>41.461300000000001</v>
      </c>
      <c r="K21" s="15">
        <v>27.671099999999999</v>
      </c>
      <c r="L21" s="15">
        <v>8</v>
      </c>
      <c r="M21" s="15"/>
    </row>
    <row r="22" spans="2:13">
      <c r="B22" s="19" t="s">
        <v>33</v>
      </c>
      <c r="C22" s="15">
        <v>110</v>
      </c>
      <c r="D22" s="15">
        <v>22.172499999999999</v>
      </c>
      <c r="E22" s="15">
        <v>10</v>
      </c>
      <c r="F22" s="15"/>
      <c r="I22" s="19" t="s">
        <v>33</v>
      </c>
      <c r="J22" s="15">
        <v>110</v>
      </c>
      <c r="K22" s="15">
        <v>27.671099999999999</v>
      </c>
      <c r="L22" s="15">
        <v>10</v>
      </c>
      <c r="M22" s="15"/>
    </row>
    <row r="23" spans="2:13">
      <c r="B23" s="19" t="s">
        <v>34</v>
      </c>
      <c r="C23" s="15">
        <v>15.505800000000001</v>
      </c>
      <c r="D23" s="15">
        <v>0</v>
      </c>
      <c r="E23" s="15">
        <v>8</v>
      </c>
      <c r="F23" s="15"/>
      <c r="I23" s="19" t="s">
        <v>34</v>
      </c>
      <c r="J23" s="15">
        <v>1.3332999999999999</v>
      </c>
      <c r="K23" s="15">
        <v>27.671099999999999</v>
      </c>
      <c r="L23" s="15">
        <v>8</v>
      </c>
      <c r="M23" s="15"/>
    </row>
    <row r="24" spans="2:13">
      <c r="B24" s="19" t="s">
        <v>35</v>
      </c>
      <c r="C24" s="15">
        <v>84.494200000000006</v>
      </c>
      <c r="D24" s="15">
        <v>22.172499999999999</v>
      </c>
      <c r="E24" s="15">
        <v>12</v>
      </c>
      <c r="F24" s="15"/>
      <c r="I24" s="19" t="s">
        <v>36</v>
      </c>
      <c r="J24" s="15">
        <v>98.666700000000006</v>
      </c>
      <c r="K24" s="15">
        <v>27.671099999999999</v>
      </c>
      <c r="L24" s="15">
        <v>12</v>
      </c>
      <c r="M24" s="15"/>
    </row>
    <row r="25" spans="2:13">
      <c r="B25" s="19" t="s">
        <v>60</v>
      </c>
      <c r="C25" s="15">
        <v>20.839099999999998</v>
      </c>
      <c r="D25" s="15">
        <v>0</v>
      </c>
      <c r="E25" s="15">
        <v>8</v>
      </c>
      <c r="F25" s="15"/>
      <c r="I25" s="19" t="s">
        <v>38</v>
      </c>
      <c r="J25" s="15">
        <v>36.337699999999998</v>
      </c>
      <c r="K25" s="15">
        <v>0</v>
      </c>
      <c r="L25" s="15">
        <v>8</v>
      </c>
      <c r="M25" s="15"/>
    </row>
    <row r="26" spans="2:13">
      <c r="B26" s="19" t="s">
        <v>37</v>
      </c>
      <c r="C26" s="15">
        <v>93.333299999999994</v>
      </c>
      <c r="D26" s="15">
        <v>22.172499999999999</v>
      </c>
      <c r="E26" s="15">
        <v>20</v>
      </c>
      <c r="F26" s="15"/>
      <c r="I26" s="19" t="s">
        <v>37</v>
      </c>
      <c r="J26" s="15">
        <v>55.662300000000002</v>
      </c>
      <c r="K26" s="15">
        <v>27.671099999999999</v>
      </c>
      <c r="L26" s="15">
        <v>20</v>
      </c>
      <c r="M26" s="15"/>
    </row>
    <row r="27" spans="2:13">
      <c r="B27" s="19" t="s">
        <v>39</v>
      </c>
      <c r="C27" s="19">
        <f>SUM(C19:C26)</f>
        <v>515.58949999999993</v>
      </c>
      <c r="D27" s="19">
        <f>SUM(D19:D26)</f>
        <v>88.69</v>
      </c>
      <c r="E27" s="15"/>
      <c r="F27" s="15"/>
      <c r="I27" s="19" t="s">
        <v>39</v>
      </c>
      <c r="J27" s="19">
        <f>SUM(J19:J26)</f>
        <v>447.68349999999998</v>
      </c>
      <c r="K27" s="19">
        <f>SUM(K19:K26)</f>
        <v>193.6977</v>
      </c>
      <c r="L27" s="15"/>
      <c r="M27" s="15"/>
    </row>
    <row r="28" spans="2:13">
      <c r="B28" s="3"/>
      <c r="C28" s="3"/>
      <c r="D28" s="3"/>
      <c r="I28" s="3"/>
      <c r="J28" s="3"/>
      <c r="K28" s="3"/>
    </row>
    <row r="29" spans="2:13">
      <c r="B29" s="33" t="s">
        <v>43</v>
      </c>
      <c r="C29" s="33"/>
      <c r="D29" s="33"/>
      <c r="E29" s="33"/>
      <c r="F29" s="33"/>
      <c r="I29" s="33" t="s">
        <v>44</v>
      </c>
      <c r="J29" s="33"/>
      <c r="K29" s="33"/>
      <c r="L29" s="33"/>
      <c r="M29" s="33"/>
    </row>
    <row r="30" spans="2:13">
      <c r="B30" s="19" t="s">
        <v>25</v>
      </c>
      <c r="C30" s="19" t="s">
        <v>26</v>
      </c>
      <c r="D30" s="19" t="s">
        <v>27</v>
      </c>
      <c r="E30" s="19" t="s">
        <v>28</v>
      </c>
      <c r="F30" s="19" t="s">
        <v>29</v>
      </c>
      <c r="I30" s="19" t="s">
        <v>25</v>
      </c>
      <c r="J30" s="19" t="s">
        <v>26</v>
      </c>
      <c r="K30" s="19" t="s">
        <v>27</v>
      </c>
      <c r="L30" s="19" t="s">
        <v>28</v>
      </c>
      <c r="M30" s="19" t="s">
        <v>29</v>
      </c>
    </row>
    <row r="31" spans="2:13">
      <c r="B31" s="19" t="s">
        <v>30</v>
      </c>
      <c r="C31" s="15">
        <v>21.081</v>
      </c>
      <c r="D31" s="15">
        <v>0</v>
      </c>
      <c r="E31" s="15">
        <v>8</v>
      </c>
      <c r="F31" s="15"/>
      <c r="I31" s="19" t="s">
        <v>30</v>
      </c>
      <c r="J31" s="15">
        <v>31.985099999999999</v>
      </c>
      <c r="K31" s="15">
        <v>10.558400000000001</v>
      </c>
      <c r="L31" s="15">
        <v>8</v>
      </c>
      <c r="M31" s="15"/>
    </row>
    <row r="32" spans="2:13">
      <c r="B32" s="19" t="s">
        <v>31</v>
      </c>
      <c r="C32" s="15">
        <v>82.918999999999997</v>
      </c>
      <c r="D32" s="15">
        <v>6.7245900000000001</v>
      </c>
      <c r="E32" s="15">
        <v>8</v>
      </c>
      <c r="F32" s="15"/>
      <c r="I32" s="19" t="s">
        <v>31</v>
      </c>
      <c r="J32" s="15">
        <v>72.014899999999997</v>
      </c>
      <c r="K32" s="15">
        <v>10.558400000000001</v>
      </c>
      <c r="L32" s="15">
        <v>8</v>
      </c>
      <c r="M32" s="15"/>
    </row>
    <row r="33" spans="2:13">
      <c r="B33" s="19" t="s">
        <v>32</v>
      </c>
      <c r="C33" s="15">
        <v>110</v>
      </c>
      <c r="D33" s="15">
        <v>8.7645700000000009</v>
      </c>
      <c r="E33" s="15">
        <v>10</v>
      </c>
      <c r="F33" s="15"/>
      <c r="I33" s="19" t="s">
        <v>32</v>
      </c>
      <c r="J33" s="15">
        <v>110</v>
      </c>
      <c r="K33" s="15">
        <v>10.558400000000001</v>
      </c>
      <c r="L33" s="15">
        <v>10</v>
      </c>
      <c r="M33" s="15"/>
    </row>
    <row r="34" spans="2:13">
      <c r="B34" s="19" t="s">
        <v>42</v>
      </c>
      <c r="C34" s="15">
        <v>0</v>
      </c>
      <c r="D34" s="15">
        <v>0</v>
      </c>
      <c r="E34" s="15">
        <v>0</v>
      </c>
      <c r="F34" s="15"/>
      <c r="I34" s="19" t="s">
        <v>61</v>
      </c>
      <c r="J34" s="15">
        <v>63.040799999999997</v>
      </c>
      <c r="K34" s="15">
        <v>0</v>
      </c>
      <c r="L34" s="15">
        <v>10</v>
      </c>
      <c r="M34" s="15"/>
    </row>
    <row r="35" spans="2:13">
      <c r="B35" s="19" t="s">
        <v>33</v>
      </c>
      <c r="C35" s="15">
        <v>110</v>
      </c>
      <c r="D35" s="15">
        <v>8.7645700000000009</v>
      </c>
      <c r="E35" s="15">
        <v>10</v>
      </c>
      <c r="F35" s="15"/>
      <c r="I35" s="19" t="s">
        <v>45</v>
      </c>
      <c r="J35" s="15">
        <v>22.959199999999999</v>
      </c>
      <c r="K35" s="15">
        <v>10.558400000000001</v>
      </c>
      <c r="L35" s="15">
        <v>24</v>
      </c>
      <c r="M35" s="15"/>
    </row>
    <row r="36" spans="2:13">
      <c r="B36" s="19" t="s">
        <v>34</v>
      </c>
      <c r="C36" s="15">
        <v>0</v>
      </c>
      <c r="D36" s="15">
        <v>2.0979000000000001</v>
      </c>
      <c r="E36" s="15">
        <v>8</v>
      </c>
      <c r="F36" s="15"/>
      <c r="I36" s="19" t="s">
        <v>34</v>
      </c>
      <c r="J36" s="15">
        <v>112</v>
      </c>
      <c r="K36" s="15">
        <v>10.558400000000001</v>
      </c>
      <c r="L36" s="15">
        <v>8</v>
      </c>
      <c r="M36" s="15"/>
    </row>
    <row r="37" spans="2:13">
      <c r="B37" s="19" t="s">
        <v>35</v>
      </c>
      <c r="C37" s="15">
        <v>100</v>
      </c>
      <c r="D37" s="15">
        <v>6.6666999999999996</v>
      </c>
      <c r="E37" s="15">
        <v>12</v>
      </c>
      <c r="F37" s="15"/>
      <c r="I37" s="19" t="s">
        <v>60</v>
      </c>
      <c r="J37" s="15">
        <v>22.192900000000002</v>
      </c>
      <c r="K37" s="15">
        <v>10.558400000000001</v>
      </c>
      <c r="L37" s="15">
        <v>8</v>
      </c>
      <c r="M37" s="15"/>
    </row>
    <row r="38" spans="2:13">
      <c r="B38" s="19" t="s">
        <v>37</v>
      </c>
      <c r="C38" s="15">
        <v>100</v>
      </c>
      <c r="D38" s="15">
        <v>0</v>
      </c>
      <c r="E38" s="15">
        <v>20</v>
      </c>
      <c r="F38" s="15"/>
      <c r="I38" s="19" t="s">
        <v>37</v>
      </c>
      <c r="J38" s="15">
        <v>69.807100000000005</v>
      </c>
      <c r="K38" s="15">
        <v>10.558400000000001</v>
      </c>
      <c r="L38" s="15">
        <v>20</v>
      </c>
      <c r="M38" s="15"/>
    </row>
    <row r="39" spans="2:13">
      <c r="B39" s="19" t="s">
        <v>39</v>
      </c>
      <c r="C39" s="19">
        <f>SUM(C32:C38)</f>
        <v>502.91899999999998</v>
      </c>
      <c r="D39" s="19">
        <f>SUM(D32:D38)</f>
        <v>33.018330000000006</v>
      </c>
      <c r="E39" s="15"/>
      <c r="F39" s="15"/>
      <c r="I39" s="19" t="s">
        <v>39</v>
      </c>
      <c r="J39" s="19">
        <f>SUM(J32:J38)</f>
        <v>472.01490000000001</v>
      </c>
      <c r="K39" s="19">
        <f>SUM(K32:K38)</f>
        <v>63.3504</v>
      </c>
      <c r="L39" s="15"/>
      <c r="M39" s="15"/>
    </row>
    <row r="40" spans="2:13">
      <c r="B40" s="3"/>
      <c r="C40" s="3"/>
      <c r="D40" s="3"/>
      <c r="I40" s="3"/>
      <c r="J40" s="3"/>
      <c r="K40" s="3"/>
    </row>
    <row r="41" spans="2:13">
      <c r="B41" s="33" t="s">
        <v>47</v>
      </c>
      <c r="C41" s="33"/>
      <c r="D41" s="33"/>
      <c r="E41" s="33"/>
      <c r="F41" s="33"/>
      <c r="G41" s="3"/>
      <c r="H41" s="3"/>
      <c r="I41" s="33" t="s">
        <v>48</v>
      </c>
      <c r="J41" s="33"/>
      <c r="K41" s="33"/>
      <c r="L41" s="33"/>
      <c r="M41" s="33"/>
    </row>
    <row r="42" spans="2:13">
      <c r="B42" s="19" t="s">
        <v>25</v>
      </c>
      <c r="C42" s="19" t="s">
        <v>26</v>
      </c>
      <c r="D42" s="19" t="s">
        <v>27</v>
      </c>
      <c r="E42" s="19" t="s">
        <v>28</v>
      </c>
      <c r="F42" s="19" t="s">
        <v>29</v>
      </c>
      <c r="G42" s="3"/>
      <c r="H42" s="3"/>
      <c r="I42" s="19" t="s">
        <v>25</v>
      </c>
      <c r="J42" s="19" t="s">
        <v>26</v>
      </c>
      <c r="K42" s="19" t="s">
        <v>27</v>
      </c>
      <c r="L42" s="19" t="s">
        <v>28</v>
      </c>
      <c r="M42" s="19" t="s">
        <v>29</v>
      </c>
    </row>
    <row r="43" spans="2:13">
      <c r="B43" s="19" t="s">
        <v>30</v>
      </c>
      <c r="C43" s="15">
        <v>49.539499999999997</v>
      </c>
      <c r="D43" s="15">
        <v>0</v>
      </c>
      <c r="E43" s="15">
        <v>8</v>
      </c>
      <c r="F43" s="15"/>
      <c r="I43" s="19" t="s">
        <v>30</v>
      </c>
      <c r="J43" s="15">
        <v>32.530700000000003</v>
      </c>
      <c r="K43" s="15">
        <v>5.2029699999999997</v>
      </c>
      <c r="L43" s="15">
        <v>8</v>
      </c>
      <c r="M43" s="15"/>
    </row>
    <row r="44" spans="2:13">
      <c r="B44" s="19" t="s">
        <v>31</v>
      </c>
      <c r="C44" s="15">
        <v>54.460500000000003</v>
      </c>
      <c r="D44" s="15">
        <v>22.154399999999999</v>
      </c>
      <c r="E44" s="15">
        <v>8</v>
      </c>
      <c r="F44" s="15"/>
      <c r="I44" s="19" t="s">
        <v>31</v>
      </c>
      <c r="J44" s="15">
        <v>71.469300000000004</v>
      </c>
      <c r="K44" s="15">
        <v>5.2029699999999997</v>
      </c>
      <c r="L44" s="15">
        <v>8</v>
      </c>
      <c r="M44" s="15"/>
    </row>
    <row r="45" spans="2:13">
      <c r="B45" s="19" t="s">
        <v>32</v>
      </c>
      <c r="C45" s="15">
        <v>86.240600000000001</v>
      </c>
      <c r="D45" s="15">
        <v>0</v>
      </c>
      <c r="E45" s="15">
        <v>10</v>
      </c>
      <c r="F45" s="15"/>
      <c r="I45" s="19" t="s">
        <v>32</v>
      </c>
      <c r="J45" s="15">
        <v>110</v>
      </c>
      <c r="K45" s="15">
        <v>5.2029699999999997</v>
      </c>
      <c r="L45" s="15">
        <v>10</v>
      </c>
      <c r="M45" s="15"/>
    </row>
    <row r="46" spans="2:13">
      <c r="B46" s="19" t="s">
        <v>42</v>
      </c>
      <c r="C46" s="15">
        <v>15.759399999999999</v>
      </c>
      <c r="D46" s="15">
        <v>22.154399999999999</v>
      </c>
      <c r="E46" s="15">
        <v>10</v>
      </c>
      <c r="F46" s="15"/>
      <c r="I46" s="19" t="s">
        <v>42</v>
      </c>
      <c r="J46" s="15">
        <v>39.878399999999999</v>
      </c>
      <c r="K46" s="15">
        <v>5.2029699999999997</v>
      </c>
      <c r="L46" s="15">
        <v>10</v>
      </c>
      <c r="M46" s="15"/>
    </row>
    <row r="47" spans="2:13">
      <c r="B47" s="19" t="s">
        <v>33</v>
      </c>
      <c r="C47" s="15">
        <v>110</v>
      </c>
      <c r="D47" s="15">
        <v>22.154399999999999</v>
      </c>
      <c r="E47" s="15">
        <v>10</v>
      </c>
      <c r="F47" s="15"/>
      <c r="I47" s="19" t="s">
        <v>33</v>
      </c>
      <c r="J47" s="15">
        <v>46.121600000000001</v>
      </c>
      <c r="K47" s="15">
        <v>5.2029699999999997</v>
      </c>
      <c r="L47" s="15">
        <v>24</v>
      </c>
      <c r="M47" s="15"/>
    </row>
    <row r="48" spans="2:13">
      <c r="B48" s="19" t="s">
        <v>34</v>
      </c>
      <c r="C48" s="15">
        <v>0</v>
      </c>
      <c r="D48" s="15">
        <v>0</v>
      </c>
      <c r="E48" s="15">
        <v>8</v>
      </c>
      <c r="F48" s="15"/>
      <c r="I48" s="19" t="s">
        <v>34</v>
      </c>
      <c r="J48" s="15">
        <v>112</v>
      </c>
      <c r="K48" s="15">
        <v>5.2029699999999997</v>
      </c>
      <c r="L48" s="15">
        <v>8</v>
      </c>
      <c r="M48" s="15"/>
    </row>
    <row r="49" spans="2:13">
      <c r="B49" s="19" t="s">
        <v>35</v>
      </c>
      <c r="C49" s="15">
        <v>84.512299999999996</v>
      </c>
      <c r="D49" s="15">
        <v>22.154399999999999</v>
      </c>
      <c r="E49" s="15">
        <v>12</v>
      </c>
      <c r="F49" s="15"/>
      <c r="I49" s="19" t="s">
        <v>50</v>
      </c>
      <c r="J49" s="15">
        <v>38.712400000000002</v>
      </c>
      <c r="K49" s="15">
        <v>5.2029699999999997</v>
      </c>
      <c r="L49" s="15">
        <v>8</v>
      </c>
      <c r="M49" s="15"/>
    </row>
    <row r="50" spans="2:13">
      <c r="B50" s="19" t="s">
        <v>50</v>
      </c>
      <c r="C50" s="15">
        <v>0</v>
      </c>
      <c r="D50" s="15">
        <v>20.821000000000002</v>
      </c>
      <c r="E50" s="15"/>
      <c r="F50" s="15"/>
      <c r="I50" s="19" t="s">
        <v>37</v>
      </c>
      <c r="J50" s="15">
        <v>53.287599999999998</v>
      </c>
      <c r="K50" s="15">
        <v>5.2029699999999997</v>
      </c>
      <c r="L50" s="15">
        <v>20</v>
      </c>
      <c r="M50" s="15"/>
    </row>
    <row r="51" spans="2:13">
      <c r="B51" s="19" t="s">
        <v>37</v>
      </c>
      <c r="C51" s="15">
        <v>92</v>
      </c>
      <c r="D51" s="15">
        <v>1.3332999999999999</v>
      </c>
      <c r="E51" s="15">
        <v>20</v>
      </c>
      <c r="F51" s="15"/>
      <c r="I51" s="19" t="s">
        <v>39</v>
      </c>
      <c r="J51" s="19">
        <f>SUM(J43:J50)</f>
        <v>504</v>
      </c>
      <c r="K51" s="19">
        <f>SUM(K43:K49)</f>
        <v>36.420789999999997</v>
      </c>
      <c r="L51" s="15"/>
      <c r="M51" s="15"/>
    </row>
    <row r="52" spans="2:13">
      <c r="B52" s="19" t="s">
        <v>39</v>
      </c>
      <c r="C52" s="19">
        <f>SUM(C45:C51)</f>
        <v>388.51229999999998</v>
      </c>
      <c r="D52" s="19">
        <f>SUM(D45:D51)</f>
        <v>88.617499999999993</v>
      </c>
      <c r="E52" s="15"/>
      <c r="F52" s="15"/>
      <c r="I52" s="3"/>
      <c r="J52" s="3"/>
      <c r="K52" s="3"/>
    </row>
    <row r="53" spans="2:13">
      <c r="B53" s="3"/>
      <c r="C53" s="3"/>
      <c r="D53" s="3"/>
      <c r="I53" s="33" t="s">
        <v>53</v>
      </c>
      <c r="J53" s="33"/>
      <c r="K53" s="33"/>
      <c r="L53" s="33"/>
      <c r="M53" s="33"/>
    </row>
    <row r="54" spans="2:13">
      <c r="B54" s="33" t="s">
        <v>54</v>
      </c>
      <c r="C54" s="33"/>
      <c r="D54" s="33"/>
      <c r="E54" s="33"/>
      <c r="F54" s="33"/>
      <c r="I54" s="19" t="s">
        <v>25</v>
      </c>
      <c r="J54" s="19" t="s">
        <v>26</v>
      </c>
      <c r="K54" s="19" t="s">
        <v>27</v>
      </c>
      <c r="L54" s="19" t="s">
        <v>28</v>
      </c>
      <c r="M54" s="19" t="s">
        <v>29</v>
      </c>
    </row>
    <row r="55" spans="2:13">
      <c r="B55" s="19" t="s">
        <v>25</v>
      </c>
      <c r="C55" s="19" t="s">
        <v>26</v>
      </c>
      <c r="D55" s="19" t="s">
        <v>27</v>
      </c>
      <c r="E55" s="19" t="s">
        <v>28</v>
      </c>
      <c r="F55" s="19" t="s">
        <v>29</v>
      </c>
      <c r="I55" s="19" t="s">
        <v>30</v>
      </c>
      <c r="J55" s="22">
        <v>72.002200000000002</v>
      </c>
      <c r="K55" s="22">
        <v>65.436999999999998</v>
      </c>
      <c r="L55" s="22">
        <v>8</v>
      </c>
      <c r="M55" s="22"/>
    </row>
    <row r="56" spans="2:13">
      <c r="B56" s="19" t="s">
        <v>30</v>
      </c>
      <c r="C56" s="15">
        <v>23.252700000000001</v>
      </c>
      <c r="D56" s="15">
        <v>23.150099999999998</v>
      </c>
      <c r="E56" s="15">
        <v>8</v>
      </c>
      <c r="F56" s="15"/>
      <c r="I56" s="19" t="s">
        <v>31</v>
      </c>
      <c r="J56" s="22">
        <v>31.997800000000002</v>
      </c>
      <c r="K56" s="22">
        <v>65.436999999999998</v>
      </c>
      <c r="L56" s="22">
        <v>8</v>
      </c>
      <c r="M56" s="22"/>
    </row>
    <row r="57" spans="2:13">
      <c r="B57" s="19" t="s">
        <v>31</v>
      </c>
      <c r="C57" s="15">
        <v>80.747299999999996</v>
      </c>
      <c r="D57" s="15">
        <v>23.150099999999998</v>
      </c>
      <c r="E57" s="15">
        <v>8</v>
      </c>
      <c r="F57" s="15"/>
      <c r="I57" s="19" t="s">
        <v>32</v>
      </c>
      <c r="J57" s="22">
        <v>66.560500000000005</v>
      </c>
      <c r="K57" s="22">
        <v>65.436999999999998</v>
      </c>
      <c r="L57" s="22">
        <v>10</v>
      </c>
      <c r="M57" s="22"/>
    </row>
    <row r="58" spans="2:13">
      <c r="B58" s="19" t="s">
        <v>32</v>
      </c>
      <c r="C58" s="15">
        <v>89.825299999999999</v>
      </c>
      <c r="D58" s="15">
        <v>23.150099999999998</v>
      </c>
      <c r="E58" s="15">
        <v>10</v>
      </c>
      <c r="F58" s="15"/>
      <c r="I58" s="19" t="s">
        <v>42</v>
      </c>
      <c r="J58" s="22">
        <v>35.439500000000002</v>
      </c>
      <c r="K58" s="22">
        <v>65.436999999999998</v>
      </c>
      <c r="L58" s="22">
        <v>8</v>
      </c>
      <c r="M58" s="22"/>
    </row>
    <row r="59" spans="2:13">
      <c r="B59" s="19" t="s">
        <v>42</v>
      </c>
      <c r="C59" s="15">
        <v>12.1747</v>
      </c>
      <c r="D59" s="15">
        <v>23.150099999999998</v>
      </c>
      <c r="E59" s="15">
        <v>8</v>
      </c>
      <c r="F59" s="15"/>
      <c r="I59" s="19" t="s">
        <v>33</v>
      </c>
      <c r="J59" s="22">
        <v>110</v>
      </c>
      <c r="K59" s="22">
        <v>0</v>
      </c>
      <c r="L59" s="22">
        <v>10</v>
      </c>
      <c r="M59" s="22"/>
    </row>
    <row r="60" spans="2:13">
      <c r="B60" s="19" t="s">
        <v>33</v>
      </c>
      <c r="C60" s="15">
        <v>110</v>
      </c>
      <c r="D60" s="15">
        <v>23.150099999999998</v>
      </c>
      <c r="E60" s="15">
        <v>10</v>
      </c>
      <c r="F60" s="15"/>
      <c r="G60" s="3"/>
      <c r="H60" s="3"/>
      <c r="I60" s="19" t="s">
        <v>34</v>
      </c>
      <c r="J60" s="22">
        <v>32.103700000000003</v>
      </c>
      <c r="K60" s="22">
        <v>65.436999999999998</v>
      </c>
      <c r="L60" s="22">
        <v>8</v>
      </c>
      <c r="M60" s="22"/>
    </row>
    <row r="61" spans="2:13">
      <c r="B61" s="19" t="s">
        <v>34</v>
      </c>
      <c r="C61" s="15">
        <v>16.483499999999999</v>
      </c>
      <c r="D61" s="15">
        <v>23.150099999999998</v>
      </c>
      <c r="E61" s="15">
        <v>8</v>
      </c>
      <c r="F61" s="15"/>
      <c r="G61" s="3"/>
      <c r="H61" s="3"/>
      <c r="I61" s="19" t="s">
        <v>35</v>
      </c>
      <c r="J61" s="22">
        <v>67.896299999999997</v>
      </c>
      <c r="K61" s="22">
        <v>0</v>
      </c>
      <c r="L61" s="22">
        <v>12</v>
      </c>
      <c r="M61" s="22"/>
    </row>
    <row r="62" spans="2:13">
      <c r="B62" s="19" t="s">
        <v>35</v>
      </c>
      <c r="C62" s="15">
        <v>83.516499999999994</v>
      </c>
      <c r="D62" s="15">
        <v>23.150099999999998</v>
      </c>
      <c r="E62" s="15">
        <v>12</v>
      </c>
      <c r="F62" s="15"/>
      <c r="I62" s="19" t="s">
        <v>50</v>
      </c>
      <c r="J62" s="22">
        <v>0</v>
      </c>
      <c r="K62" s="22">
        <v>65.436999999999998</v>
      </c>
      <c r="L62" s="22">
        <v>8</v>
      </c>
      <c r="M62" s="22"/>
    </row>
    <row r="63" spans="2:13">
      <c r="B63" s="19" t="s">
        <v>62</v>
      </c>
      <c r="C63" s="15">
        <v>21.816800000000001</v>
      </c>
      <c r="D63" s="15">
        <v>0</v>
      </c>
      <c r="E63" s="15">
        <v>8</v>
      </c>
      <c r="F63" s="15"/>
      <c r="I63" s="19" t="s">
        <v>37</v>
      </c>
      <c r="J63" s="22">
        <v>92</v>
      </c>
      <c r="K63" s="22">
        <v>30.666699999999999</v>
      </c>
      <c r="L63" s="22">
        <v>20</v>
      </c>
      <c r="M63" s="22"/>
    </row>
    <row r="64" spans="2:13">
      <c r="B64" s="19" t="s">
        <v>37</v>
      </c>
      <c r="C64" s="15">
        <v>70.183199999999999</v>
      </c>
      <c r="D64" s="15">
        <v>23.150099999999998</v>
      </c>
      <c r="E64" s="15">
        <v>20</v>
      </c>
      <c r="F64" s="15"/>
      <c r="I64" s="19" t="s">
        <v>39</v>
      </c>
      <c r="J64" s="19">
        <f>SUM(J56:J63)</f>
        <v>435.99779999999998</v>
      </c>
      <c r="K64" s="19">
        <f>SUM(K56:K63)</f>
        <v>357.85169999999999</v>
      </c>
      <c r="L64" s="15"/>
      <c r="M64" s="15"/>
    </row>
    <row r="65" spans="2:13">
      <c r="B65" s="19" t="s">
        <v>39</v>
      </c>
      <c r="C65" s="19">
        <f>SUM(C57:C64)</f>
        <v>484.7473</v>
      </c>
      <c r="D65" s="19">
        <f>SUM(D57:D64)</f>
        <v>162.05070000000001</v>
      </c>
      <c r="E65" s="15"/>
      <c r="F65" s="15"/>
    </row>
    <row r="67" spans="2:13">
      <c r="B67" s="33" t="s">
        <v>56</v>
      </c>
      <c r="C67" s="33"/>
      <c r="D67" s="33"/>
      <c r="E67" s="33"/>
      <c r="F67" s="33"/>
      <c r="I67" s="33" t="s">
        <v>57</v>
      </c>
      <c r="J67" s="33"/>
      <c r="K67" s="33"/>
      <c r="L67" s="33"/>
      <c r="M67" s="33"/>
    </row>
    <row r="68" spans="2:13">
      <c r="B68" s="19" t="s">
        <v>25</v>
      </c>
      <c r="C68" s="19" t="s">
        <v>26</v>
      </c>
      <c r="D68" s="19" t="s">
        <v>27</v>
      </c>
      <c r="E68" s="19" t="s">
        <v>28</v>
      </c>
      <c r="F68" s="19" t="s">
        <v>29</v>
      </c>
      <c r="I68" s="19" t="s">
        <v>25</v>
      </c>
      <c r="J68" s="19" t="s">
        <v>26</v>
      </c>
      <c r="K68" s="19" t="s">
        <v>27</v>
      </c>
      <c r="L68" s="19" t="s">
        <v>28</v>
      </c>
      <c r="M68" s="19" t="s">
        <v>29</v>
      </c>
    </row>
    <row r="69" spans="2:13">
      <c r="B69" s="19" t="s">
        <v>30</v>
      </c>
      <c r="C69" s="15">
        <v>33.310400000000001</v>
      </c>
      <c r="D69" s="15">
        <v>18.079599999999999</v>
      </c>
      <c r="E69" s="15">
        <v>8</v>
      </c>
      <c r="F69" s="15"/>
      <c r="I69" s="19" t="s">
        <v>30</v>
      </c>
      <c r="J69" s="22">
        <v>14.582700000000001</v>
      </c>
      <c r="K69" s="22">
        <v>22.172499999999999</v>
      </c>
      <c r="L69" s="22">
        <v>8</v>
      </c>
      <c r="M69" s="22"/>
    </row>
    <row r="70" spans="2:13">
      <c r="B70" s="19" t="s">
        <v>31</v>
      </c>
      <c r="C70" s="15">
        <v>70.689599999999999</v>
      </c>
      <c r="D70" s="15">
        <v>18.079599999999999</v>
      </c>
      <c r="E70" s="15">
        <v>8</v>
      </c>
      <c r="F70" s="15"/>
      <c r="I70" s="19" t="s">
        <v>31</v>
      </c>
      <c r="J70" s="22">
        <v>89.417299999999997</v>
      </c>
      <c r="K70" s="22">
        <v>0</v>
      </c>
      <c r="L70" s="22">
        <v>8</v>
      </c>
      <c r="M70" s="22"/>
    </row>
    <row r="71" spans="2:13">
      <c r="B71" s="19" t="s">
        <v>32</v>
      </c>
      <c r="C71" s="15">
        <v>89.855500000000006</v>
      </c>
      <c r="D71" s="15">
        <v>18.079599999999999</v>
      </c>
      <c r="E71" s="15">
        <v>10</v>
      </c>
      <c r="F71" s="15"/>
      <c r="I71" s="19" t="s">
        <v>32</v>
      </c>
      <c r="J71" s="22">
        <v>100.851</v>
      </c>
      <c r="K71" s="22">
        <v>0</v>
      </c>
      <c r="L71" s="22">
        <v>10</v>
      </c>
      <c r="M71" s="22"/>
    </row>
    <row r="72" spans="2:13">
      <c r="B72" s="19" t="s">
        <v>42</v>
      </c>
      <c r="C72" s="15">
        <v>12.144500000000001</v>
      </c>
      <c r="D72" s="15">
        <v>18.079599999999999</v>
      </c>
      <c r="E72" s="15">
        <v>8</v>
      </c>
      <c r="F72" s="15"/>
      <c r="I72" s="19" t="s">
        <v>42</v>
      </c>
      <c r="J72" s="22">
        <v>1.1488</v>
      </c>
      <c r="K72" s="22">
        <v>22.172499999999999</v>
      </c>
      <c r="L72" s="22">
        <v>8</v>
      </c>
      <c r="M72" s="22"/>
    </row>
    <row r="73" spans="2:13">
      <c r="B73" s="19" t="s">
        <v>33</v>
      </c>
      <c r="C73" s="15">
        <v>110</v>
      </c>
      <c r="D73" s="15">
        <v>18.079599999999999</v>
      </c>
      <c r="E73" s="15">
        <v>10</v>
      </c>
      <c r="F73" s="15"/>
      <c r="I73" s="19" t="s">
        <v>33</v>
      </c>
      <c r="J73" s="22">
        <v>110</v>
      </c>
      <c r="K73" s="22">
        <v>22.172499999999999</v>
      </c>
      <c r="L73" s="22">
        <v>10</v>
      </c>
      <c r="M73" s="22"/>
    </row>
    <row r="74" spans="2:13">
      <c r="B74" s="19" t="s">
        <v>34</v>
      </c>
      <c r="C74" s="15">
        <v>11.413</v>
      </c>
      <c r="D74" s="15">
        <v>0</v>
      </c>
      <c r="E74" s="15">
        <v>8</v>
      </c>
      <c r="F74" s="15"/>
      <c r="I74" s="19" t="s">
        <v>34</v>
      </c>
      <c r="J74" s="22">
        <v>15.505800000000001</v>
      </c>
      <c r="K74" s="22">
        <v>0</v>
      </c>
      <c r="L74" s="22">
        <v>8</v>
      </c>
      <c r="M74" s="22"/>
    </row>
    <row r="75" spans="2:13">
      <c r="B75" s="19" t="s">
        <v>35</v>
      </c>
      <c r="C75" s="15">
        <v>88.587000000000003</v>
      </c>
      <c r="D75" s="15">
        <v>18.079599999999999</v>
      </c>
      <c r="E75" s="15">
        <v>12</v>
      </c>
      <c r="F75" s="15"/>
      <c r="I75" s="19" t="s">
        <v>35</v>
      </c>
      <c r="J75" s="22">
        <v>84.494200000000006</v>
      </c>
      <c r="K75" s="22">
        <v>22.172499999999999</v>
      </c>
      <c r="L75" s="22">
        <v>12</v>
      </c>
      <c r="M75" s="22"/>
    </row>
    <row r="76" spans="2:13">
      <c r="B76" s="19" t="s">
        <v>50</v>
      </c>
      <c r="C76" s="15">
        <v>26.746300000000002</v>
      </c>
      <c r="D76" s="15">
        <v>0</v>
      </c>
      <c r="E76" s="15">
        <v>8</v>
      </c>
      <c r="F76" s="15"/>
      <c r="I76" s="19" t="s">
        <v>50</v>
      </c>
      <c r="J76" s="22">
        <v>20.839099999999998</v>
      </c>
      <c r="K76" s="22">
        <v>0</v>
      </c>
      <c r="L76" s="22">
        <v>8</v>
      </c>
      <c r="M76" s="22"/>
    </row>
    <row r="77" spans="2:13">
      <c r="B77" s="19" t="s">
        <v>37</v>
      </c>
      <c r="C77" s="15">
        <v>65.253699999999995</v>
      </c>
      <c r="D77" s="15">
        <v>18.079599999999999</v>
      </c>
      <c r="E77" s="15">
        <v>20</v>
      </c>
      <c r="F77" s="15"/>
      <c r="I77" s="19" t="s">
        <v>37</v>
      </c>
      <c r="J77" s="22">
        <v>71.160899999999998</v>
      </c>
      <c r="K77" s="22">
        <v>22.172499999999999</v>
      </c>
      <c r="L77" s="22">
        <v>20</v>
      </c>
      <c r="M77" s="22"/>
    </row>
    <row r="78" spans="2:13">
      <c r="B78" s="19" t="s">
        <v>39</v>
      </c>
      <c r="C78" s="19">
        <f>SUM(C70:C77)</f>
        <v>474.68959999999998</v>
      </c>
      <c r="D78" s="19">
        <f>SUM(D70:D77)</f>
        <v>108.4776</v>
      </c>
      <c r="E78" s="15"/>
      <c r="F78" s="15"/>
      <c r="I78" s="19" t="s">
        <v>39</v>
      </c>
      <c r="J78" s="19">
        <f>SUM(J70:J77)</f>
        <v>493.4171</v>
      </c>
      <c r="K78" s="19">
        <f>SUM(K70:K77)</f>
        <v>88.69</v>
      </c>
      <c r="L78" s="15"/>
      <c r="M78" s="15"/>
    </row>
  </sheetData>
  <mergeCells count="12">
    <mergeCell ref="B67:F67"/>
    <mergeCell ref="I67:M67"/>
    <mergeCell ref="B3:F3"/>
    <mergeCell ref="I3:M3"/>
    <mergeCell ref="B16:F16"/>
    <mergeCell ref="I16:M16"/>
    <mergeCell ref="B29:F29"/>
    <mergeCell ref="I29:M29"/>
    <mergeCell ref="B41:F41"/>
    <mergeCell ref="I41:M41"/>
    <mergeCell ref="I53:M53"/>
    <mergeCell ref="B54:F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C18E-495B-4743-B6F4-AFF367EC6601}">
  <dimension ref="B2:K66"/>
  <sheetViews>
    <sheetView workbookViewId="0">
      <selection activeCell="F66" sqref="F66"/>
    </sheetView>
  </sheetViews>
  <sheetFormatPr defaultRowHeight="15"/>
  <cols>
    <col min="2" max="2" width="23.5703125" customWidth="1"/>
    <col min="3" max="3" width="24" customWidth="1"/>
    <col min="4" max="4" width="23" customWidth="1"/>
    <col min="5" max="5" width="17.42578125" customWidth="1"/>
    <col min="6" max="6" width="14.7109375" customWidth="1"/>
    <col min="8" max="8" width="22.42578125" customWidth="1"/>
    <col min="9" max="9" width="24.140625" customWidth="1"/>
    <col min="10" max="10" width="23.42578125" customWidth="1"/>
    <col min="11" max="11" width="18.140625" customWidth="1"/>
    <col min="12" max="12" width="16.42578125" customWidth="1"/>
    <col min="13" max="13" width="15.85546875" customWidth="1"/>
  </cols>
  <sheetData>
    <row r="2" spans="2:11">
      <c r="B2" s="48" t="s">
        <v>23</v>
      </c>
      <c r="C2" s="49"/>
      <c r="D2" s="49"/>
      <c r="E2" s="50"/>
      <c r="F2" s="3"/>
      <c r="G2" s="3"/>
      <c r="H2" s="45" t="s">
        <v>24</v>
      </c>
      <c r="I2" s="46"/>
      <c r="J2" s="46"/>
      <c r="K2" s="47"/>
    </row>
    <row r="3" spans="2:11">
      <c r="B3" s="21" t="s">
        <v>25</v>
      </c>
      <c r="C3" s="21" t="s">
        <v>26</v>
      </c>
      <c r="D3" s="21" t="s">
        <v>27</v>
      </c>
      <c r="E3" s="21" t="s">
        <v>28</v>
      </c>
      <c r="F3" s="3"/>
      <c r="G3" s="3"/>
      <c r="H3" s="19" t="s">
        <v>25</v>
      </c>
      <c r="I3" s="19" t="s">
        <v>26</v>
      </c>
      <c r="J3" s="19" t="s">
        <v>27</v>
      </c>
      <c r="K3" s="19" t="s">
        <v>28</v>
      </c>
    </row>
    <row r="4" spans="2:11">
      <c r="B4" s="21" t="s">
        <v>30</v>
      </c>
      <c r="C4" s="22">
        <v>36.839199999999998</v>
      </c>
      <c r="D4" s="22">
        <v>12.744199999999999</v>
      </c>
      <c r="E4" s="22">
        <v>8</v>
      </c>
      <c r="H4" s="19" t="s">
        <v>31</v>
      </c>
      <c r="I4" s="15">
        <v>54.416699999999999</v>
      </c>
      <c r="J4" s="15">
        <v>19.602</v>
      </c>
      <c r="K4" s="15">
        <v>8</v>
      </c>
    </row>
    <row r="5" spans="2:11">
      <c r="B5" s="21" t="s">
        <v>31</v>
      </c>
      <c r="C5" s="22">
        <v>67.160799999999995</v>
      </c>
      <c r="D5" s="22">
        <v>0</v>
      </c>
      <c r="E5" s="22">
        <v>8</v>
      </c>
      <c r="H5" s="19" t="s">
        <v>33</v>
      </c>
      <c r="I5" s="15">
        <v>110</v>
      </c>
      <c r="J5" s="15">
        <v>19.878799999999998</v>
      </c>
      <c r="K5" s="15">
        <v>10</v>
      </c>
    </row>
    <row r="6" spans="2:11">
      <c r="B6" s="21" t="s">
        <v>32</v>
      </c>
      <c r="C6" s="22">
        <v>110</v>
      </c>
      <c r="D6" s="22">
        <v>0</v>
      </c>
      <c r="E6" s="22">
        <v>10</v>
      </c>
      <c r="H6" s="19" t="s">
        <v>36</v>
      </c>
      <c r="I6" s="15">
        <v>81.454499999999996</v>
      </c>
      <c r="J6" s="15">
        <v>19.878799999999998</v>
      </c>
      <c r="K6" s="15">
        <v>8</v>
      </c>
    </row>
    <row r="7" spans="2:11">
      <c r="B7" s="21" t="s">
        <v>33</v>
      </c>
      <c r="C7" s="22">
        <v>110</v>
      </c>
      <c r="D7" s="22">
        <v>36.736600000000003</v>
      </c>
      <c r="E7" s="22">
        <v>10</v>
      </c>
      <c r="H7" s="19" t="s">
        <v>37</v>
      </c>
      <c r="I7" s="15">
        <v>63.454500000000003</v>
      </c>
      <c r="J7" s="15">
        <v>19.878799999999998</v>
      </c>
      <c r="K7" s="15">
        <v>20</v>
      </c>
    </row>
    <row r="8" spans="2:11">
      <c r="B8" s="21" t="s">
        <v>34</v>
      </c>
      <c r="C8" s="22">
        <v>30.069900000000001</v>
      </c>
      <c r="D8" s="22">
        <v>0</v>
      </c>
      <c r="E8" s="22">
        <v>8</v>
      </c>
      <c r="H8" s="19" t="s">
        <v>63</v>
      </c>
      <c r="I8" s="19" t="s">
        <v>64</v>
      </c>
      <c r="J8" s="19"/>
      <c r="K8" s="19"/>
    </row>
    <row r="9" spans="2:11">
      <c r="B9" s="21" t="s">
        <v>35</v>
      </c>
      <c r="C9" s="22">
        <v>69.930099999999996</v>
      </c>
      <c r="D9" s="22">
        <v>36.736600000000003</v>
      </c>
      <c r="E9" s="22">
        <v>12</v>
      </c>
      <c r="H9" s="3"/>
      <c r="I9" s="3"/>
      <c r="J9" s="3"/>
      <c r="K9" s="3"/>
    </row>
    <row r="10" spans="2:11">
      <c r="B10" s="21" t="s">
        <v>59</v>
      </c>
      <c r="C10" s="22">
        <v>0</v>
      </c>
      <c r="D10" s="22">
        <v>35.403300000000002</v>
      </c>
      <c r="E10" s="22">
        <v>8</v>
      </c>
      <c r="H10" s="45" t="s">
        <v>41</v>
      </c>
      <c r="I10" s="46"/>
      <c r="J10" s="46"/>
      <c r="K10" s="47"/>
    </row>
    <row r="11" spans="2:11">
      <c r="B11" s="21" t="s">
        <v>37</v>
      </c>
      <c r="C11" s="22">
        <v>92</v>
      </c>
      <c r="D11" s="22">
        <v>1.3333299999999999</v>
      </c>
      <c r="E11" s="22">
        <v>20</v>
      </c>
      <c r="H11" s="19" t="s">
        <v>25</v>
      </c>
      <c r="I11" s="19" t="s">
        <v>26</v>
      </c>
      <c r="J11" s="19" t="s">
        <v>27</v>
      </c>
      <c r="K11" s="19" t="s">
        <v>28</v>
      </c>
    </row>
    <row r="12" spans="2:11">
      <c r="B12" s="21" t="s">
        <v>63</v>
      </c>
      <c r="C12" s="11" t="s">
        <v>65</v>
      </c>
      <c r="D12" s="21"/>
      <c r="E12" s="22"/>
      <c r="H12" s="19" t="s">
        <v>30</v>
      </c>
      <c r="I12" s="15">
        <v>32.645400000000002</v>
      </c>
      <c r="J12" s="15">
        <v>27.671099999999999</v>
      </c>
      <c r="K12" s="15">
        <v>8</v>
      </c>
    </row>
    <row r="13" spans="2:11">
      <c r="B13" s="23"/>
      <c r="C13" s="23"/>
      <c r="D13" s="23"/>
      <c r="E13" s="24"/>
      <c r="F13" s="3"/>
      <c r="G13" s="3"/>
      <c r="H13" s="19" t="s">
        <v>31</v>
      </c>
      <c r="I13" s="15">
        <v>71.354600000000005</v>
      </c>
      <c r="J13" s="15">
        <v>0</v>
      </c>
      <c r="K13" s="15">
        <v>8</v>
      </c>
    </row>
    <row r="14" spans="2:11">
      <c r="B14" s="45" t="s">
        <v>40</v>
      </c>
      <c r="C14" s="46"/>
      <c r="D14" s="46"/>
      <c r="E14" s="47"/>
      <c r="F14" s="3"/>
      <c r="G14" s="3"/>
      <c r="H14" s="19" t="s">
        <v>32</v>
      </c>
      <c r="I14" s="15">
        <v>60.538699999999999</v>
      </c>
      <c r="J14" s="15">
        <v>27.671099999999999</v>
      </c>
      <c r="K14" s="15">
        <v>10</v>
      </c>
    </row>
    <row r="15" spans="2:11">
      <c r="B15" s="19" t="s">
        <v>25</v>
      </c>
      <c r="C15" s="19" t="s">
        <v>26</v>
      </c>
      <c r="D15" s="19" t="s">
        <v>27</v>
      </c>
      <c r="E15" s="19" t="s">
        <v>28</v>
      </c>
      <c r="F15" s="3"/>
      <c r="G15" s="3"/>
      <c r="H15" s="19" t="s">
        <v>58</v>
      </c>
      <c r="I15" s="15">
        <v>41.461300000000001</v>
      </c>
      <c r="J15" s="15">
        <v>0</v>
      </c>
      <c r="K15" s="15">
        <v>8</v>
      </c>
    </row>
    <row r="16" spans="2:11">
      <c r="B16" s="19" t="s">
        <v>31</v>
      </c>
      <c r="C16" s="15">
        <v>110.256</v>
      </c>
      <c r="D16" s="15">
        <v>0</v>
      </c>
      <c r="E16" s="15">
        <v>8</v>
      </c>
      <c r="H16" s="19" t="s">
        <v>33</v>
      </c>
      <c r="I16" s="15">
        <v>110</v>
      </c>
      <c r="J16" s="15">
        <v>27.671099999999999</v>
      </c>
      <c r="K16" s="15">
        <v>10</v>
      </c>
    </row>
    <row r="17" spans="2:11">
      <c r="B17" s="19" t="s">
        <v>32</v>
      </c>
      <c r="C17" s="15">
        <v>110</v>
      </c>
      <c r="D17" s="15">
        <v>32.857100000000003</v>
      </c>
      <c r="E17" s="15">
        <v>10</v>
      </c>
      <c r="H17" s="19" t="s">
        <v>34</v>
      </c>
      <c r="I17" s="15">
        <v>29.0044</v>
      </c>
      <c r="J17" s="15">
        <v>0</v>
      </c>
      <c r="K17" s="15">
        <v>8</v>
      </c>
    </row>
    <row r="18" spans="2:11">
      <c r="B18" s="19" t="s">
        <v>33</v>
      </c>
      <c r="C18" s="15">
        <v>110</v>
      </c>
      <c r="D18" s="15">
        <v>29.141400000000001</v>
      </c>
      <c r="E18" s="15">
        <v>10</v>
      </c>
      <c r="H18" s="19" t="s">
        <v>36</v>
      </c>
      <c r="I18" s="15">
        <v>70.995599999999996</v>
      </c>
      <c r="J18" s="15">
        <v>27.671099999999999</v>
      </c>
      <c r="K18" s="15">
        <v>12</v>
      </c>
    </row>
    <row r="19" spans="2:11">
      <c r="B19" s="19" t="s">
        <v>34</v>
      </c>
      <c r="C19" s="15">
        <v>26.1905</v>
      </c>
      <c r="D19" s="15">
        <v>0</v>
      </c>
      <c r="E19" s="15">
        <v>8</v>
      </c>
      <c r="H19" s="19" t="s">
        <v>38</v>
      </c>
      <c r="I19" s="15">
        <v>36.337699999999998</v>
      </c>
      <c r="J19" s="15">
        <v>0</v>
      </c>
      <c r="K19" s="15">
        <v>8</v>
      </c>
    </row>
    <row r="20" spans="2:11">
      <c r="B20" s="19" t="s">
        <v>35</v>
      </c>
      <c r="C20" s="15">
        <v>73.8095</v>
      </c>
      <c r="D20" s="15">
        <v>32.857100000000003</v>
      </c>
      <c r="E20" s="15">
        <v>12</v>
      </c>
      <c r="H20" s="19" t="s">
        <v>37</v>
      </c>
      <c r="I20" s="15">
        <v>55.662300000000002</v>
      </c>
      <c r="J20" s="15">
        <v>27.671099999999999</v>
      </c>
      <c r="K20" s="15">
        <v>20</v>
      </c>
    </row>
    <row r="21" spans="2:11">
      <c r="B21" s="19" t="s">
        <v>37</v>
      </c>
      <c r="C21" s="15">
        <v>93.333299999999994</v>
      </c>
      <c r="D21" s="15">
        <v>0</v>
      </c>
      <c r="E21" s="15">
        <v>20</v>
      </c>
      <c r="H21" s="19" t="s">
        <v>63</v>
      </c>
      <c r="I21" s="19" t="s">
        <v>66</v>
      </c>
      <c r="J21" s="19"/>
      <c r="K21" s="15"/>
    </row>
    <row r="22" spans="2:11">
      <c r="B22" s="19" t="s">
        <v>63</v>
      </c>
      <c r="C22" s="18" t="s">
        <v>67</v>
      </c>
      <c r="D22" s="19"/>
      <c r="E22" s="15"/>
      <c r="H22" s="3"/>
      <c r="I22" s="3"/>
      <c r="J22" s="3"/>
    </row>
    <row r="23" spans="2:11">
      <c r="B23" s="3"/>
      <c r="C23" s="3"/>
      <c r="D23" s="3"/>
      <c r="H23" s="45" t="s">
        <v>44</v>
      </c>
      <c r="I23" s="46"/>
      <c r="J23" s="46"/>
      <c r="K23" s="47"/>
    </row>
    <row r="24" spans="2:11">
      <c r="B24" s="45" t="s">
        <v>43</v>
      </c>
      <c r="C24" s="46"/>
      <c r="D24" s="46"/>
      <c r="E24" s="47"/>
      <c r="H24" s="19" t="s">
        <v>25</v>
      </c>
      <c r="I24" s="19" t="s">
        <v>26</v>
      </c>
      <c r="J24" s="19" t="s">
        <v>27</v>
      </c>
      <c r="K24" s="19" t="s">
        <v>28</v>
      </c>
    </row>
    <row r="25" spans="2:11">
      <c r="B25" s="19" t="s">
        <v>25</v>
      </c>
      <c r="C25" s="19" t="s">
        <v>26</v>
      </c>
      <c r="D25" s="19" t="s">
        <v>27</v>
      </c>
      <c r="E25" s="19" t="s">
        <v>28</v>
      </c>
      <c r="H25" s="19" t="s">
        <v>30</v>
      </c>
      <c r="I25" s="15">
        <v>112</v>
      </c>
      <c r="J25" s="15">
        <v>0</v>
      </c>
      <c r="K25" s="15">
        <v>8</v>
      </c>
    </row>
    <row r="26" spans="2:11">
      <c r="B26" s="19" t="s">
        <v>31</v>
      </c>
      <c r="C26" s="15">
        <v>78.531499999999994</v>
      </c>
      <c r="D26" s="15">
        <v>11.2121</v>
      </c>
      <c r="E26" s="15">
        <v>8</v>
      </c>
      <c r="H26" s="19" t="s">
        <v>31</v>
      </c>
      <c r="I26" s="17">
        <v>1.4000000000000001E-13</v>
      </c>
      <c r="J26" s="15">
        <v>0</v>
      </c>
      <c r="K26" s="15">
        <v>8</v>
      </c>
    </row>
    <row r="27" spans="2:11">
      <c r="B27" s="19" t="s">
        <v>32</v>
      </c>
      <c r="C27" s="15">
        <v>110</v>
      </c>
      <c r="D27" s="15">
        <v>3.7502499999999999</v>
      </c>
      <c r="E27" s="15">
        <v>10</v>
      </c>
      <c r="H27" s="19" t="s">
        <v>32</v>
      </c>
      <c r="I27" s="15">
        <v>29.142900000000001</v>
      </c>
      <c r="J27" s="15">
        <v>0</v>
      </c>
      <c r="K27" s="15">
        <v>10</v>
      </c>
    </row>
    <row r="28" spans="2:11">
      <c r="B28" s="19" t="s">
        <v>33</v>
      </c>
      <c r="C28" s="15">
        <v>110</v>
      </c>
      <c r="D28" s="15">
        <v>11.2121</v>
      </c>
      <c r="E28" s="15">
        <v>10</v>
      </c>
      <c r="H28" s="19" t="s">
        <v>42</v>
      </c>
      <c r="I28" s="15">
        <v>72.857100000000003</v>
      </c>
      <c r="J28" s="15">
        <v>0</v>
      </c>
      <c r="K28" s="15">
        <v>10</v>
      </c>
    </row>
    <row r="29" spans="2:11">
      <c r="B29" s="19" t="s">
        <v>35</v>
      </c>
      <c r="C29" s="15">
        <v>106.667</v>
      </c>
      <c r="D29" s="15">
        <v>0</v>
      </c>
      <c r="E29" s="15">
        <v>12</v>
      </c>
      <c r="H29" s="19" t="s">
        <v>45</v>
      </c>
      <c r="I29" s="15">
        <v>96</v>
      </c>
      <c r="J29" s="15">
        <v>15.1111</v>
      </c>
      <c r="K29" s="15">
        <v>24</v>
      </c>
    </row>
    <row r="30" spans="2:11">
      <c r="B30" s="19" t="s">
        <v>37</v>
      </c>
      <c r="C30" s="15">
        <v>100</v>
      </c>
      <c r="D30" s="15">
        <v>0</v>
      </c>
      <c r="E30" s="15">
        <v>20</v>
      </c>
      <c r="H30" s="19" t="s">
        <v>34</v>
      </c>
      <c r="I30" s="15">
        <v>112</v>
      </c>
      <c r="J30" s="15">
        <v>12.582599999999999</v>
      </c>
      <c r="K30" s="15">
        <v>8</v>
      </c>
    </row>
    <row r="31" spans="2:11">
      <c r="B31" s="19" t="s">
        <v>63</v>
      </c>
      <c r="C31" s="19" t="s">
        <v>68</v>
      </c>
      <c r="D31" s="19"/>
      <c r="E31" s="15"/>
      <c r="H31" s="19" t="s">
        <v>37</v>
      </c>
      <c r="I31" s="15">
        <v>112</v>
      </c>
      <c r="J31" s="15">
        <v>3.38462</v>
      </c>
      <c r="K31" s="15">
        <v>20</v>
      </c>
    </row>
    <row r="32" spans="2:11">
      <c r="B32" s="3"/>
      <c r="C32" s="3"/>
      <c r="D32" s="3"/>
      <c r="H32" s="19" t="s">
        <v>63</v>
      </c>
      <c r="I32" s="19"/>
      <c r="J32" s="19"/>
      <c r="K32" s="15"/>
    </row>
    <row r="33" spans="2:11">
      <c r="B33" s="45" t="s">
        <v>47</v>
      </c>
      <c r="C33" s="46"/>
      <c r="D33" s="46"/>
      <c r="E33" s="47"/>
      <c r="H33" s="3"/>
      <c r="I33" s="3"/>
      <c r="J33" s="3"/>
    </row>
    <row r="34" spans="2:11">
      <c r="B34" s="19" t="s">
        <v>25</v>
      </c>
      <c r="C34" s="19" t="s">
        <v>26</v>
      </c>
      <c r="D34" s="19" t="s">
        <v>27</v>
      </c>
      <c r="E34" s="19" t="s">
        <v>28</v>
      </c>
      <c r="H34" s="45" t="s">
        <v>48</v>
      </c>
      <c r="I34" s="46"/>
      <c r="J34" s="46"/>
      <c r="K34" s="47"/>
    </row>
    <row r="35" spans="2:11">
      <c r="B35" s="19" t="s">
        <v>31</v>
      </c>
      <c r="C35" s="15">
        <v>54.460500000000003</v>
      </c>
      <c r="D35" s="15">
        <v>22.154399999999999</v>
      </c>
      <c r="E35" s="15">
        <v>8</v>
      </c>
      <c r="H35" s="19" t="s">
        <v>25</v>
      </c>
      <c r="I35" s="19" t="s">
        <v>26</v>
      </c>
      <c r="J35" s="19" t="s">
        <v>27</v>
      </c>
      <c r="K35" s="19" t="s">
        <v>28</v>
      </c>
    </row>
    <row r="36" spans="2:11">
      <c r="B36" s="19" t="s">
        <v>32</v>
      </c>
      <c r="C36" s="15">
        <v>86.240600000000001</v>
      </c>
      <c r="D36" s="15">
        <v>22.154399999999999</v>
      </c>
      <c r="E36" s="15">
        <v>10</v>
      </c>
      <c r="H36" s="19" t="s">
        <v>30</v>
      </c>
      <c r="I36" s="15">
        <v>27.3278</v>
      </c>
      <c r="J36" s="15">
        <v>5.2029699999999997</v>
      </c>
      <c r="K36" s="15">
        <v>8</v>
      </c>
    </row>
    <row r="37" spans="2:11">
      <c r="B37" s="19" t="s">
        <v>33</v>
      </c>
      <c r="C37" s="15">
        <v>110</v>
      </c>
      <c r="D37" s="15">
        <v>22.154399999999999</v>
      </c>
      <c r="E37" s="15">
        <v>10</v>
      </c>
      <c r="H37" s="19" t="s">
        <v>31</v>
      </c>
      <c r="I37" s="15">
        <v>76.672200000000004</v>
      </c>
      <c r="J37" s="15">
        <v>0</v>
      </c>
      <c r="K37" s="15">
        <v>8</v>
      </c>
    </row>
    <row r="38" spans="2:11">
      <c r="B38" s="19" t="s">
        <v>35</v>
      </c>
      <c r="C38" s="15">
        <v>84.512299999999996</v>
      </c>
      <c r="D38" s="15">
        <v>22.154399999999999</v>
      </c>
      <c r="E38" s="15">
        <v>12</v>
      </c>
      <c r="H38" s="19" t="s">
        <v>32</v>
      </c>
      <c r="I38" s="15">
        <v>110</v>
      </c>
      <c r="J38" s="15">
        <v>5.2029699999999997</v>
      </c>
      <c r="K38" s="15">
        <v>10</v>
      </c>
    </row>
    <row r="39" spans="2:11">
      <c r="B39" s="19" t="s">
        <v>37</v>
      </c>
      <c r="C39" s="15">
        <v>92</v>
      </c>
      <c r="D39" s="15">
        <v>22.154399999999999</v>
      </c>
      <c r="E39" s="15">
        <v>20</v>
      </c>
      <c r="H39" s="19" t="s">
        <v>42</v>
      </c>
      <c r="I39" s="15">
        <v>39.878399999999999</v>
      </c>
      <c r="J39" s="15">
        <v>5.2029699999999997</v>
      </c>
      <c r="K39" s="15">
        <v>10</v>
      </c>
    </row>
    <row r="40" spans="2:11">
      <c r="B40" s="19" t="s">
        <v>63</v>
      </c>
      <c r="C40" s="19" t="s">
        <v>69</v>
      </c>
      <c r="D40" s="19"/>
      <c r="E40" s="15"/>
      <c r="F40" s="3"/>
      <c r="G40" s="3"/>
      <c r="H40" s="19" t="s">
        <v>45</v>
      </c>
      <c r="I40" s="15">
        <v>46.121600000000001</v>
      </c>
      <c r="J40" s="15">
        <v>0</v>
      </c>
      <c r="K40" s="15">
        <v>24</v>
      </c>
    </row>
    <row r="41" spans="2:11">
      <c r="B41" s="3"/>
      <c r="C41" s="3"/>
      <c r="D41" s="3"/>
      <c r="F41" s="3"/>
      <c r="G41" s="3"/>
      <c r="H41" s="19" t="s">
        <v>34</v>
      </c>
      <c r="I41" s="15">
        <v>112</v>
      </c>
      <c r="J41" s="15">
        <v>5.2029699999999997</v>
      </c>
      <c r="K41" s="15"/>
    </row>
    <row r="42" spans="2:11">
      <c r="B42" s="45" t="s">
        <v>54</v>
      </c>
      <c r="C42" s="46"/>
      <c r="D42" s="46"/>
      <c r="E42" s="47"/>
      <c r="H42" s="19" t="s">
        <v>59</v>
      </c>
      <c r="I42" s="15">
        <v>38.712400000000002</v>
      </c>
      <c r="J42" s="15">
        <v>0</v>
      </c>
      <c r="K42" s="15">
        <v>8</v>
      </c>
    </row>
    <row r="43" spans="2:11">
      <c r="B43" s="19" t="s">
        <v>25</v>
      </c>
      <c r="C43" s="19" t="s">
        <v>26</v>
      </c>
      <c r="D43" s="19" t="s">
        <v>27</v>
      </c>
      <c r="E43" s="19" t="s">
        <v>28</v>
      </c>
      <c r="H43" s="19" t="s">
        <v>50</v>
      </c>
      <c r="I43" s="15">
        <v>53.287599999999998</v>
      </c>
      <c r="J43" s="15">
        <v>5.2029699999999997</v>
      </c>
      <c r="K43" s="15">
        <v>8</v>
      </c>
    </row>
    <row r="44" spans="2:11">
      <c r="B44" s="19" t="s">
        <v>31</v>
      </c>
      <c r="C44" s="15">
        <v>57.597200000000001</v>
      </c>
      <c r="D44" s="15">
        <v>23.150099999999998</v>
      </c>
      <c r="E44" s="15">
        <v>8</v>
      </c>
      <c r="H44" s="19" t="s">
        <v>63</v>
      </c>
      <c r="I44" s="19" t="s">
        <v>70</v>
      </c>
      <c r="J44" s="19"/>
      <c r="K44" s="15"/>
    </row>
    <row r="45" spans="2:11">
      <c r="B45" s="19" t="s">
        <v>32</v>
      </c>
      <c r="C45" s="15">
        <v>66.652000000000001</v>
      </c>
      <c r="D45" s="15">
        <v>23.150099999999998</v>
      </c>
      <c r="E45" s="15">
        <v>10</v>
      </c>
      <c r="H45" s="3"/>
      <c r="I45" s="3"/>
      <c r="J45" s="3"/>
    </row>
    <row r="46" spans="2:11">
      <c r="B46" s="19" t="s">
        <v>33</v>
      </c>
      <c r="C46" s="15">
        <v>110</v>
      </c>
      <c r="D46" s="15">
        <v>23.150099999999998</v>
      </c>
      <c r="E46" s="15">
        <v>10</v>
      </c>
      <c r="H46" s="45" t="s">
        <v>53</v>
      </c>
      <c r="I46" s="46"/>
      <c r="J46" s="46"/>
      <c r="K46" s="47"/>
    </row>
    <row r="47" spans="2:11">
      <c r="B47" s="19" t="s">
        <v>35</v>
      </c>
      <c r="C47" s="15">
        <v>83.516499999999994</v>
      </c>
      <c r="D47" s="15">
        <v>23.150099999999998</v>
      </c>
      <c r="E47" s="15">
        <v>12</v>
      </c>
      <c r="H47" s="19" t="s">
        <v>25</v>
      </c>
      <c r="I47" s="19" t="s">
        <v>26</v>
      </c>
      <c r="J47" s="19" t="s">
        <v>27</v>
      </c>
      <c r="K47" s="19" t="s">
        <v>28</v>
      </c>
    </row>
    <row r="48" spans="2:11">
      <c r="B48" s="19" t="s">
        <v>37</v>
      </c>
      <c r="C48" s="15">
        <v>70.183199999999999</v>
      </c>
      <c r="D48" s="15">
        <v>23.150099999999998</v>
      </c>
      <c r="E48" s="15">
        <v>20</v>
      </c>
      <c r="H48" s="19" t="s">
        <v>30</v>
      </c>
      <c r="I48" s="22">
        <v>54.862499999999997</v>
      </c>
      <c r="J48" s="22">
        <v>0</v>
      </c>
      <c r="K48" s="22">
        <v>8</v>
      </c>
    </row>
    <row r="49" spans="2:11">
      <c r="B49" s="19" t="s">
        <v>63</v>
      </c>
      <c r="C49" s="19" t="s">
        <v>71</v>
      </c>
      <c r="D49" s="19"/>
      <c r="E49" s="15"/>
      <c r="H49" s="19" t="s">
        <v>31</v>
      </c>
      <c r="I49" s="22">
        <v>49.137500000000003</v>
      </c>
      <c r="J49" s="22">
        <v>79.067599999999999</v>
      </c>
      <c r="K49" s="22">
        <v>8</v>
      </c>
    </row>
    <row r="50" spans="2:11">
      <c r="H50" s="19" t="s">
        <v>32</v>
      </c>
      <c r="I50" s="22">
        <v>110</v>
      </c>
      <c r="J50" s="22">
        <v>41.585700000000003</v>
      </c>
      <c r="K50" s="22">
        <v>10</v>
      </c>
    </row>
    <row r="51" spans="2:11">
      <c r="B51" s="45" t="s">
        <v>56</v>
      </c>
      <c r="C51" s="46"/>
      <c r="D51" s="46"/>
      <c r="E51" s="47"/>
      <c r="H51" s="19" t="s">
        <v>33</v>
      </c>
      <c r="I51" s="22">
        <v>110</v>
      </c>
      <c r="J51" s="22">
        <v>79.067599999999999</v>
      </c>
      <c r="K51" s="22">
        <v>10</v>
      </c>
    </row>
    <row r="52" spans="2:11">
      <c r="B52" s="19" t="s">
        <v>25</v>
      </c>
      <c r="C52" s="19" t="s">
        <v>26</v>
      </c>
      <c r="D52" s="19" t="s">
        <v>27</v>
      </c>
      <c r="E52" s="19" t="s">
        <v>28</v>
      </c>
      <c r="H52" s="19" t="s">
        <v>34</v>
      </c>
      <c r="I52" s="22">
        <v>45.734299999999998</v>
      </c>
      <c r="J52" s="22">
        <v>0</v>
      </c>
      <c r="K52" s="22">
        <v>8</v>
      </c>
    </row>
    <row r="53" spans="2:11">
      <c r="B53" s="19" t="s">
        <v>31</v>
      </c>
      <c r="C53" s="15">
        <v>54.416699999999999</v>
      </c>
      <c r="D53" s="15">
        <v>22.750599999999999</v>
      </c>
      <c r="E53" s="15">
        <v>8</v>
      </c>
      <c r="H53" s="19" t="s">
        <v>35</v>
      </c>
      <c r="I53" s="22">
        <v>54.265700000000002</v>
      </c>
      <c r="J53" s="22">
        <v>79.067599999999999</v>
      </c>
      <c r="K53" s="22">
        <v>12</v>
      </c>
    </row>
    <row r="54" spans="2:11">
      <c r="B54" s="19" t="s">
        <v>33</v>
      </c>
      <c r="C54" s="15">
        <v>110</v>
      </c>
      <c r="D54" s="15">
        <v>22.750599999999999</v>
      </c>
      <c r="E54" s="15">
        <v>10</v>
      </c>
      <c r="H54" s="19" t="s">
        <v>37</v>
      </c>
      <c r="I54" s="22">
        <v>100</v>
      </c>
      <c r="J54" s="22">
        <v>26.666699999999999</v>
      </c>
      <c r="K54" s="22">
        <v>20</v>
      </c>
    </row>
    <row r="55" spans="2:11">
      <c r="B55" s="19" t="s">
        <v>36</v>
      </c>
      <c r="C55" s="15">
        <v>83.9161</v>
      </c>
      <c r="D55" s="15">
        <v>22.750599999999999</v>
      </c>
      <c r="E55" s="15">
        <v>8</v>
      </c>
      <c r="H55" s="19" t="s">
        <v>63</v>
      </c>
      <c r="I55" s="19" t="s">
        <v>72</v>
      </c>
      <c r="J55" s="19"/>
      <c r="K55" s="15"/>
    </row>
    <row r="56" spans="2:11">
      <c r="B56" s="19" t="s">
        <v>37</v>
      </c>
      <c r="C56" s="15">
        <v>71.731399999999994</v>
      </c>
      <c r="D56" s="15">
        <v>11.602</v>
      </c>
      <c r="E56" s="15">
        <v>20</v>
      </c>
    </row>
    <row r="57" spans="2:11">
      <c r="B57" s="19" t="s">
        <v>63</v>
      </c>
      <c r="C57" s="19" t="s">
        <v>73</v>
      </c>
      <c r="D57" s="19"/>
      <c r="E57" s="15"/>
    </row>
    <row r="58" spans="2:11">
      <c r="H58" s="45" t="s">
        <v>57</v>
      </c>
      <c r="I58" s="46"/>
      <c r="J58" s="46"/>
      <c r="K58" s="47"/>
    </row>
    <row r="59" spans="2:11">
      <c r="F59" s="3"/>
      <c r="G59" s="3"/>
      <c r="H59" s="19" t="s">
        <v>25</v>
      </c>
      <c r="I59" s="19" t="s">
        <v>26</v>
      </c>
      <c r="J59" s="19" t="s">
        <v>27</v>
      </c>
      <c r="K59" s="19" t="s">
        <v>28</v>
      </c>
    </row>
    <row r="60" spans="2:11">
      <c r="F60" s="3"/>
      <c r="G60" s="3"/>
      <c r="H60" s="19" t="s">
        <v>31</v>
      </c>
      <c r="I60" s="22">
        <v>110.256</v>
      </c>
      <c r="J60" s="22">
        <v>0</v>
      </c>
      <c r="K60" s="22">
        <v>8</v>
      </c>
    </row>
    <row r="61" spans="2:11">
      <c r="H61" s="19" t="s">
        <v>32</v>
      </c>
      <c r="I61" s="22">
        <v>110</v>
      </c>
      <c r="J61" s="22">
        <v>32.857100000000003</v>
      </c>
      <c r="K61" s="22">
        <v>10</v>
      </c>
    </row>
    <row r="62" spans="2:11">
      <c r="H62" s="19" t="s">
        <v>33</v>
      </c>
      <c r="I62" s="22">
        <v>110</v>
      </c>
      <c r="J62" s="22">
        <v>29.141400000000001</v>
      </c>
      <c r="K62" s="22">
        <v>10</v>
      </c>
    </row>
    <row r="63" spans="2:11">
      <c r="H63" s="19" t="s">
        <v>34</v>
      </c>
      <c r="I63" s="22">
        <v>26.1905</v>
      </c>
      <c r="J63" s="22">
        <v>0</v>
      </c>
      <c r="K63" s="22">
        <v>8</v>
      </c>
    </row>
    <row r="64" spans="2:11">
      <c r="H64" s="19" t="s">
        <v>35</v>
      </c>
      <c r="I64" s="22">
        <v>73.8095</v>
      </c>
      <c r="J64" s="22">
        <v>32.857100000000003</v>
      </c>
      <c r="K64" s="22">
        <v>12</v>
      </c>
    </row>
    <row r="65" spans="8:11">
      <c r="H65" s="19" t="s">
        <v>37</v>
      </c>
      <c r="I65" s="22">
        <v>93.333330000000004</v>
      </c>
      <c r="J65" s="22">
        <v>0</v>
      </c>
      <c r="K65" s="22">
        <v>20</v>
      </c>
    </row>
    <row r="66" spans="8:11">
      <c r="H66" s="19" t="s">
        <v>63</v>
      </c>
      <c r="I66" s="19" t="s">
        <v>67</v>
      </c>
      <c r="J66" s="19"/>
      <c r="K66" s="15"/>
    </row>
  </sheetData>
  <mergeCells count="12">
    <mergeCell ref="H58:K58"/>
    <mergeCell ref="B51:E51"/>
    <mergeCell ref="B2:E2"/>
    <mergeCell ref="H2:K2"/>
    <mergeCell ref="B14:E14"/>
    <mergeCell ref="H10:K10"/>
    <mergeCell ref="B24:E24"/>
    <mergeCell ref="H23:K23"/>
    <mergeCell ref="B33:E33"/>
    <mergeCell ref="H34:K34"/>
    <mergeCell ref="B42:E42"/>
    <mergeCell ref="H46:K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1CA5-2422-430E-84B9-863F2CAA0891}">
  <dimension ref="A1:M82"/>
  <sheetViews>
    <sheetView tabSelected="1" workbookViewId="0">
      <selection activeCell="E1" sqref="E1"/>
    </sheetView>
  </sheetViews>
  <sheetFormatPr defaultRowHeight="15"/>
  <cols>
    <col min="1" max="1" width="21" customWidth="1"/>
    <col min="2" max="2" width="21.85546875" bestFit="1" customWidth="1"/>
    <col min="3" max="3" width="38.28515625" customWidth="1"/>
    <col min="4" max="4" width="18.5703125" customWidth="1"/>
    <col min="5" max="5" width="23.28515625" customWidth="1"/>
    <col min="6" max="6" width="17.7109375" customWidth="1"/>
    <col min="7" max="7" width="20.42578125" customWidth="1"/>
    <col min="8" max="8" width="23.140625" customWidth="1"/>
    <col min="9" max="9" width="19.42578125" customWidth="1"/>
    <col min="10" max="10" width="23" customWidth="1"/>
    <col min="11" max="11" width="22.7109375" customWidth="1"/>
    <col min="12" max="12" width="16.7109375" customWidth="1"/>
  </cols>
  <sheetData>
    <row r="1" spans="1:1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2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2">
      <c r="A5" s="26"/>
      <c r="B5" s="51" t="s">
        <v>74</v>
      </c>
      <c r="C5" s="51"/>
      <c r="D5" s="51"/>
      <c r="E5" s="51"/>
      <c r="F5" s="27"/>
      <c r="G5" s="51" t="s">
        <v>75</v>
      </c>
      <c r="H5" s="51"/>
      <c r="I5" s="51"/>
      <c r="J5" s="51"/>
    </row>
    <row r="6" spans="1:12">
      <c r="A6" s="26"/>
      <c r="B6" s="28" t="s">
        <v>76</v>
      </c>
      <c r="C6" s="28" t="s">
        <v>77</v>
      </c>
      <c r="D6" s="28" t="s">
        <v>78</v>
      </c>
      <c r="E6" s="28" t="s">
        <v>79</v>
      </c>
      <c r="F6" s="29"/>
      <c r="G6" s="28" t="s">
        <v>76</v>
      </c>
      <c r="H6" s="28" t="s">
        <v>80</v>
      </c>
      <c r="I6" s="28" t="s">
        <v>78</v>
      </c>
      <c r="J6" s="28" t="s">
        <v>79</v>
      </c>
    </row>
    <row r="7" spans="1:12">
      <c r="A7" s="26"/>
      <c r="B7" s="30" t="s">
        <v>11</v>
      </c>
      <c r="C7" s="31" t="s">
        <v>81</v>
      </c>
      <c r="D7" s="31">
        <v>61.697299999999998</v>
      </c>
      <c r="E7" s="31">
        <v>0</v>
      </c>
      <c r="F7" s="27"/>
      <c r="G7" s="30" t="s">
        <v>11</v>
      </c>
      <c r="H7" s="31" t="s">
        <v>82</v>
      </c>
      <c r="I7" s="31">
        <v>120</v>
      </c>
      <c r="J7" s="32">
        <v>0</v>
      </c>
    </row>
    <row r="8" spans="1:12">
      <c r="A8" s="26"/>
      <c r="B8" s="30" t="s">
        <v>12</v>
      </c>
      <c r="C8" s="31" t="s">
        <v>81</v>
      </c>
      <c r="D8" s="31">
        <v>96.1554</v>
      </c>
      <c r="E8" s="31">
        <v>0</v>
      </c>
      <c r="F8" s="27"/>
      <c r="G8" s="30" t="s">
        <v>12</v>
      </c>
      <c r="H8" s="31" t="s">
        <v>83</v>
      </c>
      <c r="I8" s="31">
        <v>119.99929</v>
      </c>
      <c r="J8" s="32">
        <v>0</v>
      </c>
    </row>
    <row r="9" spans="1:12">
      <c r="A9" s="26"/>
      <c r="B9" s="30" t="s">
        <v>13</v>
      </c>
      <c r="C9" s="31" t="s">
        <v>81</v>
      </c>
      <c r="D9" s="31">
        <v>120</v>
      </c>
      <c r="E9" s="31">
        <v>8.7973800000000004</v>
      </c>
      <c r="F9" s="27"/>
      <c r="G9" s="30" t="s">
        <v>13</v>
      </c>
      <c r="H9" s="31" t="s">
        <v>84</v>
      </c>
      <c r="I9" s="31">
        <v>120</v>
      </c>
      <c r="J9" s="32">
        <v>0</v>
      </c>
    </row>
    <row r="10" spans="1:12">
      <c r="A10" s="26"/>
      <c r="B10" s="30" t="s">
        <v>14</v>
      </c>
      <c r="C10" s="31" t="s">
        <v>81</v>
      </c>
      <c r="D10" s="31">
        <v>22.130700000000001</v>
      </c>
      <c r="E10" s="31">
        <v>0</v>
      </c>
      <c r="F10" s="27"/>
      <c r="G10" s="30" t="s">
        <v>14</v>
      </c>
      <c r="H10" s="31" t="s">
        <v>85</v>
      </c>
      <c r="I10" s="31">
        <v>120</v>
      </c>
      <c r="J10" s="32">
        <v>0</v>
      </c>
    </row>
    <row r="11" spans="1:12">
      <c r="A11" s="26"/>
      <c r="B11" s="30" t="s">
        <v>15</v>
      </c>
      <c r="C11" s="31" t="s">
        <v>81</v>
      </c>
      <c r="D11" s="31">
        <v>84.535899999999998</v>
      </c>
      <c r="E11" s="31">
        <v>8.7973800000000004</v>
      </c>
      <c r="F11" s="27"/>
      <c r="G11" s="30" t="s">
        <v>15</v>
      </c>
      <c r="H11" s="31" t="s">
        <v>86</v>
      </c>
      <c r="I11" s="31">
        <v>91.120220000000003</v>
      </c>
      <c r="J11" s="32">
        <v>0</v>
      </c>
    </row>
    <row r="12" spans="1:12">
      <c r="A12" s="26"/>
      <c r="B12" s="30" t="s">
        <v>87</v>
      </c>
      <c r="C12" s="31" t="s">
        <v>88</v>
      </c>
      <c r="D12" s="31" t="s">
        <v>88</v>
      </c>
      <c r="E12" s="31"/>
      <c r="F12" s="27"/>
      <c r="G12" s="30" t="s">
        <v>89</v>
      </c>
      <c r="H12" s="31" t="s">
        <v>88</v>
      </c>
      <c r="I12" s="31" t="s">
        <v>88</v>
      </c>
      <c r="J12" s="32"/>
    </row>
    <row r="13" spans="1:12">
      <c r="A13" s="26"/>
      <c r="B13" s="27"/>
      <c r="C13" s="27"/>
      <c r="D13" s="27"/>
      <c r="E13" s="27"/>
      <c r="F13" s="27"/>
      <c r="G13" s="27"/>
      <c r="H13" s="27"/>
      <c r="I13" s="27"/>
      <c r="J13" s="27"/>
    </row>
    <row r="14" spans="1:12">
      <c r="A14" s="26"/>
      <c r="B14" s="51" t="s">
        <v>90</v>
      </c>
      <c r="C14" s="51"/>
      <c r="D14" s="51"/>
      <c r="E14" s="51"/>
      <c r="F14" s="27"/>
      <c r="G14" s="51" t="s">
        <v>91</v>
      </c>
      <c r="H14" s="51"/>
      <c r="I14" s="51"/>
      <c r="J14" s="51"/>
    </row>
    <row r="15" spans="1:12">
      <c r="A15" s="26"/>
      <c r="B15" s="28" t="s">
        <v>76</v>
      </c>
      <c r="C15" s="28" t="s">
        <v>92</v>
      </c>
      <c r="D15" s="28" t="s">
        <v>78</v>
      </c>
      <c r="E15" s="28" t="s">
        <v>79</v>
      </c>
      <c r="F15" s="29"/>
      <c r="G15" s="28" t="s">
        <v>76</v>
      </c>
      <c r="H15" s="28" t="s">
        <v>93</v>
      </c>
      <c r="I15" s="28" t="s">
        <v>78</v>
      </c>
      <c r="J15" s="28" t="s">
        <v>79</v>
      </c>
    </row>
    <row r="16" spans="1:12">
      <c r="A16" s="26"/>
      <c r="B16" s="30" t="s">
        <v>11</v>
      </c>
      <c r="C16" s="31" t="s">
        <v>82</v>
      </c>
      <c r="D16" s="31">
        <v>40.184699999999999</v>
      </c>
      <c r="E16" s="31">
        <v>3.77441</v>
      </c>
      <c r="F16" s="27"/>
      <c r="G16" s="28" t="s">
        <v>11</v>
      </c>
      <c r="H16" s="32" t="s">
        <v>82</v>
      </c>
      <c r="I16" s="32">
        <v>120</v>
      </c>
      <c r="J16" s="32">
        <v>3.75631</v>
      </c>
    </row>
    <row r="17" spans="1:11">
      <c r="A17" s="26"/>
      <c r="B17" s="30" t="s">
        <v>12</v>
      </c>
      <c r="C17" s="31" t="s">
        <v>83</v>
      </c>
      <c r="D17" s="31">
        <v>92.618200000000002</v>
      </c>
      <c r="E17" s="31">
        <v>3.77441</v>
      </c>
      <c r="F17" s="27"/>
      <c r="G17" s="28" t="s">
        <v>12</v>
      </c>
      <c r="H17" s="32" t="s">
        <v>83</v>
      </c>
      <c r="I17" s="32">
        <v>119</v>
      </c>
      <c r="J17" s="32">
        <v>3.5731000000000002</v>
      </c>
      <c r="K17" s="26"/>
    </row>
    <row r="18" spans="1:11">
      <c r="A18" s="26"/>
      <c r="B18" s="30" t="s">
        <v>13</v>
      </c>
      <c r="C18" s="31" t="s">
        <v>84</v>
      </c>
      <c r="D18" s="31">
        <v>120</v>
      </c>
      <c r="E18" s="31">
        <v>3.77441</v>
      </c>
      <c r="F18" s="27"/>
      <c r="G18" s="28" t="s">
        <v>13</v>
      </c>
      <c r="H18" s="32" t="s">
        <v>84</v>
      </c>
      <c r="I18" s="32">
        <v>120</v>
      </c>
      <c r="J18" s="32">
        <v>3.5731000000000002</v>
      </c>
      <c r="K18" s="26"/>
    </row>
    <row r="19" spans="1:11">
      <c r="A19" s="26"/>
      <c r="B19" s="30" t="s">
        <v>14</v>
      </c>
      <c r="C19" s="31" t="s">
        <v>85</v>
      </c>
      <c r="D19" s="31">
        <v>102.892</v>
      </c>
      <c r="E19" s="31">
        <v>3.77441</v>
      </c>
      <c r="F19" s="27"/>
      <c r="G19" s="28" t="s">
        <v>14</v>
      </c>
      <c r="H19" s="32" t="s">
        <v>85</v>
      </c>
      <c r="I19" s="32">
        <v>120</v>
      </c>
      <c r="J19" s="32">
        <v>3.5731000000000002</v>
      </c>
      <c r="K19" s="26"/>
    </row>
    <row r="20" spans="1:11">
      <c r="A20" s="26"/>
      <c r="B20" s="30" t="s">
        <v>15</v>
      </c>
      <c r="C20" s="31" t="s">
        <v>86</v>
      </c>
      <c r="D20" s="31">
        <v>120</v>
      </c>
      <c r="E20" s="31">
        <v>3.77441</v>
      </c>
      <c r="F20" s="27"/>
      <c r="G20" s="28" t="s">
        <v>15</v>
      </c>
      <c r="H20" s="32" t="s">
        <v>86</v>
      </c>
      <c r="I20" s="32">
        <v>119.999</v>
      </c>
      <c r="J20" s="32">
        <v>3.5731000000000002</v>
      </c>
      <c r="K20" s="26"/>
    </row>
    <row r="21" spans="1:11">
      <c r="A21" s="26"/>
      <c r="B21" s="30" t="s">
        <v>94</v>
      </c>
      <c r="C21" s="31" t="s">
        <v>88</v>
      </c>
      <c r="D21" s="31" t="s">
        <v>88</v>
      </c>
      <c r="E21" s="31" t="s">
        <v>88</v>
      </c>
      <c r="F21" s="27"/>
      <c r="G21" s="28" t="s">
        <v>95</v>
      </c>
      <c r="H21" s="32"/>
      <c r="I21" s="32"/>
      <c r="J21" s="32"/>
      <c r="K21" s="26"/>
    </row>
    <row r="22" spans="1:11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6"/>
    </row>
    <row r="23" spans="1:11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6"/>
    </row>
    <row r="24" spans="1:11">
      <c r="A24" s="26"/>
      <c r="B24" s="51" t="s">
        <v>96</v>
      </c>
      <c r="C24" s="51"/>
      <c r="D24" s="51"/>
      <c r="E24" s="51"/>
      <c r="F24" s="27"/>
      <c r="G24" s="51" t="s">
        <v>97</v>
      </c>
      <c r="H24" s="51"/>
      <c r="I24" s="51"/>
      <c r="J24" s="51"/>
      <c r="K24" s="26"/>
    </row>
    <row r="25" spans="1:11">
      <c r="A25" s="26"/>
      <c r="B25" s="28" t="s">
        <v>76</v>
      </c>
      <c r="C25" s="28" t="s">
        <v>98</v>
      </c>
      <c r="D25" s="28" t="s">
        <v>78</v>
      </c>
      <c r="E25" s="28" t="s">
        <v>79</v>
      </c>
      <c r="F25" s="29"/>
      <c r="G25" s="28" t="s">
        <v>76</v>
      </c>
      <c r="H25" s="28" t="s">
        <v>99</v>
      </c>
      <c r="I25" s="28" t="s">
        <v>78</v>
      </c>
      <c r="J25" s="28" t="s">
        <v>79</v>
      </c>
      <c r="K25" s="26"/>
    </row>
    <row r="26" spans="1:11">
      <c r="A26" s="26"/>
      <c r="B26" s="30" t="s">
        <v>11</v>
      </c>
      <c r="C26" s="31" t="s">
        <v>82</v>
      </c>
      <c r="D26" s="31">
        <v>120</v>
      </c>
      <c r="E26" s="31">
        <v>4.7520800000000003</v>
      </c>
      <c r="F26" s="27"/>
      <c r="G26" s="30" t="s">
        <v>11</v>
      </c>
      <c r="H26" s="31" t="s">
        <v>82</v>
      </c>
      <c r="I26" s="31">
        <v>119</v>
      </c>
      <c r="J26" s="31" t="s">
        <v>88</v>
      </c>
      <c r="K26" s="26"/>
    </row>
    <row r="27" spans="1:11">
      <c r="A27" s="26"/>
      <c r="B27" s="30" t="s">
        <v>12</v>
      </c>
      <c r="C27" s="31" t="s">
        <v>83</v>
      </c>
      <c r="D27" s="31">
        <v>120</v>
      </c>
      <c r="E27" s="31">
        <v>4.7520800000000003</v>
      </c>
      <c r="F27" s="27"/>
      <c r="G27" s="30" t="s">
        <v>12</v>
      </c>
      <c r="H27" s="31" t="s">
        <v>83</v>
      </c>
      <c r="I27" s="31">
        <v>120</v>
      </c>
      <c r="J27" s="31" t="s">
        <v>88</v>
      </c>
      <c r="K27" s="26"/>
    </row>
    <row r="28" spans="1:11">
      <c r="A28" s="26"/>
      <c r="B28" s="30" t="s">
        <v>13</v>
      </c>
      <c r="C28" s="31" t="s">
        <v>84</v>
      </c>
      <c r="D28" s="31">
        <v>120</v>
      </c>
      <c r="E28" s="31">
        <v>4.7520800000000003</v>
      </c>
      <c r="F28" s="27"/>
      <c r="G28" s="30" t="s">
        <v>13</v>
      </c>
      <c r="H28" s="31" t="s">
        <v>84</v>
      </c>
      <c r="I28" s="31">
        <v>119</v>
      </c>
      <c r="J28" s="31" t="s">
        <v>88</v>
      </c>
      <c r="K28" s="26"/>
    </row>
    <row r="29" spans="1:11">
      <c r="A29" s="26"/>
      <c r="B29" s="30" t="s">
        <v>14</v>
      </c>
      <c r="C29" s="31" t="s">
        <v>85</v>
      </c>
      <c r="D29" s="31">
        <v>120</v>
      </c>
      <c r="E29" s="31">
        <v>4.7520800000000003</v>
      </c>
      <c r="F29" s="27"/>
      <c r="G29" s="30" t="s">
        <v>14</v>
      </c>
      <c r="H29" s="31" t="s">
        <v>85</v>
      </c>
      <c r="I29" s="31">
        <v>120</v>
      </c>
      <c r="J29" s="31" t="s">
        <v>88</v>
      </c>
      <c r="K29" s="26"/>
    </row>
    <row r="30" spans="1:11">
      <c r="A30" s="26"/>
      <c r="B30" s="30" t="s">
        <v>15</v>
      </c>
      <c r="C30" s="31" t="s">
        <v>86</v>
      </c>
      <c r="D30" s="31">
        <v>120</v>
      </c>
      <c r="E30" s="31">
        <v>4.7520800000000003</v>
      </c>
      <c r="F30" s="27"/>
      <c r="G30" s="30" t="s">
        <v>15</v>
      </c>
      <c r="H30" s="31" t="s">
        <v>86</v>
      </c>
      <c r="I30" s="31">
        <v>120</v>
      </c>
      <c r="J30" s="31" t="s">
        <v>88</v>
      </c>
      <c r="K30" s="26"/>
    </row>
    <row r="31" spans="1:11">
      <c r="A31" s="26"/>
      <c r="B31" s="30" t="s">
        <v>100</v>
      </c>
      <c r="C31" s="31" t="s">
        <v>88</v>
      </c>
      <c r="D31" s="31" t="s">
        <v>88</v>
      </c>
      <c r="E31" s="31" t="s">
        <v>88</v>
      </c>
      <c r="F31" s="27"/>
      <c r="G31" s="30" t="s">
        <v>89</v>
      </c>
      <c r="H31" s="31" t="s">
        <v>88</v>
      </c>
      <c r="I31" s="31" t="s">
        <v>88</v>
      </c>
      <c r="J31" s="31" t="s">
        <v>88</v>
      </c>
      <c r="K31" s="26"/>
    </row>
    <row r="32" spans="1:11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6"/>
    </row>
    <row r="33" spans="1:11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6"/>
    </row>
    <row r="34" spans="1:11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6"/>
    </row>
    <row r="35" spans="1:11">
      <c r="A35" s="26"/>
      <c r="B35" s="51" t="s">
        <v>101</v>
      </c>
      <c r="C35" s="51"/>
      <c r="D35" s="51"/>
      <c r="E35" s="51"/>
      <c r="F35" s="27"/>
      <c r="G35" s="51" t="s">
        <v>102</v>
      </c>
      <c r="H35" s="51"/>
      <c r="I35" s="51"/>
      <c r="J35" s="51"/>
      <c r="K35" s="26"/>
    </row>
    <row r="36" spans="1:11">
      <c r="A36" s="26"/>
      <c r="B36" s="28" t="s">
        <v>76</v>
      </c>
      <c r="C36" s="28" t="s">
        <v>103</v>
      </c>
      <c r="D36" s="28" t="s">
        <v>78</v>
      </c>
      <c r="E36" s="28" t="s">
        <v>79</v>
      </c>
      <c r="F36" s="29"/>
      <c r="G36" s="28" t="s">
        <v>76</v>
      </c>
      <c r="H36" s="28" t="s">
        <v>104</v>
      </c>
      <c r="I36" s="28" t="s">
        <v>78</v>
      </c>
      <c r="J36" s="28" t="s">
        <v>79</v>
      </c>
      <c r="K36" s="26"/>
    </row>
    <row r="37" spans="1:11">
      <c r="A37" s="26"/>
      <c r="B37" s="30" t="s">
        <v>11</v>
      </c>
      <c r="C37" s="31" t="s">
        <v>82</v>
      </c>
      <c r="D37" s="31">
        <v>119</v>
      </c>
      <c r="E37" s="31" t="s">
        <v>88</v>
      </c>
      <c r="F37" s="27"/>
      <c r="G37" s="30" t="s">
        <v>11</v>
      </c>
      <c r="H37" s="31" t="s">
        <v>82</v>
      </c>
      <c r="I37" s="31">
        <v>119</v>
      </c>
      <c r="J37" s="31" t="s">
        <v>88</v>
      </c>
      <c r="K37" s="26"/>
    </row>
    <row r="38" spans="1:11">
      <c r="A38" s="26"/>
      <c r="B38" s="30" t="s">
        <v>12</v>
      </c>
      <c r="C38" s="31" t="s">
        <v>83</v>
      </c>
      <c r="D38" s="31">
        <v>120</v>
      </c>
      <c r="E38" s="31" t="s">
        <v>88</v>
      </c>
      <c r="F38" s="27"/>
      <c r="G38" s="30" t="s">
        <v>12</v>
      </c>
      <c r="H38" s="31" t="s">
        <v>83</v>
      </c>
      <c r="I38" s="31">
        <v>120</v>
      </c>
      <c r="J38" s="31" t="s">
        <v>88</v>
      </c>
      <c r="K38" s="26"/>
    </row>
    <row r="39" spans="1:11">
      <c r="A39" s="26"/>
      <c r="B39" s="30" t="s">
        <v>13</v>
      </c>
      <c r="C39" s="31" t="s">
        <v>84</v>
      </c>
      <c r="D39" s="31">
        <v>120</v>
      </c>
      <c r="E39" s="31" t="s">
        <v>88</v>
      </c>
      <c r="F39" s="27"/>
      <c r="G39" s="30" t="s">
        <v>13</v>
      </c>
      <c r="H39" s="31" t="s">
        <v>84</v>
      </c>
      <c r="I39" s="31">
        <v>119</v>
      </c>
      <c r="J39" s="31" t="s">
        <v>88</v>
      </c>
      <c r="K39" s="26"/>
    </row>
    <row r="40" spans="1:11">
      <c r="A40" s="26"/>
      <c r="B40" s="30" t="s">
        <v>14</v>
      </c>
      <c r="C40" s="31" t="s">
        <v>85</v>
      </c>
      <c r="D40" s="31">
        <v>120</v>
      </c>
      <c r="E40" s="31" t="s">
        <v>88</v>
      </c>
      <c r="F40" s="27"/>
      <c r="G40" s="30" t="s">
        <v>14</v>
      </c>
      <c r="H40" s="31" t="s">
        <v>85</v>
      </c>
      <c r="I40" s="31">
        <v>120</v>
      </c>
      <c r="J40" s="31" t="s">
        <v>88</v>
      </c>
      <c r="K40" s="26"/>
    </row>
    <row r="41" spans="1:11">
      <c r="A41" s="26"/>
      <c r="B41" s="30" t="s">
        <v>15</v>
      </c>
      <c r="C41" s="31" t="s">
        <v>86</v>
      </c>
      <c r="D41" s="31">
        <v>120</v>
      </c>
      <c r="E41" s="31" t="s">
        <v>88</v>
      </c>
      <c r="F41" s="27"/>
      <c r="G41" s="30" t="s">
        <v>15</v>
      </c>
      <c r="H41" s="31" t="s">
        <v>86</v>
      </c>
      <c r="I41" s="31">
        <v>120</v>
      </c>
      <c r="J41" s="31" t="s">
        <v>88</v>
      </c>
      <c r="K41" s="26"/>
    </row>
    <row r="42" spans="1:11">
      <c r="A42" s="26"/>
      <c r="B42" s="30" t="s">
        <v>89</v>
      </c>
      <c r="C42" s="31" t="s">
        <v>88</v>
      </c>
      <c r="D42" s="31" t="s">
        <v>88</v>
      </c>
      <c r="E42" s="31" t="s">
        <v>88</v>
      </c>
      <c r="F42" s="27"/>
      <c r="G42" s="30" t="s">
        <v>105</v>
      </c>
      <c r="H42" s="31" t="s">
        <v>88</v>
      </c>
      <c r="I42" s="31" t="s">
        <v>88</v>
      </c>
      <c r="J42" s="31" t="s">
        <v>88</v>
      </c>
      <c r="K42" s="26"/>
    </row>
    <row r="43" spans="1:1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6"/>
    </row>
    <row r="44" spans="1:11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6"/>
    </row>
    <row r="45" spans="1:11">
      <c r="A45" s="26"/>
      <c r="B45" s="52" t="s">
        <v>106</v>
      </c>
      <c r="C45" s="52"/>
      <c r="D45" s="52"/>
      <c r="E45" s="52"/>
      <c r="F45" s="27"/>
      <c r="G45" s="51" t="s">
        <v>107</v>
      </c>
      <c r="H45" s="51"/>
      <c r="I45" s="51"/>
      <c r="J45" s="51"/>
      <c r="K45" s="26"/>
    </row>
    <row r="46" spans="1:11">
      <c r="A46" s="26"/>
      <c r="B46" s="28" t="s">
        <v>76</v>
      </c>
      <c r="C46" s="28" t="s">
        <v>108</v>
      </c>
      <c r="D46" s="28" t="s">
        <v>78</v>
      </c>
      <c r="E46" s="28" t="s">
        <v>79</v>
      </c>
      <c r="F46" s="29"/>
      <c r="G46" s="28" t="s">
        <v>76</v>
      </c>
      <c r="H46" s="28" t="s">
        <v>109</v>
      </c>
      <c r="I46" s="28" t="s">
        <v>78</v>
      </c>
      <c r="J46" s="28" t="s">
        <v>79</v>
      </c>
      <c r="K46" s="26"/>
    </row>
    <row r="47" spans="1:11">
      <c r="A47" s="26"/>
      <c r="B47" s="30" t="s">
        <v>11</v>
      </c>
      <c r="C47" s="31" t="s">
        <v>82</v>
      </c>
      <c r="D47" s="31">
        <v>120</v>
      </c>
      <c r="E47" s="31" t="s">
        <v>88</v>
      </c>
      <c r="F47" s="27"/>
      <c r="G47" s="30" t="s">
        <v>11</v>
      </c>
      <c r="H47" s="31" t="s">
        <v>82</v>
      </c>
      <c r="I47" s="31">
        <v>94.978999999999999</v>
      </c>
      <c r="J47" s="31" t="s">
        <v>88</v>
      </c>
      <c r="K47" s="26"/>
    </row>
    <row r="48" spans="1:11">
      <c r="A48" s="26"/>
      <c r="B48" s="30" t="s">
        <v>12</v>
      </c>
      <c r="C48" s="31" t="s">
        <v>83</v>
      </c>
      <c r="D48" s="31">
        <v>73.530500000000004</v>
      </c>
      <c r="E48" s="31" t="s">
        <v>88</v>
      </c>
      <c r="F48" s="27"/>
      <c r="G48" s="30" t="s">
        <v>12</v>
      </c>
      <c r="H48" s="31" t="s">
        <v>83</v>
      </c>
      <c r="I48" s="31">
        <v>43.833500000000001</v>
      </c>
      <c r="J48" s="31" t="s">
        <v>88</v>
      </c>
      <c r="K48" s="26"/>
    </row>
    <row r="49" spans="1:11">
      <c r="A49" s="26"/>
      <c r="B49" s="30" t="s">
        <v>13</v>
      </c>
      <c r="C49" s="31" t="s">
        <v>84</v>
      </c>
      <c r="D49" s="31">
        <v>120</v>
      </c>
      <c r="E49" s="31" t="s">
        <v>88</v>
      </c>
      <c r="F49" s="27"/>
      <c r="G49" s="30" t="s">
        <v>13</v>
      </c>
      <c r="H49" s="31" t="s">
        <v>84</v>
      </c>
      <c r="I49" s="31">
        <v>120</v>
      </c>
      <c r="J49" s="31" t="s">
        <v>88</v>
      </c>
      <c r="K49" s="26"/>
    </row>
    <row r="50" spans="1:11">
      <c r="A50" s="26"/>
      <c r="B50" s="30" t="s">
        <v>14</v>
      </c>
      <c r="C50" s="31" t="s">
        <v>85</v>
      </c>
      <c r="D50" s="31">
        <v>120</v>
      </c>
      <c r="E50" s="31" t="s">
        <v>88</v>
      </c>
      <c r="F50" s="27"/>
      <c r="G50" s="30" t="s">
        <v>14</v>
      </c>
      <c r="H50" s="31" t="s">
        <v>85</v>
      </c>
      <c r="I50" s="31">
        <v>120</v>
      </c>
      <c r="J50" s="31" t="s">
        <v>88</v>
      </c>
      <c r="K50" s="26"/>
    </row>
    <row r="51" spans="1:11">
      <c r="A51" s="26"/>
      <c r="B51" s="30" t="s">
        <v>15</v>
      </c>
      <c r="C51" s="31" t="s">
        <v>86</v>
      </c>
      <c r="D51" s="31">
        <v>120</v>
      </c>
      <c r="E51" s="31" t="s">
        <v>88</v>
      </c>
      <c r="F51" s="27"/>
      <c r="G51" s="30" t="s">
        <v>15</v>
      </c>
      <c r="H51" s="31" t="s">
        <v>86</v>
      </c>
      <c r="I51" s="31">
        <v>90.363</v>
      </c>
      <c r="J51" s="31" t="s">
        <v>88</v>
      </c>
      <c r="K51" s="26"/>
    </row>
    <row r="52" spans="1:11">
      <c r="A52" s="26"/>
      <c r="B52" s="30" t="s">
        <v>89</v>
      </c>
      <c r="C52" s="31" t="s">
        <v>88</v>
      </c>
      <c r="D52" s="31" t="s">
        <v>88</v>
      </c>
      <c r="E52" s="31" t="s">
        <v>88</v>
      </c>
      <c r="F52" s="27"/>
      <c r="G52" s="30" t="s">
        <v>89</v>
      </c>
      <c r="H52" s="31" t="s">
        <v>88</v>
      </c>
      <c r="I52" s="31" t="s">
        <v>88</v>
      </c>
      <c r="J52" s="31" t="s">
        <v>88</v>
      </c>
      <c r="K52" s="26"/>
    </row>
    <row r="53" spans="1:11">
      <c r="A53" s="26"/>
      <c r="B53" s="27"/>
      <c r="C53" s="27"/>
      <c r="D53" s="27"/>
      <c r="E53" s="27"/>
      <c r="F53" s="27"/>
      <c r="G53" s="27"/>
      <c r="H53" s="27"/>
      <c r="I53" s="27"/>
      <c r="J53" s="27"/>
    </row>
    <row r="54" spans="1:11">
      <c r="A54" s="26"/>
      <c r="B54" s="27"/>
      <c r="C54" s="27"/>
      <c r="D54" s="27"/>
      <c r="E54" s="27"/>
      <c r="F54" s="27"/>
      <c r="G54" s="27"/>
      <c r="H54" s="27"/>
      <c r="I54" s="27"/>
      <c r="J54" s="27"/>
    </row>
    <row r="55" spans="1:11">
      <c r="A55" s="26"/>
      <c r="B55" s="27"/>
      <c r="C55" s="27"/>
      <c r="D55" s="27"/>
      <c r="E55" s="27"/>
      <c r="F55" s="27"/>
      <c r="G55" s="27"/>
      <c r="H55" s="27"/>
      <c r="I55" s="27"/>
      <c r="J55" s="27"/>
    </row>
    <row r="56" spans="1:11">
      <c r="A56" s="26"/>
      <c r="B56" s="52" t="s">
        <v>110</v>
      </c>
      <c r="C56" s="52"/>
      <c r="D56" s="52"/>
      <c r="E56" s="52"/>
      <c r="F56" s="27"/>
      <c r="G56" s="51" t="s">
        <v>111</v>
      </c>
      <c r="H56" s="51"/>
      <c r="I56" s="51"/>
      <c r="J56" s="51"/>
    </row>
    <row r="57" spans="1:11">
      <c r="A57" s="26"/>
      <c r="B57" s="28" t="s">
        <v>76</v>
      </c>
      <c r="C57" s="28" t="s">
        <v>112</v>
      </c>
      <c r="D57" s="28" t="s">
        <v>78</v>
      </c>
      <c r="E57" s="28" t="s">
        <v>79</v>
      </c>
      <c r="F57" s="29"/>
      <c r="G57" s="28" t="s">
        <v>76</v>
      </c>
      <c r="H57" s="28" t="s">
        <v>113</v>
      </c>
      <c r="I57" s="28" t="s">
        <v>78</v>
      </c>
      <c r="J57" s="28" t="s">
        <v>79</v>
      </c>
    </row>
    <row r="58" spans="1:11">
      <c r="A58" s="26"/>
      <c r="B58" s="30" t="s">
        <v>11</v>
      </c>
      <c r="C58" s="31" t="s">
        <v>82</v>
      </c>
      <c r="D58" s="31">
        <v>32.167200000000001</v>
      </c>
      <c r="E58" s="31">
        <v>47.038899999999998</v>
      </c>
      <c r="F58" s="27"/>
      <c r="G58" s="30" t="s">
        <v>11</v>
      </c>
      <c r="H58" s="31" t="s">
        <v>82</v>
      </c>
      <c r="I58" s="31">
        <v>40.186999999999998</v>
      </c>
      <c r="J58" s="31">
        <v>3.77441</v>
      </c>
    </row>
    <row r="59" spans="1:11">
      <c r="A59" s="26"/>
      <c r="B59" s="30" t="s">
        <v>12</v>
      </c>
      <c r="C59" s="31" t="s">
        <v>83</v>
      </c>
      <c r="D59" s="31">
        <v>120</v>
      </c>
      <c r="E59" s="31">
        <v>47.039000000000001</v>
      </c>
      <c r="F59" s="27"/>
      <c r="G59" s="30" t="s">
        <v>12</v>
      </c>
      <c r="H59" s="31" t="s">
        <v>83</v>
      </c>
      <c r="I59" s="31">
        <v>120</v>
      </c>
      <c r="J59" s="31">
        <v>3.77441</v>
      </c>
    </row>
    <row r="60" spans="1:11">
      <c r="A60" s="26"/>
      <c r="B60" s="30" t="s">
        <v>13</v>
      </c>
      <c r="C60" s="31" t="s">
        <v>84</v>
      </c>
      <c r="D60" s="31">
        <v>120</v>
      </c>
      <c r="E60" s="31">
        <v>47.039000000000001</v>
      </c>
      <c r="F60" s="27"/>
      <c r="G60" s="30" t="s">
        <v>13</v>
      </c>
      <c r="H60" s="31" t="s">
        <v>84</v>
      </c>
      <c r="I60" s="31">
        <v>120</v>
      </c>
      <c r="J60" s="31">
        <v>3.77441</v>
      </c>
    </row>
    <row r="61" spans="1:11">
      <c r="A61" s="26"/>
      <c r="B61" s="30" t="s">
        <v>14</v>
      </c>
      <c r="C61" s="31" t="s">
        <v>85</v>
      </c>
      <c r="D61" s="31">
        <v>120</v>
      </c>
      <c r="E61" s="31">
        <v>47.039000000000001</v>
      </c>
      <c r="F61" s="27"/>
      <c r="G61" s="30" t="s">
        <v>14</v>
      </c>
      <c r="H61" s="31" t="s">
        <v>85</v>
      </c>
      <c r="I61" s="31">
        <v>120</v>
      </c>
      <c r="J61" s="31">
        <v>3.77441</v>
      </c>
    </row>
    <row r="62" spans="1:11">
      <c r="A62" s="26"/>
      <c r="B62" s="30" t="s">
        <v>15</v>
      </c>
      <c r="C62" s="31" t="s">
        <v>86</v>
      </c>
      <c r="D62" s="31">
        <v>120</v>
      </c>
      <c r="E62" s="31">
        <v>47.039000000000001</v>
      </c>
      <c r="F62" s="27"/>
      <c r="G62" s="30" t="s">
        <v>15</v>
      </c>
      <c r="H62" s="31" t="s">
        <v>86</v>
      </c>
      <c r="I62" s="31">
        <v>120</v>
      </c>
      <c r="J62" s="31">
        <v>3.77441</v>
      </c>
    </row>
    <row r="63" spans="1:11">
      <c r="A63" s="26"/>
      <c r="B63" s="30" t="s">
        <v>114</v>
      </c>
      <c r="C63" s="31" t="s">
        <v>88</v>
      </c>
      <c r="D63" s="31" t="s">
        <v>88</v>
      </c>
      <c r="E63" s="31" t="s">
        <v>88</v>
      </c>
      <c r="F63" s="27"/>
      <c r="G63" s="30" t="s">
        <v>94</v>
      </c>
      <c r="H63" s="31" t="s">
        <v>88</v>
      </c>
      <c r="I63" s="31" t="s">
        <v>88</v>
      </c>
      <c r="J63" s="31" t="s">
        <v>88</v>
      </c>
    </row>
    <row r="64" spans="1:11">
      <c r="A64" s="26"/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26"/>
      <c r="B65" s="27"/>
      <c r="C65" s="27"/>
      <c r="D65" s="27"/>
      <c r="E65" s="27"/>
      <c r="F65" s="27"/>
      <c r="G65" s="27"/>
      <c r="H65" s="29" t="s">
        <v>115</v>
      </c>
      <c r="I65" s="29"/>
      <c r="J65" s="27"/>
    </row>
    <row r="66" spans="1:10">
      <c r="A66" s="26"/>
      <c r="F66" s="26"/>
    </row>
    <row r="81" spans="13:13">
      <c r="M81" s="26"/>
    </row>
    <row r="82" spans="13:13">
      <c r="M82" s="26"/>
    </row>
  </sheetData>
  <mergeCells count="12">
    <mergeCell ref="B5:E5"/>
    <mergeCell ref="B14:E14"/>
    <mergeCell ref="G56:J56"/>
    <mergeCell ref="B56:E56"/>
    <mergeCell ref="B45:E45"/>
    <mergeCell ref="B35:E35"/>
    <mergeCell ref="B24:E24"/>
    <mergeCell ref="G5:J5"/>
    <mergeCell ref="G14:J14"/>
    <mergeCell ref="G24:J24"/>
    <mergeCell ref="G35:J35"/>
    <mergeCell ref="G45:J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D329-4989-44BD-9603-B380FE0D37B7}">
  <dimension ref="B2:N68"/>
  <sheetViews>
    <sheetView topLeftCell="A28" workbookViewId="0">
      <selection activeCell="L60" sqref="L60"/>
    </sheetView>
  </sheetViews>
  <sheetFormatPr defaultRowHeight="15"/>
  <cols>
    <col min="2" max="2" width="23.7109375" customWidth="1"/>
    <col min="3" max="3" width="10.140625" customWidth="1"/>
    <col min="4" max="4" width="12.28515625" customWidth="1"/>
    <col min="5" max="5" width="12.7109375" customWidth="1"/>
    <col min="10" max="10" width="23.140625" customWidth="1"/>
    <col min="11" max="11" width="16.42578125" customWidth="1"/>
    <col min="12" max="12" width="18.5703125" customWidth="1"/>
    <col min="13" max="13" width="16.5703125" customWidth="1"/>
  </cols>
  <sheetData>
    <row r="2" spans="2:13">
      <c r="B2" s="44" t="s">
        <v>23</v>
      </c>
      <c r="C2" s="44"/>
      <c r="D2" s="44"/>
      <c r="E2" s="44"/>
      <c r="F2" s="1"/>
      <c r="G2" s="1"/>
      <c r="H2" s="1"/>
      <c r="I2" s="1"/>
      <c r="J2" s="44" t="s">
        <v>23</v>
      </c>
      <c r="K2" s="44"/>
      <c r="L2" s="44"/>
      <c r="M2" s="44"/>
    </row>
    <row r="3" spans="2:13">
      <c r="B3" s="11" t="s">
        <v>116</v>
      </c>
      <c r="C3" s="11" t="s">
        <v>117</v>
      </c>
      <c r="D3" s="11" t="s">
        <v>118</v>
      </c>
      <c r="E3" s="11" t="s">
        <v>119</v>
      </c>
      <c r="F3" s="1"/>
      <c r="G3" s="1"/>
      <c r="H3" s="1"/>
      <c r="I3" s="1"/>
      <c r="J3" s="11" t="s">
        <v>116</v>
      </c>
      <c r="K3" s="11" t="s">
        <v>117</v>
      </c>
      <c r="L3" s="11" t="s">
        <v>118</v>
      </c>
      <c r="M3" s="11" t="s">
        <v>119</v>
      </c>
    </row>
    <row r="4" spans="2:13">
      <c r="B4" s="11" t="s">
        <v>11</v>
      </c>
      <c r="C4" s="2" t="s">
        <v>5</v>
      </c>
      <c r="D4" s="2">
        <v>120</v>
      </c>
      <c r="E4" s="2">
        <v>0</v>
      </c>
      <c r="F4" s="1"/>
      <c r="G4" s="1"/>
      <c r="H4" s="1"/>
      <c r="I4" s="1"/>
      <c r="J4" s="11" t="s">
        <v>11</v>
      </c>
      <c r="K4" s="2" t="s">
        <v>2</v>
      </c>
      <c r="L4" s="2">
        <v>120</v>
      </c>
      <c r="M4" s="2">
        <v>0</v>
      </c>
    </row>
    <row r="5" spans="2:13">
      <c r="B5" s="11" t="s">
        <v>12</v>
      </c>
      <c r="C5" s="2" t="s">
        <v>2</v>
      </c>
      <c r="D5" s="2">
        <v>97.51</v>
      </c>
      <c r="E5" s="2">
        <v>0</v>
      </c>
      <c r="F5" s="1"/>
      <c r="G5" s="1"/>
      <c r="H5" s="1"/>
      <c r="I5" s="1"/>
      <c r="J5" s="11" t="s">
        <v>12</v>
      </c>
      <c r="K5" s="2" t="s">
        <v>2</v>
      </c>
      <c r="L5" s="2">
        <v>97.51</v>
      </c>
      <c r="M5" s="2">
        <v>0</v>
      </c>
    </row>
    <row r="6" spans="2:13">
      <c r="B6" s="11" t="s">
        <v>12</v>
      </c>
      <c r="C6" s="2" t="s">
        <v>3</v>
      </c>
      <c r="D6" s="2">
        <v>22.49</v>
      </c>
      <c r="E6" s="2">
        <v>0</v>
      </c>
      <c r="F6" s="1"/>
      <c r="G6" s="1"/>
      <c r="H6" s="1"/>
      <c r="I6" s="1"/>
      <c r="J6" s="11" t="s">
        <v>12</v>
      </c>
      <c r="K6" s="2" t="s">
        <v>3</v>
      </c>
      <c r="L6" s="2">
        <v>22.49</v>
      </c>
      <c r="M6" s="2">
        <v>0</v>
      </c>
    </row>
    <row r="7" spans="2:13">
      <c r="B7" s="11" t="s">
        <v>13</v>
      </c>
      <c r="C7" s="2" t="s">
        <v>3</v>
      </c>
      <c r="D7" s="2">
        <v>120</v>
      </c>
      <c r="E7" s="2">
        <v>0</v>
      </c>
      <c r="F7" s="1"/>
      <c r="G7" s="1"/>
      <c r="H7" s="1"/>
      <c r="I7" s="1"/>
      <c r="J7" s="11" t="s">
        <v>13</v>
      </c>
      <c r="K7" s="2" t="s">
        <v>3</v>
      </c>
      <c r="L7" s="2">
        <v>120</v>
      </c>
      <c r="M7" s="2">
        <v>0</v>
      </c>
    </row>
    <row r="8" spans="2:13">
      <c r="B8" s="11" t="s">
        <v>14</v>
      </c>
      <c r="C8" s="2" t="s">
        <v>3</v>
      </c>
      <c r="D8" s="2">
        <v>26.67</v>
      </c>
      <c r="E8" s="2">
        <v>4.8499999999999996</v>
      </c>
      <c r="F8" s="1"/>
      <c r="G8" s="1"/>
      <c r="H8" s="1"/>
      <c r="I8" s="1"/>
      <c r="J8" s="11" t="s">
        <v>14</v>
      </c>
      <c r="K8" s="2" t="s">
        <v>3</v>
      </c>
      <c r="L8" s="2">
        <v>26.67</v>
      </c>
      <c r="M8" s="2">
        <v>4.8499999999999996</v>
      </c>
    </row>
    <row r="9" spans="2:13">
      <c r="B9" s="11" t="s">
        <v>14</v>
      </c>
      <c r="C9" s="2" t="s">
        <v>4</v>
      </c>
      <c r="D9" s="2">
        <v>93.33</v>
      </c>
      <c r="E9" s="2">
        <v>0</v>
      </c>
      <c r="F9" s="1"/>
      <c r="G9" s="1"/>
      <c r="H9" s="1"/>
      <c r="I9" s="1"/>
      <c r="J9" s="11" t="s">
        <v>14</v>
      </c>
      <c r="K9" s="2" t="s">
        <v>4</v>
      </c>
      <c r="L9" s="2">
        <v>93.33</v>
      </c>
      <c r="M9" s="2">
        <v>0</v>
      </c>
    </row>
    <row r="10" spans="2:13">
      <c r="B10" s="11" t="s">
        <v>15</v>
      </c>
      <c r="C10" s="2" t="s">
        <v>5</v>
      </c>
      <c r="D10" s="2">
        <v>53.33</v>
      </c>
      <c r="E10" s="2">
        <v>0</v>
      </c>
      <c r="F10" s="1"/>
      <c r="G10" s="1"/>
      <c r="H10" s="1"/>
      <c r="I10" s="1"/>
      <c r="J10" s="11" t="s">
        <v>15</v>
      </c>
      <c r="K10" s="2" t="s">
        <v>5</v>
      </c>
      <c r="L10" s="2">
        <v>53.33</v>
      </c>
      <c r="M10" s="2">
        <v>0</v>
      </c>
    </row>
    <row r="11" spans="2:13">
      <c r="B11" s="11" t="s">
        <v>15</v>
      </c>
      <c r="C11" s="2" t="s">
        <v>6</v>
      </c>
      <c r="D11" s="2">
        <v>66.67</v>
      </c>
      <c r="E11" s="2">
        <v>0</v>
      </c>
      <c r="F11" s="1"/>
      <c r="G11" s="1"/>
      <c r="H11" s="1"/>
      <c r="I11" s="1"/>
      <c r="J11" s="11" t="s">
        <v>15</v>
      </c>
      <c r="K11" s="2" t="s">
        <v>6</v>
      </c>
      <c r="L11" s="2">
        <v>66.67</v>
      </c>
      <c r="M11" s="2">
        <v>0</v>
      </c>
    </row>
    <row r="12" spans="2:1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B13" s="44" t="s">
        <v>40</v>
      </c>
      <c r="C13" s="44"/>
      <c r="D13" s="44"/>
      <c r="E13" s="44"/>
      <c r="F13" s="1"/>
      <c r="G13" s="1"/>
      <c r="H13" s="1"/>
      <c r="I13" s="1"/>
      <c r="J13" s="44" t="s">
        <v>40</v>
      </c>
      <c r="K13" s="44"/>
      <c r="L13" s="44"/>
      <c r="M13" s="44"/>
    </row>
    <row r="14" spans="2:13">
      <c r="B14" s="11" t="s">
        <v>116</v>
      </c>
      <c r="C14" s="11" t="s">
        <v>117</v>
      </c>
      <c r="D14" s="11" t="s">
        <v>118</v>
      </c>
      <c r="E14" s="11" t="s">
        <v>119</v>
      </c>
      <c r="F14" s="1"/>
      <c r="G14" s="1"/>
      <c r="H14" s="1"/>
      <c r="I14" s="1"/>
      <c r="J14" s="11" t="s">
        <v>116</v>
      </c>
      <c r="K14" s="11" t="s">
        <v>117</v>
      </c>
      <c r="L14" s="11" t="s">
        <v>118</v>
      </c>
      <c r="M14" s="11" t="s">
        <v>119</v>
      </c>
    </row>
    <row r="15" spans="2:13">
      <c r="B15" s="11" t="s">
        <v>11</v>
      </c>
      <c r="C15" s="2" t="s">
        <v>5</v>
      </c>
      <c r="D15" s="2">
        <v>80.510000000000005</v>
      </c>
      <c r="E15" s="2">
        <v>0</v>
      </c>
      <c r="F15" s="1"/>
      <c r="G15" s="1"/>
      <c r="H15" s="1"/>
      <c r="I15" s="1"/>
      <c r="J15" s="11" t="s">
        <v>11</v>
      </c>
      <c r="K15" s="2" t="s">
        <v>2</v>
      </c>
      <c r="L15" s="2">
        <v>80.510000000000005</v>
      </c>
      <c r="M15" s="2">
        <v>0</v>
      </c>
    </row>
    <row r="16" spans="2:13">
      <c r="B16" s="11" t="s">
        <v>11</v>
      </c>
      <c r="C16" s="2" t="s">
        <v>2</v>
      </c>
      <c r="D16" s="2">
        <v>29.49</v>
      </c>
      <c r="E16" s="2">
        <v>0</v>
      </c>
      <c r="F16" s="1"/>
      <c r="G16" s="1"/>
      <c r="H16" s="1"/>
      <c r="I16" s="1"/>
      <c r="J16" s="11" t="s">
        <v>11</v>
      </c>
      <c r="K16" s="2" t="s">
        <v>5</v>
      </c>
      <c r="L16" s="2">
        <v>29.49</v>
      </c>
      <c r="M16" s="2">
        <v>0</v>
      </c>
    </row>
    <row r="17" spans="2:13">
      <c r="B17" s="11" t="s">
        <v>12</v>
      </c>
      <c r="C17" s="2" t="s">
        <v>3</v>
      </c>
      <c r="D17" s="2">
        <v>120</v>
      </c>
      <c r="E17" s="2">
        <v>0</v>
      </c>
      <c r="F17" s="1"/>
      <c r="G17" s="1"/>
      <c r="H17" s="1"/>
      <c r="I17" s="1"/>
      <c r="J17" s="11" t="s">
        <v>12</v>
      </c>
      <c r="K17" s="2" t="s">
        <v>2</v>
      </c>
      <c r="L17" s="2">
        <v>120</v>
      </c>
      <c r="M17" s="2">
        <v>0</v>
      </c>
    </row>
    <row r="18" spans="2:13">
      <c r="B18" s="11" t="s">
        <v>13</v>
      </c>
      <c r="C18" s="2" t="s">
        <v>3</v>
      </c>
      <c r="D18" s="2">
        <v>120</v>
      </c>
      <c r="E18" s="2">
        <v>0</v>
      </c>
      <c r="F18" s="1"/>
      <c r="G18" s="1"/>
      <c r="H18" s="1"/>
      <c r="I18" s="1"/>
      <c r="J18" s="11" t="s">
        <v>13</v>
      </c>
      <c r="K18" s="2" t="s">
        <v>3</v>
      </c>
      <c r="L18" s="2">
        <v>120</v>
      </c>
      <c r="M18" s="2">
        <v>0</v>
      </c>
    </row>
    <row r="19" spans="2:13">
      <c r="B19" s="11" t="s">
        <v>14</v>
      </c>
      <c r="C19" s="2" t="s">
        <v>3</v>
      </c>
      <c r="D19" s="2">
        <v>0</v>
      </c>
      <c r="E19" s="2">
        <v>48</v>
      </c>
      <c r="F19" s="1"/>
      <c r="G19" s="1"/>
      <c r="H19" s="1"/>
      <c r="I19" s="1"/>
      <c r="J19" s="11" t="s">
        <v>13</v>
      </c>
      <c r="K19" s="2" t="s">
        <v>6</v>
      </c>
      <c r="L19" s="2">
        <v>0</v>
      </c>
      <c r="M19" s="2">
        <v>48</v>
      </c>
    </row>
    <row r="20" spans="2:13">
      <c r="B20" s="11" t="s">
        <v>14</v>
      </c>
      <c r="C20" s="2" t="s">
        <v>4</v>
      </c>
      <c r="D20" s="2">
        <v>120</v>
      </c>
      <c r="E20" s="2">
        <v>0</v>
      </c>
      <c r="F20" s="1"/>
      <c r="G20" s="1"/>
      <c r="H20" s="1"/>
      <c r="I20" s="1"/>
      <c r="J20" s="11" t="s">
        <v>14</v>
      </c>
      <c r="K20" s="2" t="s">
        <v>4</v>
      </c>
      <c r="L20" s="2">
        <v>120</v>
      </c>
      <c r="M20" s="2">
        <v>0</v>
      </c>
    </row>
    <row r="21" spans="2:13">
      <c r="B21" s="11" t="s">
        <v>15</v>
      </c>
      <c r="C21" s="2" t="s">
        <v>6</v>
      </c>
      <c r="D21" s="2">
        <v>120</v>
      </c>
      <c r="E21" s="2">
        <v>0</v>
      </c>
      <c r="F21" s="1"/>
      <c r="G21" s="1"/>
      <c r="H21" s="1"/>
      <c r="I21" s="1"/>
      <c r="J21" s="11" t="s">
        <v>15</v>
      </c>
      <c r="K21" s="2" t="s">
        <v>6</v>
      </c>
      <c r="L21" s="2">
        <v>120</v>
      </c>
      <c r="M21" s="2">
        <v>0</v>
      </c>
    </row>
    <row r="22" spans="2:1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>
      <c r="B23" s="11" t="s">
        <v>120</v>
      </c>
      <c r="C23" s="11" t="s">
        <v>121</v>
      </c>
      <c r="D23" s="1"/>
      <c r="E23" s="1"/>
      <c r="F23" s="1"/>
      <c r="G23" s="1"/>
      <c r="H23" s="1"/>
      <c r="I23" s="1"/>
      <c r="J23" s="11" t="s">
        <v>122</v>
      </c>
      <c r="K23" s="11" t="s">
        <v>121</v>
      </c>
      <c r="L23" s="1"/>
      <c r="M23" s="1"/>
    </row>
    <row r="24" spans="2:13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2:13">
      <c r="B25" s="44" t="s">
        <v>54</v>
      </c>
      <c r="C25" s="44"/>
      <c r="D25" s="44"/>
      <c r="E25" s="44"/>
      <c r="F25" s="1"/>
      <c r="G25" s="1"/>
      <c r="H25" s="1"/>
      <c r="I25" s="1"/>
      <c r="J25" s="44" t="s">
        <v>24</v>
      </c>
      <c r="K25" s="44"/>
      <c r="L25" s="44"/>
      <c r="M25" s="44"/>
    </row>
    <row r="26" spans="2:13">
      <c r="B26" s="11" t="s">
        <v>116</v>
      </c>
      <c r="C26" s="11" t="s">
        <v>117</v>
      </c>
      <c r="D26" s="11" t="s">
        <v>118</v>
      </c>
      <c r="E26" s="11" t="s">
        <v>119</v>
      </c>
      <c r="F26" s="1"/>
      <c r="G26" s="1"/>
      <c r="H26" s="1"/>
      <c r="I26" s="1"/>
      <c r="J26" s="11" t="s">
        <v>116</v>
      </c>
      <c r="K26" s="11" t="s">
        <v>117</v>
      </c>
      <c r="L26" s="11" t="s">
        <v>118</v>
      </c>
      <c r="M26" s="11" t="s">
        <v>119</v>
      </c>
    </row>
    <row r="27" spans="2:13">
      <c r="B27" s="11" t="s">
        <v>11</v>
      </c>
      <c r="C27" s="2" t="s">
        <v>5</v>
      </c>
      <c r="D27" s="2">
        <v>120</v>
      </c>
      <c r="E27" s="2">
        <v>0</v>
      </c>
      <c r="F27" s="1"/>
      <c r="G27" s="1"/>
      <c r="H27" s="1"/>
      <c r="I27" s="1"/>
      <c r="J27" s="11" t="s">
        <v>11</v>
      </c>
      <c r="K27" s="2" t="s">
        <v>5</v>
      </c>
      <c r="L27" s="2">
        <v>120</v>
      </c>
      <c r="M27" s="2">
        <v>0</v>
      </c>
    </row>
    <row r="28" spans="2:13">
      <c r="B28" s="11" t="s">
        <v>12</v>
      </c>
      <c r="C28" s="2" t="s">
        <v>2</v>
      </c>
      <c r="D28" s="2">
        <v>71.430000000000007</v>
      </c>
      <c r="E28" s="2">
        <v>0</v>
      </c>
      <c r="F28" s="1"/>
      <c r="G28" s="1"/>
      <c r="H28" s="1"/>
      <c r="I28" s="1"/>
      <c r="J28" s="11" t="s">
        <v>12</v>
      </c>
      <c r="K28" s="2" t="s">
        <v>2</v>
      </c>
      <c r="L28" s="2">
        <v>86.01</v>
      </c>
      <c r="M28" s="2">
        <v>0</v>
      </c>
    </row>
    <row r="29" spans="2:13">
      <c r="B29" s="11" t="s">
        <v>12</v>
      </c>
      <c r="C29" s="2" t="s">
        <v>3</v>
      </c>
      <c r="D29" s="2">
        <v>48.57</v>
      </c>
      <c r="E29" s="2">
        <v>0</v>
      </c>
      <c r="F29" s="1"/>
      <c r="G29" s="1"/>
      <c r="H29" s="1"/>
      <c r="I29" s="1"/>
      <c r="J29" s="11" t="s">
        <v>12</v>
      </c>
      <c r="K29" s="2" t="s">
        <v>3</v>
      </c>
      <c r="L29" s="2">
        <v>33.99</v>
      </c>
      <c r="M29" s="2">
        <v>0</v>
      </c>
    </row>
    <row r="30" spans="2:13">
      <c r="B30" s="11" t="s">
        <v>13</v>
      </c>
      <c r="C30" s="2" t="s">
        <v>3</v>
      </c>
      <c r="D30" s="2">
        <v>120</v>
      </c>
      <c r="E30" s="2">
        <v>0</v>
      </c>
      <c r="F30" s="1"/>
      <c r="G30" s="1"/>
      <c r="H30" s="1"/>
      <c r="I30" s="1"/>
      <c r="J30" s="11" t="s">
        <v>13</v>
      </c>
      <c r="K30" s="2" t="s">
        <v>3</v>
      </c>
      <c r="L30" s="2">
        <v>120</v>
      </c>
      <c r="M30" s="2">
        <v>0</v>
      </c>
    </row>
    <row r="31" spans="2:13">
      <c r="B31" s="11" t="s">
        <v>14</v>
      </c>
      <c r="C31" s="2" t="s">
        <v>3</v>
      </c>
      <c r="D31" s="2">
        <v>26.67</v>
      </c>
      <c r="E31" s="2">
        <v>18.64</v>
      </c>
      <c r="F31" s="1"/>
      <c r="G31" s="1"/>
      <c r="H31" s="1"/>
      <c r="I31" s="1"/>
      <c r="J31" s="11" t="s">
        <v>14</v>
      </c>
      <c r="K31" s="2" t="s">
        <v>3</v>
      </c>
      <c r="L31" s="2">
        <v>40</v>
      </c>
      <c r="M31" s="2">
        <v>36.5</v>
      </c>
    </row>
    <row r="32" spans="2:13">
      <c r="B32" s="11" t="s">
        <v>14</v>
      </c>
      <c r="C32" s="2" t="s">
        <v>4</v>
      </c>
      <c r="D32" s="2">
        <v>93.33</v>
      </c>
      <c r="E32" s="2">
        <v>0</v>
      </c>
      <c r="F32" s="1"/>
      <c r="G32" s="1"/>
      <c r="H32" s="1"/>
      <c r="I32" s="1"/>
      <c r="J32" s="11" t="s">
        <v>14</v>
      </c>
      <c r="K32" s="2" t="s">
        <v>4</v>
      </c>
      <c r="L32" s="2">
        <v>80</v>
      </c>
      <c r="M32" s="2">
        <v>0</v>
      </c>
    </row>
    <row r="33" spans="2:14">
      <c r="B33" s="11" t="s">
        <v>15</v>
      </c>
      <c r="C33" s="2" t="s">
        <v>5</v>
      </c>
      <c r="D33" s="2">
        <v>63.33</v>
      </c>
      <c r="E33" s="2">
        <v>0</v>
      </c>
      <c r="F33" s="1"/>
      <c r="G33" s="1"/>
      <c r="H33" s="1"/>
      <c r="I33" s="1"/>
      <c r="J33" s="11" t="s">
        <v>15</v>
      </c>
      <c r="K33" s="2" t="s">
        <v>5</v>
      </c>
      <c r="L33" s="2">
        <v>73.33</v>
      </c>
      <c r="M33" s="2">
        <v>0</v>
      </c>
    </row>
    <row r="34" spans="2:14">
      <c r="B34" s="11" t="s">
        <v>15</v>
      </c>
      <c r="C34" s="2" t="s">
        <v>6</v>
      </c>
      <c r="D34" s="2">
        <v>56.67</v>
      </c>
      <c r="E34" s="2">
        <v>0</v>
      </c>
      <c r="F34" s="1"/>
      <c r="G34" s="1"/>
      <c r="H34" s="1"/>
      <c r="I34" s="1"/>
      <c r="J34" s="11" t="s">
        <v>15</v>
      </c>
      <c r="K34" s="2" t="s">
        <v>6</v>
      </c>
      <c r="L34" s="2">
        <v>46.67</v>
      </c>
      <c r="M34" s="2">
        <v>0</v>
      </c>
    </row>
    <row r="35" spans="2:1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4">
      <c r="B36" s="44" t="s">
        <v>56</v>
      </c>
      <c r="C36" s="44"/>
      <c r="D36" s="44"/>
      <c r="E36" s="44"/>
      <c r="F36" s="1"/>
      <c r="G36" s="1"/>
      <c r="H36" s="1"/>
      <c r="I36" s="1"/>
      <c r="J36" s="44" t="s">
        <v>41</v>
      </c>
      <c r="K36" s="44"/>
      <c r="L36" s="44"/>
      <c r="M36" s="44"/>
    </row>
    <row r="37" spans="2:14">
      <c r="B37" s="11" t="s">
        <v>116</v>
      </c>
      <c r="C37" s="11" t="s">
        <v>117</v>
      </c>
      <c r="D37" s="11" t="s">
        <v>118</v>
      </c>
      <c r="E37" s="11" t="s">
        <v>119</v>
      </c>
      <c r="F37" s="1"/>
      <c r="G37" s="1"/>
      <c r="H37" s="1"/>
      <c r="I37" s="1"/>
      <c r="J37" s="11" t="s">
        <v>116</v>
      </c>
      <c r="K37" s="11" t="s">
        <v>117</v>
      </c>
      <c r="L37" s="11" t="s">
        <v>118</v>
      </c>
      <c r="M37" s="11" t="s">
        <v>119</v>
      </c>
    </row>
    <row r="38" spans="2:14">
      <c r="B38" s="11" t="s">
        <v>11</v>
      </c>
      <c r="C38" s="2" t="s">
        <v>5</v>
      </c>
      <c r="D38" s="2">
        <v>16.670000000000002</v>
      </c>
      <c r="E38" s="2">
        <v>0</v>
      </c>
      <c r="F38" s="1"/>
      <c r="G38" s="1"/>
      <c r="H38" s="1"/>
      <c r="I38" s="1"/>
      <c r="J38" s="11" t="s">
        <v>11</v>
      </c>
      <c r="K38" s="2" t="s">
        <v>2</v>
      </c>
      <c r="L38" s="2">
        <v>103.08</v>
      </c>
      <c r="M38" s="2">
        <v>0</v>
      </c>
    </row>
    <row r="39" spans="2:14">
      <c r="B39" s="11" t="s">
        <v>11</v>
      </c>
      <c r="C39" s="2" t="s">
        <v>2</v>
      </c>
      <c r="D39" s="2">
        <v>103.33</v>
      </c>
      <c r="E39" s="2">
        <v>0</v>
      </c>
      <c r="F39" s="1"/>
      <c r="G39" s="1"/>
      <c r="H39" s="1"/>
      <c r="I39" s="1"/>
      <c r="J39" s="11" t="s">
        <v>11</v>
      </c>
      <c r="K39" s="2" t="s">
        <v>5</v>
      </c>
      <c r="L39" s="2">
        <v>16.920000000000002</v>
      </c>
      <c r="M39" s="2">
        <v>0</v>
      </c>
    </row>
    <row r="40" spans="2:14">
      <c r="B40" s="11" t="s">
        <v>12</v>
      </c>
      <c r="C40" s="2" t="s">
        <v>3</v>
      </c>
      <c r="D40" s="2">
        <v>120</v>
      </c>
      <c r="E40" s="2">
        <v>0</v>
      </c>
      <c r="F40" s="1"/>
      <c r="G40" s="1"/>
      <c r="H40" s="1"/>
      <c r="I40" s="1"/>
      <c r="J40" s="11" t="s">
        <v>12</v>
      </c>
      <c r="K40" s="2" t="s">
        <v>2</v>
      </c>
      <c r="L40" s="2">
        <v>120</v>
      </c>
      <c r="M40" s="2">
        <v>0</v>
      </c>
    </row>
    <row r="41" spans="2:14">
      <c r="B41" s="11" t="s">
        <v>13</v>
      </c>
      <c r="C41" s="2" t="s">
        <v>3</v>
      </c>
      <c r="D41" s="2">
        <v>120</v>
      </c>
      <c r="E41" s="2">
        <v>0</v>
      </c>
      <c r="F41" s="1"/>
      <c r="G41" s="1"/>
      <c r="H41" s="1"/>
      <c r="I41" s="1"/>
      <c r="J41" s="11" t="s">
        <v>13</v>
      </c>
      <c r="K41" s="2" t="s">
        <v>3</v>
      </c>
      <c r="L41" s="2">
        <v>120</v>
      </c>
      <c r="M41" s="2">
        <v>0</v>
      </c>
    </row>
    <row r="42" spans="2:14">
      <c r="B42" s="11" t="s">
        <v>14</v>
      </c>
      <c r="C42" s="2" t="s">
        <v>4</v>
      </c>
      <c r="D42" s="2">
        <v>120</v>
      </c>
      <c r="E42" s="2">
        <v>0</v>
      </c>
      <c r="F42" s="1"/>
      <c r="G42" s="1"/>
      <c r="H42" s="1"/>
      <c r="I42" s="1"/>
      <c r="J42" s="11" t="s">
        <v>14</v>
      </c>
      <c r="K42" s="2" t="s">
        <v>4</v>
      </c>
      <c r="L42" s="2">
        <v>120</v>
      </c>
      <c r="M42" s="2">
        <v>0</v>
      </c>
    </row>
    <row r="43" spans="2:14">
      <c r="B43" s="11" t="s">
        <v>15</v>
      </c>
      <c r="C43" s="2" t="s">
        <v>6</v>
      </c>
      <c r="D43" s="2">
        <v>120</v>
      </c>
      <c r="E43" s="2">
        <v>0</v>
      </c>
      <c r="F43" s="1"/>
      <c r="G43" s="1"/>
      <c r="H43" s="1"/>
      <c r="I43" s="1"/>
      <c r="J43" s="11" t="s">
        <v>15</v>
      </c>
      <c r="K43" s="2" t="s">
        <v>6</v>
      </c>
      <c r="L43" s="2">
        <v>120</v>
      </c>
      <c r="M43" s="2">
        <v>0</v>
      </c>
    </row>
    <row r="44" spans="2:1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4">
      <c r="B45" s="11" t="s">
        <v>123</v>
      </c>
      <c r="C45" s="11" t="s">
        <v>124</v>
      </c>
      <c r="D45" s="1"/>
      <c r="E45" s="1"/>
      <c r="F45" s="1"/>
      <c r="G45" s="1"/>
      <c r="H45" s="1"/>
      <c r="I45" s="1"/>
      <c r="J45" s="11" t="s">
        <v>125</v>
      </c>
      <c r="K45" s="11" t="s">
        <v>126</v>
      </c>
      <c r="L45" s="1"/>
      <c r="M45" s="1"/>
    </row>
    <row r="46" spans="2:14">
      <c r="F46" s="1"/>
      <c r="G46" s="1"/>
      <c r="H46" s="1"/>
      <c r="I46" s="1"/>
    </row>
    <row r="47" spans="2:14">
      <c r="B47" s="44" t="s">
        <v>44</v>
      </c>
      <c r="C47" s="44"/>
      <c r="D47" s="44"/>
      <c r="E47" s="44"/>
      <c r="F47" s="1"/>
      <c r="G47" s="1"/>
      <c r="H47" s="1"/>
      <c r="I47" s="1"/>
      <c r="J47" s="44" t="s">
        <v>53</v>
      </c>
      <c r="K47" s="44"/>
      <c r="L47" s="44"/>
      <c r="M47" s="44"/>
      <c r="N47" s="25"/>
    </row>
    <row r="48" spans="2:14">
      <c r="B48" s="11" t="s">
        <v>116</v>
      </c>
      <c r="C48" s="11" t="s">
        <v>117</v>
      </c>
      <c r="D48" s="11" t="s">
        <v>118</v>
      </c>
      <c r="E48" s="11" t="s">
        <v>119</v>
      </c>
      <c r="F48" s="1"/>
      <c r="G48" s="1"/>
      <c r="H48" s="1"/>
      <c r="I48" s="1"/>
      <c r="J48" s="11" t="s">
        <v>116</v>
      </c>
      <c r="K48" s="11" t="s">
        <v>117</v>
      </c>
      <c r="L48" s="11" t="s">
        <v>118</v>
      </c>
      <c r="M48" s="11" t="s">
        <v>119</v>
      </c>
      <c r="N48" s="25"/>
    </row>
    <row r="49" spans="2:14">
      <c r="B49" s="11" t="s">
        <v>11</v>
      </c>
      <c r="C49" s="2" t="s">
        <v>2</v>
      </c>
      <c r="D49" s="2">
        <v>54.106000000000002</v>
      </c>
      <c r="E49" s="2">
        <v>0</v>
      </c>
      <c r="F49" s="1"/>
      <c r="G49" s="1"/>
      <c r="H49" s="1"/>
      <c r="I49" s="1"/>
      <c r="J49" s="11" t="s">
        <v>11</v>
      </c>
      <c r="K49" s="2" t="s">
        <v>5</v>
      </c>
      <c r="L49" s="2">
        <v>120</v>
      </c>
      <c r="M49" s="2">
        <v>40.481000000000002</v>
      </c>
      <c r="N49" s="25"/>
    </row>
    <row r="50" spans="2:14">
      <c r="B50" s="11" t="s">
        <v>11</v>
      </c>
      <c r="C50" s="2" t="s">
        <v>5</v>
      </c>
      <c r="D50" s="2">
        <v>65.894000000000005</v>
      </c>
      <c r="E50" s="2">
        <v>0</v>
      </c>
      <c r="F50" s="1"/>
      <c r="G50" s="1"/>
      <c r="H50" s="1"/>
      <c r="I50" s="1"/>
      <c r="J50" s="11" t="s">
        <v>12</v>
      </c>
      <c r="K50" s="2" t="s">
        <v>2</v>
      </c>
      <c r="L50" s="2">
        <v>120</v>
      </c>
      <c r="M50" s="2">
        <v>0</v>
      </c>
      <c r="N50" s="25"/>
    </row>
    <row r="51" spans="2:14">
      <c r="B51" s="11" t="s">
        <v>12</v>
      </c>
      <c r="C51" s="2" t="s">
        <v>2</v>
      </c>
      <c r="D51" s="2">
        <v>11.879</v>
      </c>
      <c r="E51" s="2">
        <v>0</v>
      </c>
      <c r="F51" s="1"/>
      <c r="G51" s="1"/>
      <c r="H51" s="1"/>
      <c r="I51" s="1"/>
      <c r="J51" s="11" t="s">
        <v>13</v>
      </c>
      <c r="K51" s="2" t="s">
        <v>3</v>
      </c>
      <c r="L51" s="2">
        <v>120</v>
      </c>
      <c r="M51" s="2">
        <v>30.061</v>
      </c>
      <c r="N51" s="25"/>
    </row>
    <row r="52" spans="2:14">
      <c r="B52" s="11" t="s">
        <v>12</v>
      </c>
      <c r="C52" s="2" t="s">
        <v>3</v>
      </c>
      <c r="D52" s="2">
        <v>108.121</v>
      </c>
      <c r="E52" s="2">
        <v>0</v>
      </c>
      <c r="F52" s="1"/>
      <c r="G52" s="1"/>
      <c r="H52" s="1"/>
      <c r="I52" s="1"/>
      <c r="J52" s="11" t="s">
        <v>14</v>
      </c>
      <c r="K52" s="2" t="s">
        <v>3</v>
      </c>
      <c r="L52" s="2">
        <v>0</v>
      </c>
      <c r="M52" s="2">
        <v>48</v>
      </c>
      <c r="N52" s="25"/>
    </row>
    <row r="53" spans="2:14">
      <c r="B53" s="11" t="s">
        <v>13</v>
      </c>
      <c r="C53" s="2" t="s">
        <v>3</v>
      </c>
      <c r="D53" s="2">
        <v>28.033999999999999</v>
      </c>
      <c r="E53" s="2">
        <v>0</v>
      </c>
      <c r="F53" s="1"/>
      <c r="G53" s="1"/>
      <c r="H53" s="1"/>
      <c r="I53" s="1"/>
      <c r="J53" s="11" t="s">
        <v>14</v>
      </c>
      <c r="K53" s="2" t="s">
        <v>4</v>
      </c>
      <c r="L53" s="2">
        <v>120</v>
      </c>
      <c r="M53" s="2">
        <v>0</v>
      </c>
      <c r="N53" s="25"/>
    </row>
    <row r="54" spans="2:14">
      <c r="B54" s="11" t="s">
        <v>13</v>
      </c>
      <c r="C54" s="2" t="s">
        <v>6</v>
      </c>
      <c r="D54" s="2">
        <v>91.965999999999994</v>
      </c>
      <c r="E54" s="2">
        <v>0</v>
      </c>
      <c r="F54" s="1"/>
      <c r="G54" s="1"/>
      <c r="H54" s="1"/>
      <c r="I54" s="1"/>
      <c r="J54" s="11" t="s">
        <v>15</v>
      </c>
      <c r="K54" s="2" t="s">
        <v>5</v>
      </c>
      <c r="L54" s="2">
        <v>20</v>
      </c>
      <c r="M54" s="2">
        <v>0</v>
      </c>
      <c r="N54" s="25"/>
    </row>
    <row r="55" spans="2:14">
      <c r="B55" s="11" t="s">
        <v>14</v>
      </c>
      <c r="C55" s="2" t="s">
        <v>3</v>
      </c>
      <c r="D55" s="2">
        <v>120</v>
      </c>
      <c r="E55" s="2">
        <v>0</v>
      </c>
      <c r="F55" s="1"/>
      <c r="G55" s="1"/>
      <c r="H55" s="1"/>
      <c r="I55" s="1"/>
      <c r="J55" s="11" t="s">
        <v>15</v>
      </c>
      <c r="K55" s="2" t="s">
        <v>6</v>
      </c>
      <c r="L55" s="2">
        <v>100</v>
      </c>
      <c r="M55" s="2">
        <v>0</v>
      </c>
      <c r="N55" s="25"/>
    </row>
    <row r="56" spans="2:14">
      <c r="B56" s="11" t="s">
        <v>15</v>
      </c>
      <c r="C56" s="2" t="s">
        <v>5</v>
      </c>
      <c r="D56" s="2">
        <v>110.76900000000001</v>
      </c>
      <c r="E56" s="2">
        <v>0</v>
      </c>
      <c r="F56" s="1"/>
      <c r="G56" s="1"/>
      <c r="H56" s="1"/>
      <c r="I56" s="1"/>
      <c r="J56" s="1"/>
      <c r="K56" s="1"/>
      <c r="L56" s="1"/>
      <c r="M56" s="1"/>
      <c r="N56" s="25"/>
    </row>
    <row r="57" spans="2:14">
      <c r="B57" s="11" t="s">
        <v>15</v>
      </c>
      <c r="C57" s="2" t="s">
        <v>6</v>
      </c>
      <c r="D57" s="14">
        <v>9.2309999999999999</v>
      </c>
      <c r="E57" s="14">
        <v>0</v>
      </c>
      <c r="F57" s="1"/>
      <c r="G57" s="1"/>
      <c r="H57" s="1"/>
      <c r="I57" s="1"/>
      <c r="J57" s="44" t="s">
        <v>57</v>
      </c>
      <c r="K57" s="44"/>
      <c r="L57" s="44"/>
      <c r="M57" s="44"/>
      <c r="N57" s="25"/>
    </row>
    <row r="58" spans="2:14">
      <c r="B58" s="1"/>
      <c r="C58" s="1"/>
      <c r="D58" s="1"/>
      <c r="E58" s="1"/>
      <c r="F58" s="1"/>
      <c r="G58" s="1"/>
      <c r="H58" s="1"/>
      <c r="I58" s="1"/>
      <c r="J58" s="11" t="s">
        <v>116</v>
      </c>
      <c r="K58" s="11" t="s">
        <v>117</v>
      </c>
      <c r="L58" s="11" t="s">
        <v>118</v>
      </c>
      <c r="M58" s="11" t="s">
        <v>119</v>
      </c>
      <c r="N58" s="25"/>
    </row>
    <row r="59" spans="2:14">
      <c r="B59" s="44" t="s">
        <v>48</v>
      </c>
      <c r="C59" s="44"/>
      <c r="D59" s="44"/>
      <c r="E59" s="44"/>
      <c r="F59" s="1"/>
      <c r="G59" s="1"/>
      <c r="H59" s="1"/>
      <c r="I59" s="1"/>
      <c r="J59" s="11" t="s">
        <v>11</v>
      </c>
      <c r="K59" s="2" t="s">
        <v>2</v>
      </c>
      <c r="L59" s="2">
        <v>102.5</v>
      </c>
      <c r="M59" s="2">
        <v>0</v>
      </c>
      <c r="N59" s="25"/>
    </row>
    <row r="60" spans="2:14">
      <c r="B60" s="11" t="s">
        <v>116</v>
      </c>
      <c r="C60" s="11" t="s">
        <v>117</v>
      </c>
      <c r="D60" s="11" t="s">
        <v>118</v>
      </c>
      <c r="E60" s="11" t="s">
        <v>119</v>
      </c>
      <c r="F60" s="1"/>
      <c r="G60" s="1"/>
      <c r="H60" s="1"/>
      <c r="I60" s="1"/>
      <c r="J60" s="11" t="s">
        <v>11</v>
      </c>
      <c r="K60" s="2" t="s">
        <v>5</v>
      </c>
      <c r="L60" s="2">
        <v>16.920000000000002</v>
      </c>
      <c r="M60" s="2">
        <v>40.481000000000002</v>
      </c>
      <c r="N60" s="25"/>
    </row>
    <row r="61" spans="2:14">
      <c r="B61" s="11" t="s">
        <v>11</v>
      </c>
      <c r="C61" s="2" t="s">
        <v>2</v>
      </c>
      <c r="D61" s="2">
        <v>120</v>
      </c>
      <c r="E61" s="2">
        <v>0</v>
      </c>
      <c r="F61" s="1"/>
      <c r="G61" s="1"/>
      <c r="H61" s="1"/>
      <c r="I61" s="1"/>
      <c r="J61" s="11" t="s">
        <v>12</v>
      </c>
      <c r="K61" s="2" t="s">
        <v>2</v>
      </c>
      <c r="L61" s="2">
        <v>120</v>
      </c>
      <c r="M61" s="2">
        <v>0</v>
      </c>
      <c r="N61" s="25"/>
    </row>
    <row r="62" spans="2:14">
      <c r="B62" s="11" t="s">
        <v>12</v>
      </c>
      <c r="C62" s="2" t="s">
        <v>2</v>
      </c>
      <c r="D62" s="2">
        <v>120</v>
      </c>
      <c r="E62" s="2">
        <v>0</v>
      </c>
      <c r="F62" s="1"/>
      <c r="G62" s="1"/>
      <c r="H62" s="1"/>
      <c r="I62" s="1"/>
      <c r="J62" s="11" t="s">
        <v>13</v>
      </c>
      <c r="K62" s="2" t="s">
        <v>3</v>
      </c>
      <c r="L62" s="2">
        <v>120</v>
      </c>
      <c r="M62" s="2">
        <v>30.061</v>
      </c>
      <c r="N62" s="25"/>
    </row>
    <row r="63" spans="2:14">
      <c r="B63" s="11" t="s">
        <v>13</v>
      </c>
      <c r="C63" s="2" t="s">
        <v>6</v>
      </c>
      <c r="D63" s="2">
        <v>120</v>
      </c>
      <c r="E63" s="2">
        <v>0</v>
      </c>
      <c r="F63" s="1"/>
      <c r="G63" s="1"/>
      <c r="H63" s="1"/>
      <c r="I63" s="1"/>
      <c r="J63" s="11" t="s">
        <v>14</v>
      </c>
      <c r="K63" s="2" t="s">
        <v>3</v>
      </c>
      <c r="L63" s="2">
        <v>0</v>
      </c>
      <c r="M63" s="2">
        <v>48</v>
      </c>
      <c r="N63" s="25"/>
    </row>
    <row r="64" spans="2:14">
      <c r="B64" s="11" t="s">
        <v>14</v>
      </c>
      <c r="C64" s="2" t="s">
        <v>3</v>
      </c>
      <c r="D64" s="2">
        <v>120</v>
      </c>
      <c r="E64" s="2">
        <v>0</v>
      </c>
      <c r="F64" s="1"/>
      <c r="G64" s="1"/>
      <c r="H64" s="1"/>
      <c r="I64" s="1"/>
      <c r="J64" s="11" t="s">
        <v>14</v>
      </c>
      <c r="K64" s="2" t="s">
        <v>4</v>
      </c>
      <c r="L64" s="2">
        <v>120</v>
      </c>
      <c r="M64" s="2">
        <v>0</v>
      </c>
      <c r="N64" s="25"/>
    </row>
    <row r="65" spans="2:14">
      <c r="B65" s="11" t="s">
        <v>15</v>
      </c>
      <c r="C65" s="2" t="s">
        <v>5</v>
      </c>
      <c r="D65" s="2">
        <v>120</v>
      </c>
      <c r="E65" s="2">
        <v>0</v>
      </c>
      <c r="F65" s="1"/>
      <c r="G65" s="1"/>
      <c r="H65" s="1"/>
      <c r="I65" s="1"/>
      <c r="J65" s="11" t="s">
        <v>15</v>
      </c>
      <c r="K65" s="2" t="s">
        <v>6</v>
      </c>
      <c r="L65" s="2">
        <v>120</v>
      </c>
      <c r="M65" s="2">
        <v>0</v>
      </c>
      <c r="N65" s="25"/>
    </row>
    <row r="66" spans="2:14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5"/>
    </row>
    <row r="67" spans="2:14">
      <c r="B67" s="11" t="s">
        <v>127</v>
      </c>
      <c r="C67" s="11" t="s">
        <v>128</v>
      </c>
      <c r="D67" s="1"/>
      <c r="E67" s="1"/>
      <c r="F67" s="1"/>
      <c r="G67" s="1"/>
      <c r="H67" s="1"/>
      <c r="I67" s="1"/>
      <c r="J67" s="11" t="s">
        <v>129</v>
      </c>
      <c r="K67" s="11" t="s">
        <v>130</v>
      </c>
      <c r="L67" s="1"/>
      <c r="M67" s="1"/>
      <c r="N67" s="25"/>
    </row>
    <row r="68" spans="2:14">
      <c r="F68" s="25"/>
      <c r="G68" s="25"/>
      <c r="H68" s="25"/>
      <c r="I68" s="25"/>
      <c r="J68" s="25"/>
      <c r="K68" s="25"/>
      <c r="L68" s="25"/>
      <c r="M68" s="25"/>
      <c r="N68" s="25"/>
    </row>
  </sheetData>
  <mergeCells count="12">
    <mergeCell ref="B2:E2"/>
    <mergeCell ref="B13:E13"/>
    <mergeCell ref="J2:M2"/>
    <mergeCell ref="J13:M13"/>
    <mergeCell ref="B25:E25"/>
    <mergeCell ref="J25:M25"/>
    <mergeCell ref="B36:E36"/>
    <mergeCell ref="J36:M36"/>
    <mergeCell ref="B47:E47"/>
    <mergeCell ref="J47:M47"/>
    <mergeCell ref="B59:E59"/>
    <mergeCell ref="J57:M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Kumar</dc:creator>
  <cp:keywords/>
  <dc:description/>
  <cp:lastModifiedBy/>
  <cp:revision/>
  <dcterms:created xsi:type="dcterms:W3CDTF">2023-11-15T01:37:58Z</dcterms:created>
  <dcterms:modified xsi:type="dcterms:W3CDTF">2023-12-14T04:17:12Z</dcterms:modified>
  <cp:category/>
  <cp:contentStatus/>
</cp:coreProperties>
</file>