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tables/table1.xml" ContentType="application/vnd.openxmlformats-officedocument.spreadsheetml.table+xml"/>
  <Override PartName="/xl/slicers/slicer3.xml" ContentType="application/vnd.ms-excel.slicer+xml"/>
  <Override PartName="/xl/drawings/drawing10.xml" ContentType="application/vnd.openxmlformats-officedocument.drawing+xml"/>
  <Override PartName="/xl/drawings/drawing11.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AA-09\Desktop\All my projects\HR analytics excel dashbaord\"/>
    </mc:Choice>
  </mc:AlternateContent>
  <bookViews>
    <workbookView xWindow="0" yWindow="0" windowWidth="7260" windowHeight="4044" firstSheet="6" activeTab="10"/>
  </bookViews>
  <sheets>
    <sheet name="KPI" sheetId="7" r:id="rId1"/>
    <sheet name="rating" sheetId="9" r:id="rId2"/>
    <sheet name="gender" sheetId="10" r:id="rId3"/>
    <sheet name="education by attrition" sheetId="11" r:id="rId4"/>
    <sheet name="atttrition by job" sheetId="12" r:id="rId5"/>
    <sheet name="department wise attrition" sheetId="13" r:id="rId6"/>
    <sheet name="attrition by age group" sheetId="14" r:id="rId7"/>
    <sheet name="attrition by marital status" sheetId="15" r:id="rId8"/>
    <sheet name="Data" sheetId="1" r:id="rId9"/>
    <sheet name="Images" sheetId="2" r:id="rId10"/>
    <sheet name="HR DASHBOARD" sheetId="3" r:id="rId11"/>
    <sheet name="Background 2" sheetId="4" r:id="rId12"/>
    <sheet name="Background 3" sheetId="5" r:id="rId13"/>
    <sheet name="Background 4" sheetId="6" r:id="rId14"/>
  </sheets>
  <definedNames>
    <definedName name="_xlnm._FilterDatabase" localSheetId="7" hidden="1">'attrition by marital status'!$D$3:$E$6</definedName>
    <definedName name="_xlchart.v1.0" hidden="1">'atttrition by job'!$D$4:$D$12</definedName>
    <definedName name="_xlchart.v1.1" hidden="1">'atttrition by job'!$E$3</definedName>
    <definedName name="_xlchart.v1.2" hidden="1">'atttrition by job'!$E$4:$E$12</definedName>
    <definedName name="_xlchart.v1.3" hidden="1">'atttrition by job'!$D$4:$D$12</definedName>
    <definedName name="_xlchart.v1.4" hidden="1">'atttrition by job'!$E$3</definedName>
    <definedName name="_xlchart.v1.5" hidden="1">'atttrition by job'!$E$4:$E$12</definedName>
    <definedName name="_xlchart.v1.6" hidden="1">'atttrition by job'!$D$4:$D$12</definedName>
    <definedName name="_xlchart.v1.7" hidden="1">'atttrition by job'!$E$3</definedName>
    <definedName name="_xlchart.v1.8" hidden="1">'atttrition by job'!$E$4:$E$12</definedName>
    <definedName name="Slicer_Department">#N/A</definedName>
    <definedName name="Slicer_Department1">#N/A</definedName>
    <definedName name="Slicer_Education_Field">#N/A</definedName>
    <definedName name="Slicer_Education_Field1">#N/A</definedName>
    <definedName name="Slicer_Gender">#N/A</definedName>
    <definedName name="Slicer_Gender1">#N/A</definedName>
    <definedName name="Slicer_Gender2">#N/A</definedName>
  </definedNames>
  <calcPr calcId="162913"/>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0"/>
        <x14:slicerCache r:id="rId21"/>
        <x14:slicerCache r:id="rId22"/>
      </x15:slicerCaches>
    </ext>
    <ext uri="GoogleSheetsCustomDataVersion2">
      <go:sheetsCustomData xmlns:go="http://customooxmlschemas.google.com/" r:id="rId23"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E8" i="15"/>
  <c r="E9" i="12"/>
  <c r="E10" i="12"/>
  <c r="E8" i="12"/>
  <c r="A7" i="7"/>
  <c r="B6" i="9"/>
  <c r="E7" i="12"/>
  <c r="E5" i="12"/>
  <c r="B7" i="9"/>
  <c r="E6" i="12"/>
  <c r="C7" i="7"/>
  <c r="E7" i="15"/>
  <c r="E11" i="12"/>
  <c r="E12" i="12"/>
  <c r="E6" i="15"/>
  <c r="B7" i="7"/>
  <c r="E4" i="12"/>
  <c r="B10" i="10"/>
  <c r="B9" i="10"/>
  <c r="C7" i="9" l="1"/>
  <c r="E7" i="7"/>
  <c r="C6" i="9"/>
  <c r="D7" i="7"/>
  <c r="C9" i="10"/>
  <c r="C10" i="10"/>
</calcChain>
</file>

<file path=xl/sharedStrings.xml><?xml version="1.0" encoding="utf-8"?>
<sst xmlns="http://schemas.openxmlformats.org/spreadsheetml/2006/main" count="19216" uniqueCount="1576">
  <si>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</si>
  <si>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</si>
  <si>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</si>
  <si>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</si>
  <si>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</si>
  <si>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</si>
  <si>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</si>
  <si>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</si>
  <si>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</si>
  <si>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</si>
  <si>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</si>
  <si>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</si>
  <si>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</si>
  <si>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</si>
  <si>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</si>
  <si>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</si>
  <si>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</si>
  <si>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</si>
  <si>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</si>
  <si>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</si>
  <si>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</si>
  <si>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</si>
  <si>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</si>
  <si>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</si>
  <si>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</si>
  <si>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</si>
  <si>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</si>
  <si>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</si>
  <si>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</si>
  <si>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</si>
  <si>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</si>
  <si>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</si>
  <si>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</si>
  <si>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</si>
  <si>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</si>
  <si>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</si>
  <si>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</si>
  <si>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</si>
  <si>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</si>
  <si>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</si>
  <si>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</si>
  <si>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</si>
  <si>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</si>
  <si>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</si>
  <si>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</si>
  <si>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</si>
  <si>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</si>
  <si>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</si>
  <si>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</si>
  <si>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</si>
  <si>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</si>
  <si>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</si>
  <si>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</si>
  <si>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</si>
  <si>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</si>
  <si>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</si>
  <si>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</si>
  <si>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</si>
  <si>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</si>
  <si>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</si>
  <si>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</si>
  <si>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</si>
  <si>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</si>
  <si>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</si>
  <si>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</si>
  <si>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</si>
  <si>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</si>
  <si>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</si>
  <si>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</si>
  <si>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</si>
  <si>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</si>
  <si>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</si>
  <si>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</si>
  <si>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</si>
  <si>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</si>
  <si>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</si>
  <si>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</si>
  <si>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</si>
  <si>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</si>
  <si>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</si>
  <si>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</si>
  <si>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</si>
  <si>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</si>
  <si>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</si>
  <si>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</si>
  <si>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</si>
  <si>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</si>
  <si>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</si>
  <si>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</si>
  <si>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</si>
  <si>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</si>
  <si>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</si>
  <si>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</si>
  <si>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</si>
  <si>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</si>
  <si>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</si>
  <si>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</si>
  <si>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</si>
  <si>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</si>
  <si>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</si>
  <si>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</si>
  <si>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</si>
  <si>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</si>
  <si>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</si>
  <si>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</si>
  <si>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</si>
  <si>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</si>
  <si>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</si>
  <si>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</si>
  <si>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</si>
  <si>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</si>
  <si>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</si>
  <si>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</si>
  <si>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</si>
  <si>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</si>
  <si>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</si>
  <si>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</si>
  <si>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</si>
  <si>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</si>
  <si>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</si>
  <si>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</si>
  <si>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</si>
  <si>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</si>
  <si>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</si>
  <si>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</si>
  <si>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</si>
  <si>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</si>
  <si>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</si>
  <si>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</si>
  <si>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</si>
  <si>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</si>
  <si>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</si>
  <si>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</si>
  <si>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</si>
  <si>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</si>
  <si>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</si>
  <si>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</si>
  <si>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</si>
  <si>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</si>
  <si>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</si>
  <si>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</si>
  <si>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</si>
  <si>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</si>
  <si>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</si>
  <si>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</si>
  <si>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</si>
  <si>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</si>
  <si>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</si>
  <si>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</si>
  <si>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</si>
  <si>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</si>
  <si>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</si>
  <si>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</si>
  <si>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</si>
  <si>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</si>
  <si>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</si>
  <si>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</si>
  <si>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</si>
  <si>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</si>
  <si>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</si>
  <si>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</si>
  <si>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</si>
  <si>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</si>
  <si>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</si>
  <si>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</si>
  <si>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</si>
  <si>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</si>
  <si>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</si>
  <si>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</si>
  <si>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</si>
  <si>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</si>
  <si>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</si>
  <si>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</si>
  <si>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</si>
  <si>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</si>
  <si>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</si>
  <si>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</si>
  <si>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</si>
  <si>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</si>
  <si>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</si>
  <si>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</si>
  <si>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</si>
  <si>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</si>
  <si>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</si>
  <si>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</si>
  <si>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</si>
  <si>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</si>
  <si>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</si>
  <si>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</si>
  <si>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</si>
  <si>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</si>
  <si>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</si>
  <si>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</si>
  <si>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</si>
  <si>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</si>
  <si>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</si>
  <si>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</si>
  <si>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</si>
  <si>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</si>
  <si>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</si>
  <si>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</si>
  <si>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</si>
  <si>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</si>
  <si>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</si>
  <si>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</si>
  <si>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</si>
  <si>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</si>
  <si>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</si>
  <si>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</si>
  <si>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</si>
  <si>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</si>
  <si>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</si>
  <si>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</si>
  <si>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</si>
  <si>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</si>
  <si>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</si>
  <si>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</si>
  <si>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</si>
  <si>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</si>
  <si>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</si>
  <si>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</si>
  <si>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</si>
  <si>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</si>
  <si>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</si>
  <si>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</si>
  <si>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</si>
  <si>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</si>
  <si>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</si>
  <si>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</si>
  <si>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</si>
  <si>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</si>
  <si>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</si>
  <si>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</si>
  <si>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</si>
  <si>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</si>
  <si>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</si>
  <si>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</si>
  <si>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</si>
  <si>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</si>
  <si>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</si>
  <si>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</si>
  <si>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</si>
  <si>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</si>
  <si>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</si>
  <si>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</si>
  <si>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</si>
  <si>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</si>
  <si>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</si>
  <si>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</si>
  <si>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</si>
  <si>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</si>
  <si>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</si>
  <si>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</si>
  <si>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</si>
  <si>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</si>
  <si>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</si>
  <si>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</si>
  <si>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</si>
  <si>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</si>
  <si>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</si>
  <si>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</si>
  <si>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</si>
  <si>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</si>
  <si>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</si>
  <si>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</si>
  <si>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</si>
  <si>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</si>
  <si>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</si>
  <si>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</si>
  <si>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</si>
  <si>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</si>
  <si>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</si>
  <si>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</si>
  <si>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</si>
  <si>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</si>
  <si>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</si>
  <si>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</si>
  <si>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</si>
  <si>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</si>
  <si>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</si>
  <si>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</si>
  <si>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</si>
  <si>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</si>
  <si>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</si>
  <si>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</si>
  <si>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</si>
  <si>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</si>
  <si>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</si>
  <si>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</si>
  <si>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</si>
  <si>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</si>
  <si>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</si>
  <si>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</si>
  <si>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</si>
  <si>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</si>
  <si>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</si>
  <si>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</si>
  <si>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</si>
  <si>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</si>
  <si>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</si>
  <si>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</si>
  <si>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</si>
  <si>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</si>
  <si>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</si>
  <si>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</si>
  <si>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</si>
  <si>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</si>
  <si>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</si>
  <si>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</si>
  <si>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</si>
  <si>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</si>
  <si>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</si>
  <si>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</si>
  <si>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</si>
  <si>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</si>
  <si>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</si>
  <si>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</si>
  <si>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</si>
  <si>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</si>
  <si>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</si>
  <si>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</si>
  <si>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</si>
  <si>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</si>
  <si>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</si>
  <si>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</si>
  <si>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</si>
  <si>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</si>
  <si>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</si>
  <si>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</si>
  <si>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</si>
  <si>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</si>
  <si>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</si>
  <si>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</si>
  <si>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</si>
  <si>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</si>
  <si>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</si>
  <si>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</si>
  <si>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</si>
  <si>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</si>
  <si>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</si>
  <si>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</si>
  <si>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</si>
  <si>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</si>
  <si>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</si>
  <si>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</si>
  <si>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</si>
  <si>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</si>
  <si>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</si>
  <si>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</si>
  <si>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</si>
  <si>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</si>
  <si>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</si>
  <si>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</si>
  <si>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</si>
  <si>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</si>
  <si>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</si>
  <si>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</si>
  <si>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</si>
  <si>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</si>
  <si>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</si>
  <si>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</si>
  <si>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</si>
  <si>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</si>
  <si>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</si>
  <si>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</si>
  <si>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</si>
  <si>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</si>
  <si>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</si>
  <si>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</si>
  <si>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</si>
  <si>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</si>
  <si>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</si>
  <si>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</si>
  <si>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</si>
  <si>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</si>
  <si>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</si>
  <si>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</si>
  <si>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</si>
  <si>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</si>
  <si>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</si>
  <si>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</si>
  <si>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</si>
  <si>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</si>
  <si>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</si>
  <si>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</si>
  <si>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</si>
  <si>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</si>
  <si>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</si>
  <si>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</si>
  <si>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</si>
  <si>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</si>
  <si>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</si>
  <si>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</si>
  <si>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</si>
  <si>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</si>
  <si>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</si>
  <si>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</si>
  <si>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</si>
  <si>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</si>
  <si>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</si>
  <si>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</si>
  <si>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</si>
  <si>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</si>
  <si>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</si>
  <si>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</si>
  <si>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</si>
  <si>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</si>
  <si>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</si>
  <si>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</si>
  <si>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</si>
  <si>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</si>
  <si>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</si>
  <si>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</si>
  <si>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</si>
  <si>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</si>
  <si>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</si>
  <si>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</si>
  <si>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</si>
  <si>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</si>
  <si>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</si>
  <si>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</si>
  <si>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</si>
  <si>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</si>
  <si>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</si>
  <si>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</si>
  <si>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</si>
  <si>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</si>
  <si>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</si>
  <si>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</si>
  <si>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</si>
  <si>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</si>
  <si>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</si>
  <si>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</si>
  <si>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</si>
  <si>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</si>
  <si>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</si>
  <si>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</si>
  <si>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</si>
  <si>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</si>
  <si>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</si>
  <si>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</si>
  <si>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</si>
  <si>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</si>
  <si>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</si>
  <si>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</si>
  <si>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</si>
  <si>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</si>
  <si>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</si>
  <si>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</si>
  <si>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</si>
  <si>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</si>
  <si>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</si>
  <si>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</si>
  <si>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</si>
  <si>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</si>
  <si>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</si>
  <si>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</si>
  <si>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</si>
  <si>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</si>
  <si>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</si>
  <si>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</si>
  <si>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</si>
  <si>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</si>
  <si>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</si>
  <si>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</si>
  <si>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</si>
  <si>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</si>
  <si>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</si>
  <si>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</si>
  <si>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</si>
  <si>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</si>
  <si>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</si>
  <si>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</si>
  <si>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</si>
  <si>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</si>
  <si>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</si>
  <si>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</si>
  <si>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</si>
  <si>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</si>
  <si>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</si>
  <si>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</si>
  <si>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</si>
  <si>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</si>
  <si>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</si>
  <si>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</si>
  <si>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</si>
  <si>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</si>
  <si>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</si>
  <si>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</si>
  <si>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</si>
  <si>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</si>
  <si>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</si>
  <si>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</si>
  <si>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</si>
  <si>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</si>
  <si>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</si>
  <si>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</si>
  <si>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</si>
  <si>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</si>
  <si>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</si>
  <si>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</si>
  <si>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</si>
  <si>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</si>
  <si>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</si>
  <si>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</si>
  <si>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</si>
  <si>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</si>
  <si>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</si>
  <si>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</si>
  <si>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</si>
  <si>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</si>
  <si>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</si>
  <si>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</si>
  <si>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</si>
  <si>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</si>
  <si>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</si>
  <si>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</si>
  <si>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</si>
  <si>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</si>
  <si>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</si>
  <si>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</si>
  <si>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</si>
  <si>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</si>
  <si>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</si>
  <si>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</si>
  <si>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</si>
  <si>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</si>
  <si>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</si>
  <si>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</si>
  <si>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</si>
  <si>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</si>
  <si>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</si>
  <si>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</si>
  <si>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</si>
  <si>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</si>
  <si>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</si>
  <si>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</si>
  <si>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</si>
  <si>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</si>
  <si>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</si>
  <si>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</si>
  <si>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</si>
  <si>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</si>
  <si>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</si>
  <si>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</si>
  <si>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</si>
  <si>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</si>
  <si>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</si>
  <si>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</si>
  <si>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</si>
  <si>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</si>
  <si>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</si>
  <si>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</si>
  <si>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</si>
  <si>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</si>
  <si>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</si>
  <si>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</si>
  <si>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</si>
  <si>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</si>
  <si>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</si>
  <si>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</si>
  <si>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</si>
  <si>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</si>
  <si>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</si>
  <si>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</si>
  <si>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</si>
  <si>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</si>
  <si>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</si>
  <si>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</si>
  <si>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</si>
  <si>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</si>
  <si>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</si>
  <si>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</si>
  <si>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</si>
  <si>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</si>
  <si>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</si>
  <si>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</si>
  <si>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</si>
  <si>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</si>
  <si>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</si>
  <si>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</si>
  <si>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</si>
  <si>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</si>
  <si>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</si>
  <si>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</si>
  <si>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</si>
  <si>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</si>
  <si>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</si>
  <si>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</si>
  <si>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</si>
  <si>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</si>
  <si>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</si>
  <si>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</si>
  <si>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</si>
  <si>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</si>
  <si>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</si>
  <si>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</si>
  <si>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</si>
  <si>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</si>
  <si>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</si>
  <si>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</si>
  <si>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</si>
  <si>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</si>
  <si>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</si>
  <si>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</si>
  <si>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</si>
  <si>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</si>
  <si>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</si>
  <si>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</si>
  <si>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</si>
  <si>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</si>
  <si>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</si>
  <si>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</si>
  <si>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</si>
  <si>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</si>
  <si>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</si>
  <si>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</si>
  <si>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</si>
  <si>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</si>
  <si>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</si>
  <si>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</si>
  <si>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</si>
  <si>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</si>
  <si>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</si>
  <si>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</si>
  <si>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</si>
  <si>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</si>
  <si>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</si>
  <si>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</si>
  <si>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</si>
  <si>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</si>
  <si>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</si>
  <si>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</si>
  <si>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</si>
  <si>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</si>
  <si>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</si>
  <si>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</si>
  <si>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</si>
  <si>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</si>
  <si>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</si>
  <si>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</si>
  <si>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</si>
  <si>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</si>
  <si>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</si>
  <si>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</si>
  <si>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</si>
  <si>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</si>
  <si>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</si>
  <si>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</si>
  <si>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</si>
  <si>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</si>
  <si>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</si>
  <si>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</si>
  <si>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</si>
  <si>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</si>
  <si>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</si>
  <si>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</si>
  <si>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</si>
  <si>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</si>
  <si>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</si>
  <si>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</si>
  <si>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</si>
  <si>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</si>
  <si>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</si>
  <si>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</si>
  <si>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</si>
  <si>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</si>
  <si>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</si>
  <si>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</si>
  <si>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</si>
  <si>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</si>
  <si>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</si>
  <si>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</si>
  <si>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</si>
  <si>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</si>
  <si>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</si>
  <si>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</si>
  <si>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</si>
  <si>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</si>
  <si>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</si>
  <si>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</si>
  <si>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</si>
  <si>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</si>
  <si>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</si>
  <si>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</si>
  <si>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</si>
  <si>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</si>
  <si>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</si>
  <si>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</si>
  <si>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</si>
  <si>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</si>
  <si>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</si>
  <si>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</si>
  <si>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</si>
  <si>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</si>
  <si>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</si>
  <si>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</si>
  <si>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</si>
  <si>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</si>
  <si>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</si>
  <si>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</si>
  <si>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</si>
  <si>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</si>
  <si>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</si>
  <si>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</si>
  <si>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</si>
  <si>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</si>
  <si>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</si>
  <si>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</si>
  <si>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</si>
  <si>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</si>
  <si>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</si>
  <si>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</si>
  <si>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</si>
  <si>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</si>
  <si>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</si>
  <si>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</si>
  <si>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</si>
  <si>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</si>
  <si>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</si>
  <si>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</si>
  <si>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</si>
  <si>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</si>
  <si>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</si>
  <si>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</si>
  <si>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</si>
  <si>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</si>
  <si>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</si>
  <si>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</si>
  <si>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</si>
  <si>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</si>
  <si>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</si>
  <si>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</si>
  <si>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</si>
  <si>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</si>
  <si>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</si>
  <si>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</si>
  <si>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</si>
  <si>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</si>
  <si>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</si>
  <si>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</si>
  <si>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</si>
  <si>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</si>
  <si>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</si>
  <si>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</si>
  <si>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</si>
  <si>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</si>
  <si>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</si>
  <si>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</si>
  <si>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</si>
  <si>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</si>
  <si>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</si>
  <si>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</si>
  <si>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</si>
  <si>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</si>
  <si>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</si>
  <si>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</si>
  <si>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</si>
  <si>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</si>
  <si>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</si>
  <si>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</si>
  <si>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</si>
  <si>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</si>
  <si>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</si>
  <si>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</si>
  <si>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</si>
  <si>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</si>
  <si>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</si>
  <si>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</si>
  <si>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</si>
  <si>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</si>
  <si>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</si>
  <si>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</si>
  <si>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</si>
  <si>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</si>
  <si>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</si>
  <si>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</si>
  <si>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</si>
  <si>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</si>
  <si>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</si>
  <si>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</si>
  <si>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</si>
  <si>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</si>
  <si>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</si>
  <si>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</si>
  <si>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</si>
  <si>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</si>
  <si>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</si>
  <si>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</si>
  <si>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</si>
  <si>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</si>
  <si>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</si>
  <si>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</si>
  <si>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</si>
  <si>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</si>
  <si>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</si>
  <si>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</si>
  <si>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</si>
  <si>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</si>
  <si>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</si>
  <si>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</si>
  <si>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</si>
  <si>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</si>
  <si>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</si>
  <si>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</si>
  <si>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</si>
  <si>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</si>
  <si>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</si>
  <si>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</si>
  <si>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</si>
  <si>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</si>
  <si>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</si>
  <si>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</si>
  <si>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</si>
  <si>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</si>
  <si>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</si>
  <si>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</si>
  <si>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</si>
  <si>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</si>
  <si>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</si>
  <si>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</si>
  <si>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</si>
  <si>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</si>
  <si>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</si>
  <si>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</si>
  <si>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</si>
  <si>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</si>
  <si>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</si>
  <si>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</si>
  <si>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</si>
  <si>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</si>
  <si>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</si>
  <si>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</si>
  <si>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</si>
  <si>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</si>
  <si>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</si>
  <si>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</si>
  <si>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</si>
  <si>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</si>
  <si>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</si>
  <si>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</si>
  <si>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</si>
  <si>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</si>
  <si>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</si>
  <si>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</si>
  <si>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</si>
  <si>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</si>
  <si>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</si>
  <si>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</si>
  <si>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</si>
  <si>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</si>
  <si>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</si>
  <si>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</si>
  <si>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</si>
  <si>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</si>
  <si>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</si>
  <si>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</si>
  <si>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</si>
  <si>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</si>
  <si>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</si>
  <si>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</si>
  <si>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</si>
  <si>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</si>
  <si>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</si>
  <si>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</si>
  <si>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</si>
  <si>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</si>
  <si>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</si>
  <si>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</si>
  <si>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</si>
  <si>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</si>
  <si>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</si>
  <si>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</si>
  <si>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</si>
  <si>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</si>
  <si>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</si>
  <si>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</si>
  <si>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</si>
  <si>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</si>
  <si>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</si>
  <si>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</si>
  <si>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</si>
  <si>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</si>
  <si>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</si>
  <si>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</si>
  <si>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</si>
  <si>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</si>
  <si>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</si>
  <si>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</si>
  <si>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</si>
  <si>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</si>
  <si>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</si>
  <si>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</si>
  <si>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</si>
  <si>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</si>
  <si>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</si>
  <si>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</si>
  <si>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</si>
  <si>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</si>
  <si>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</si>
  <si>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</si>
  <si>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</si>
  <si>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</si>
  <si>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</si>
  <si>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</si>
  <si>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</si>
  <si>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</si>
  <si>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</si>
  <si>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</si>
  <si>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</si>
  <si>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</si>
  <si>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</si>
  <si>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</si>
  <si>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</si>
  <si>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</si>
  <si>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</si>
  <si>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</si>
  <si>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</si>
  <si>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</si>
  <si>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</si>
  <si>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</si>
  <si>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</si>
  <si>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</si>
  <si>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</si>
  <si>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</si>
  <si>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</si>
  <si>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</si>
  <si>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</si>
  <si>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</si>
  <si>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</si>
  <si>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</si>
  <si>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</si>
  <si>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</si>
  <si>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</si>
  <si>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</si>
  <si>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</si>
  <si>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</si>
  <si>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</si>
  <si>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</si>
  <si>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</si>
  <si>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</si>
  <si>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</si>
  <si>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</si>
  <si>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</si>
  <si>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</si>
  <si>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</si>
  <si>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</si>
  <si>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</si>
  <si>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</si>
  <si>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</si>
  <si>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</si>
  <si>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</si>
  <si>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</si>
  <si>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</si>
  <si>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</si>
  <si>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</si>
  <si>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</si>
  <si>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</si>
  <si>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</si>
  <si>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</si>
  <si>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</si>
  <si>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</si>
  <si>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</si>
  <si>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</si>
  <si>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</si>
  <si>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</si>
  <si>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</si>
  <si>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</si>
  <si>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</si>
  <si>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</si>
  <si>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</si>
  <si>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</si>
  <si>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</si>
  <si>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</si>
  <si>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</si>
  <si>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</si>
  <si>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</si>
  <si>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</si>
  <si>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</si>
  <si>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</si>
  <si>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</si>
  <si>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</si>
  <si>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</si>
  <si>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</si>
  <si>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</si>
  <si>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</si>
  <si>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</si>
  <si>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</si>
  <si>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</si>
  <si>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</si>
  <si>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</si>
  <si>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</si>
  <si>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</si>
  <si>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</si>
  <si>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</si>
  <si>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</si>
  <si>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</si>
  <si>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</si>
  <si>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</si>
  <si>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</si>
  <si>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</si>
  <si>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</si>
  <si>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</si>
  <si>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</si>
  <si>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</si>
  <si>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</si>
  <si>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</si>
  <si>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</si>
  <si>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</si>
  <si>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</si>
  <si>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</si>
  <si>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</si>
  <si>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</si>
  <si>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</si>
  <si>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</si>
  <si>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</si>
  <si>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</si>
  <si>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</si>
  <si>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</si>
  <si>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</si>
  <si>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</si>
  <si>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</si>
  <si>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</si>
  <si>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</si>
  <si>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</si>
  <si>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</si>
  <si>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</si>
  <si>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</si>
  <si>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</si>
  <si>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</si>
  <si>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</si>
  <si>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</si>
  <si>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</si>
  <si>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</si>
  <si>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</si>
  <si>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</si>
  <si>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</si>
  <si>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</si>
  <si>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</si>
  <si>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</si>
  <si>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</si>
  <si>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</si>
  <si>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</si>
  <si>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</si>
  <si>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</si>
  <si>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</si>
  <si>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</si>
  <si>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</si>
  <si>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</si>
  <si>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</si>
  <si>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</si>
  <si>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</si>
  <si>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</si>
  <si>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</si>
  <si>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</si>
  <si>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</si>
  <si>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</si>
  <si>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</si>
  <si>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</si>
  <si>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</si>
  <si>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</si>
  <si>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</si>
  <si>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</si>
  <si>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</si>
  <si>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</si>
  <si>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</si>
  <si>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</si>
  <si>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</si>
  <si>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</si>
  <si>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</si>
  <si>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</si>
  <si>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</si>
  <si>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</si>
  <si>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</si>
  <si>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</si>
  <si>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</si>
  <si>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</si>
  <si>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</si>
  <si>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</si>
  <si>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</si>
  <si>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</si>
  <si>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</si>
  <si>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</si>
  <si>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</si>
  <si>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</si>
  <si>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</si>
  <si>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</si>
  <si>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</si>
  <si>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</si>
  <si>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</si>
  <si>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</si>
  <si>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</si>
  <si>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</si>
  <si>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</si>
  <si>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</si>
  <si>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</si>
  <si>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</si>
  <si>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</si>
  <si>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</si>
  <si>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</si>
  <si>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</si>
  <si>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</si>
  <si>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</si>
  <si>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</si>
  <si>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</si>
  <si>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</si>
  <si>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</si>
  <si>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</si>
  <si>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</si>
  <si>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</si>
  <si>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</si>
  <si>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</si>
  <si>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</si>
  <si>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</si>
  <si>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</si>
  <si>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</si>
  <si>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</si>
  <si>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</si>
  <si>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</si>
  <si>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</si>
  <si>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</si>
  <si>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</si>
  <si>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</si>
  <si>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</si>
  <si>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</si>
  <si>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</si>
  <si>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</si>
  <si>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</si>
  <si>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</si>
  <si>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</si>
  <si>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</si>
  <si>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</si>
  <si>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</si>
  <si>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</si>
  <si>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</si>
  <si>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</si>
  <si>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</si>
  <si>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</si>
  <si>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</si>
  <si>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</si>
  <si>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</si>
  <si>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</si>
  <si>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</si>
  <si>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</si>
  <si>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</si>
  <si>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</si>
  <si>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</si>
  <si>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</si>
  <si>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</si>
  <si>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</si>
  <si>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</si>
  <si>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</si>
  <si>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</si>
  <si>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</si>
  <si>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</si>
  <si>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</si>
  <si>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</si>
  <si>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</si>
  <si>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</si>
  <si>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</si>
  <si>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</si>
  <si>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</si>
  <si>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</si>
  <si>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</si>
  <si>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</si>
  <si>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</si>
  <si>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</si>
  <si>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</si>
  <si>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</si>
  <si>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</si>
  <si>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</si>
  <si>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</si>
  <si>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</si>
  <si>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</si>
  <si>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</si>
  <si>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</si>
  <si>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</si>
  <si>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</si>
  <si>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</si>
  <si>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</si>
  <si>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</si>
  <si>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</si>
  <si>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</si>
  <si>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</si>
  <si>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</si>
  <si>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</si>
  <si>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</si>
  <si>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</si>
  <si>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</si>
  <si>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</si>
  <si>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</si>
  <si>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</si>
  <si>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</si>
  <si>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</si>
  <si>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</si>
  <si>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</si>
  <si>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</si>
  <si>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</si>
  <si>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</si>
  <si>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</si>
  <si>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</si>
  <si>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</si>
  <si>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</si>
  <si>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</si>
  <si>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</si>
  <si>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</si>
  <si>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</si>
  <si>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</si>
  <si>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</si>
  <si>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</si>
  <si>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</si>
  <si>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</si>
  <si>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</si>
  <si>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</si>
  <si>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</si>
  <si>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</si>
  <si>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</si>
  <si>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</si>
  <si>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</si>
  <si>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</si>
  <si>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</si>
  <si>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</si>
  <si>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</si>
  <si>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</si>
  <si>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</si>
  <si>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</si>
  <si>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</si>
  <si>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</si>
  <si>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</si>
  <si>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</si>
  <si>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</si>
  <si>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</si>
  <si>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</si>
  <si>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</si>
  <si>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</si>
  <si>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</si>
  <si>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</si>
  <si>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</si>
  <si>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</si>
  <si>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</si>
  <si>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</si>
  <si>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</si>
  <si>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</si>
  <si>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</si>
  <si>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</si>
  <si>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</si>
  <si>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</si>
  <si>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</si>
  <si>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</si>
  <si>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</si>
  <si>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</si>
  <si>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</si>
  <si>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</si>
  <si>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</si>
  <si>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</si>
  <si>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</si>
  <si>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</si>
  <si>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</si>
  <si>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</si>
  <si>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</si>
  <si>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</si>
  <si>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</si>
  <si>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</si>
  <si>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</si>
  <si>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</si>
  <si>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</si>
  <si>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</si>
  <si>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</si>
  <si>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</si>
  <si>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</si>
  <si>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</si>
  <si>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</si>
  <si>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</si>
  <si>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</si>
  <si>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</si>
  <si>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</si>
  <si>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</si>
  <si>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</si>
  <si>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</si>
  <si>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</si>
  <si>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</si>
  <si>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</si>
  <si>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</si>
  <si>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</si>
  <si>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</si>
  <si>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</si>
  <si>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</si>
  <si>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</si>
  <si>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</si>
  <si>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</si>
  <si>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</si>
  <si>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</si>
  <si>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</si>
  <si>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</si>
  <si>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</si>
  <si>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</si>
  <si>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</si>
  <si>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</si>
  <si>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</si>
  <si>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</si>
  <si>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</si>
  <si>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</si>
  <si>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</si>
  <si>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</si>
  <si>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</si>
  <si>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</si>
  <si>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</si>
  <si>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</si>
  <si>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</si>
  <si>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</si>
  <si>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</si>
  <si>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</si>
  <si>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</si>
  <si>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</si>
  <si>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</si>
  <si>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</si>
  <si>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</si>
  <si>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</si>
  <si>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</si>
  <si>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</si>
  <si>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</si>
  <si>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</si>
  <si>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</si>
  <si>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</si>
  <si>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</si>
  <si>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</si>
  <si>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</si>
  <si>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</si>
  <si>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</si>
  <si>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</si>
  <si>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</si>
  <si>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</si>
  <si>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</si>
  <si>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</si>
  <si>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</si>
  <si>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</si>
  <si>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</si>
  <si>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</si>
  <si>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</si>
  <si>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</si>
  <si>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</si>
  <si>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</si>
  <si>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</si>
  <si>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</si>
  <si>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</si>
  <si>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</si>
  <si>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</si>
  <si>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</si>
  <si>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</si>
  <si>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</si>
  <si>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</si>
  <si>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</si>
  <si>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</si>
  <si>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</si>
  <si>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</si>
  <si>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</si>
  <si>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</si>
  <si>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</si>
  <si>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</si>
  <si>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</si>
  <si>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</si>
  <si>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</si>
  <si>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</si>
  <si>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</si>
  <si>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</si>
  <si>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</si>
  <si>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</si>
  <si>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</si>
  <si>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</si>
  <si>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</si>
  <si>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</si>
  <si>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</si>
  <si>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</si>
  <si>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</si>
  <si>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</si>
  <si>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</si>
  <si>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</si>
  <si>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</si>
  <si>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</si>
  <si>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</si>
  <si>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</si>
  <si>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</si>
  <si>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</si>
  <si>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</si>
  <si>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</si>
  <si>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</si>
  <si>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</si>
  <si>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</si>
  <si>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</si>
  <si>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</si>
  <si>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</si>
  <si>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</si>
  <si>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</si>
  <si>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</si>
  <si>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</si>
  <si>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</si>
  <si>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</si>
  <si>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</si>
  <si>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</si>
  <si>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</si>
  <si>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</si>
  <si>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</si>
  <si>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</si>
  <si>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</si>
  <si>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</si>
  <si>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</si>
  <si>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</si>
  <si>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</si>
  <si>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</si>
  <si>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</si>
  <si>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</si>
  <si>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</si>
  <si>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</si>
  <si>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</si>
  <si>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</si>
  <si>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</si>
  <si>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</si>
  <si>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</si>
  <si>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</si>
  <si>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</si>
  <si>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</si>
  <si>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</si>
  <si>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</si>
  <si>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</si>
  <si>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</si>
  <si>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</si>
  <si>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</si>
  <si>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</si>
  <si>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</si>
  <si>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</si>
  <si>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</si>
  <si>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</si>
  <si>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</si>
  <si>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</si>
  <si>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</si>
  <si>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</si>
  <si>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</si>
  <si>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</si>
  <si>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</si>
  <si>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</si>
  <si>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</si>
  <si>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</si>
  <si>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</si>
  <si>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</si>
  <si>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</si>
  <si>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</si>
  <si>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</si>
  <si>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</si>
  <si>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</si>
  <si>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</si>
  <si>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</si>
  <si>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</si>
  <si>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</si>
  <si>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</si>
  <si>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</si>
  <si>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</si>
  <si>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</si>
  <si>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</si>
  <si>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</si>
  <si>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</si>
  <si>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</si>
  <si>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</si>
  <si>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</si>
  <si>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</si>
  <si>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</si>
  <si>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</si>
  <si>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</si>
  <si>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</si>
  <si>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</si>
  <si>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</si>
  <si>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</si>
  <si>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</si>
  <si>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</si>
  <si>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</si>
  <si>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</si>
  <si>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</si>
  <si>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</si>
  <si>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</si>
  <si>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</si>
  <si>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</si>
  <si>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</si>
  <si>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</si>
  <si>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</si>
  <si>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</si>
  <si>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</si>
  <si>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</si>
  <si>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</si>
  <si>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</si>
  <si>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</si>
  <si>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</si>
  <si>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</si>
  <si>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</si>
  <si>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</si>
  <si>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</si>
  <si>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</si>
  <si>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</si>
  <si>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</si>
  <si>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</si>
  <si>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</si>
  <si>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</si>
  <si>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</si>
  <si>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</si>
  <si>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</si>
  <si>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</si>
  <si>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</si>
  <si>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</si>
  <si>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</si>
  <si>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</si>
  <si>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</si>
  <si>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</si>
  <si>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</si>
  <si>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</si>
  <si>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</si>
  <si>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</si>
  <si>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</si>
  <si>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</si>
  <si>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</si>
  <si>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</si>
  <si>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</si>
  <si>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</si>
  <si>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</si>
  <si>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</si>
  <si>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</si>
  <si>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</si>
  <si>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</si>
  <si>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</si>
  <si>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</si>
  <si>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</si>
  <si>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</si>
  <si>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</si>
  <si>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</si>
  <si>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</si>
  <si>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</si>
  <si>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</si>
  <si>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</si>
  <si>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</si>
  <si>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</si>
  <si>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</si>
  <si>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</si>
  <si>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</si>
  <si>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</si>
  <si>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</si>
  <si>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</si>
  <si>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</si>
  <si>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</si>
  <si>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</si>
  <si>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</si>
  <si>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</si>
  <si>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</si>
  <si>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</si>
  <si>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</si>
  <si>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</si>
  <si>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</si>
  <si>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</si>
  <si>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</si>
  <si>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Count of CF_attrition counts</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</si>
  <si>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</si>
  <si>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</si>
  <si>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</si>
  <si>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</si>
  <si>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</si>
  <si>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</si>
  <si>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</si>
  <si>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</si>
  <si>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</si>
  <si>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</si>
  <si>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</si>
  <si>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</si>
  <si>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 xml:space="preserve">female </t>
  </si>
  <si>
    <t>male</t>
  </si>
  <si>
    <t>jon role</t>
  </si>
  <si>
    <t>attrition</t>
  </si>
  <si>
    <t>Sum of CF_attrition count</t>
  </si>
  <si>
    <t>marital status</t>
  </si>
  <si>
    <t>attrition rate</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</si>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</sst>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2"/>
      <color theme="1"/>
      <name val="Calibri"/>
      <scheme val="minor"/>
    </font>
    <font>
      <sz val="12"/>
      <color theme="1"/>
      <name val="Calibri"/>
      <scheme val="minor"/>
    </font>
    <font>
      <sz val="12"/>
      <color theme="1"/>
      <name val="Calibri"/>
      <family val="2"/>
      <scheme val="minor"/>
    </font>
    <font>
      <b/>
      <sz val="12"/>
      <color theme="1"/>
      <name val="Calibri"/>
      <scheme val="minor"/>
    </font>
  </fonts>
  <fills count="4">
    <fill>
      <patternFill patternType="none"/>
    </fill>
    <fill>
      <patternFill patternType="gray125"/>
    </fill>
    <fill>
      <patternFill patternType="solid">
        <fgColor theme="4" tint="0.59999389629810485"/>
        <bgColor indexed="64"/>
      </patternFill>
    </fill>
    <fill>
      <patternFill patternType="solid">
        <fgColor theme="2" tint="-0.14999847407452621"/>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applyFont="1" applyAlignment="1"/>
    <xf numFmtId="0" fontId="1" fillId="0" borderId="0" xfId="0" applyFont="1"/>
    <xf numFmtId="0" fontId="0" fillId="0" borderId="5" xfId="0" applyNumberFormat="1" applyFont="1" applyBorder="1" applyAlignment="1"/>
    <xf numFmtId="0" fontId="0" fillId="0" borderId="6" xfId="0" applyNumberFormat="1" applyFont="1" applyBorder="1" applyAlignment="1"/>
    <xf numFmtId="0" fontId="0" fillId="0" borderId="8" xfId="0" applyNumberFormat="1" applyFont="1" applyBorder="1" applyAlignment="1"/>
    <xf numFmtId="0" fontId="2" fillId="0" borderId="0" xfId="0" applyFont="1" applyAlignment="1"/>
    <xf numFmtId="9" fontId="0" fillId="0" borderId="0" xfId="1" applyFont="1" applyAlignment="1"/>
    <xf numFmtId="1" fontId="0" fillId="0" borderId="6" xfId="0" applyNumberFormat="1" applyFont="1" applyBorder="1" applyAlignment="1"/>
    <xf numFmtId="0" fontId="0" fillId="3" borderId="0" xfId="0" applyFont="1" applyFill="1" applyAlignment="1"/>
    <xf numFmtId="164" fontId="0" fillId="0" borderId="3" xfId="0" applyNumberFormat="1" applyFont="1" applyBorder="1" applyAlignment="1"/>
    <xf numFmtId="0" fontId="0" fillId="2" borderId="2" xfId="0" applyFont="1" applyFill="1" applyBorder="1" applyAlignment="1"/>
    <xf numFmtId="164" fontId="0" fillId="0" borderId="0" xfId="0" applyNumberFormat="1" applyFont="1" applyAlignment="1"/>
    <xf numFmtId="0" fontId="0" fillId="0" borderId="1" xfId="0" pivotButton="1" applyFont="1" applyBorder="1" applyAlignment="1"/>
    <xf numFmtId="0" fontId="0" fillId="0" borderId="2" xfId="0"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5" xfId="0" applyFont="1" applyBorder="1" applyAlignment="1">
      <alignment horizontal="left"/>
    </xf>
    <xf numFmtId="0" fontId="0" fillId="0" borderId="3" xfId="0" applyNumberFormat="1" applyFont="1" applyBorder="1" applyAlignment="1"/>
    <xf numFmtId="0" fontId="0" fillId="0" borderId="0" xfId="0" applyFont="1" applyFill="1" applyBorder="1" applyAlignment="1">
      <alignment horizontal="left"/>
    </xf>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xf numFmtId="0" fontId="3" fillId="2" borderId="4" xfId="0" applyFont="1" applyFill="1" applyBorder="1" applyAlignment="1"/>
    <xf numFmtId="0" fontId="3" fillId="2" borderId="7" xfId="0" applyFont="1" applyFill="1" applyBorder="1" applyAlignment="1"/>
    <xf numFmtId="0" fontId="3" fillId="2" borderId="1" xfId="0" applyFont="1" applyFill="1" applyBorder="1" applyAlignment="1"/>
  </cellXfs>
  <cellStyles count="2">
    <cellStyle name="Normal" xfId="0" builtinId="0"/>
    <cellStyle name="Percent" xfId="1" builtinId="5"/>
  </cellStyles>
  <dxfs count="548">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fill>
        <patternFill patternType="solid">
          <bgColor theme="4" tint="0.59999389629810485"/>
        </patternFill>
      </fill>
    </dxf>
    <dxf>
      <fill>
        <patternFill patternType="solid">
          <bgColor theme="4" tint="0.59999389629810485"/>
        </patternFill>
      </fill>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ont>
        <b/>
      </font>
    </dxf>
    <dxf>
      <fill>
        <patternFill patternType="solid">
          <bgColor theme="4" tint="0.59999389629810485"/>
        </patternFill>
      </fill>
    </dxf>
    <dxf>
      <fill>
        <patternFill patternType="solid">
          <bgColor theme="4" tint="0.59999389629810485"/>
        </patternFill>
      </fill>
    </dxf>
    <dxf>
      <numFmt numFmtId="164" formatCode="0.0"/>
    </dxf>
    <dxf>
      <numFmt numFmtId="2" formatCode="0.00"/>
    </dxf>
    <dxf>
      <numFmt numFmtId="170" formatCode="0.000"/>
    </dxf>
    <dxf>
      <numFmt numFmtId="169" formatCode="0.0000"/>
    </dxf>
    <dxf>
      <numFmt numFmtId="168" formatCode="0.00000"/>
    </dxf>
    <dxf>
      <numFmt numFmtId="167" formatCode="0.000000"/>
    </dxf>
    <dxf>
      <numFmt numFmtId="166" formatCode="0.0000000"/>
    </dxf>
    <dxf>
      <numFmt numFmtId="165" formatCode="0.00000000"/>
    </dxf>
    <dxf>
      <font>
        <b/>
      </font>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b/>
      </font>
    </dxf>
    <dxf>
      <font>
        <b/>
      </font>
    </dxf>
    <dxf>
      <fill>
        <patternFill>
          <bgColor rgb="FFF7CAAC"/>
        </patternFill>
      </fill>
    </dxf>
    <dxf>
      <fill>
        <patternFill>
          <bgColor rgb="FFF7CAAC"/>
        </patternFill>
      </fill>
    </dxf>
    <dxf>
      <fill>
        <patternFill>
          <bgColor rgb="FFF7CAAC"/>
        </patternFill>
      </fill>
    </dxf>
    <dxf>
      <fill>
        <patternFill>
          <bgColor rgb="FFF7CAAC"/>
        </patternFill>
      </fill>
    </dxf>
    <dxf>
      <fill>
        <patternFill patternType="solid">
          <fgColor auto="1"/>
          <bgColor rgb="FFF7CAAC"/>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6">
    <tableStyle name="Data-style" pivot="0" count="3">
      <tableStyleElement type="headerRow" dxfId="547"/>
      <tableStyleElement type="firstRowStripe" dxfId="546"/>
      <tableStyleElement type="secondRowStripe" dxfId="545"/>
    </tableStyle>
    <tableStyle name="Slicer Style 1" pivot="0" table="0" count="1">
      <tableStyleElement type="wholeTable" dxfId="544"/>
    </tableStyle>
    <tableStyle name="Slicer Style 2" pivot="0" table="0" count="3">
      <tableStyleElement type="wholeTable" dxfId="543"/>
    </tableStyle>
    <tableStyle name="Slicer Style 3" pivot="0" table="0" count="3">
      <tableStyleElement type="wholeTable" dxfId="542"/>
    </tableStyle>
    <tableStyle name="Slicer Style 4" pivot="0" table="0" count="5">
      <tableStyleElement type="wholeTable" dxfId="541"/>
    </tableStyle>
    <tableStyle name="Slicer Style 5" pivot="0" table="0" count="5">
      <tableStyleElement type="wholeTable" dxfId="540"/>
    </tableStyle>
  </tableStyles>
  <colors>
    <mruColors>
      <color rgb="FFF7CAAC"/>
      <color rgb="FF602928"/>
      <color rgb="FFAB156B"/>
      <color rgb="FFF292C9"/>
      <color rgb="FFC80000"/>
      <color rgb="FF740000"/>
    </mruColors>
  </colors>
  <extLst>
    <ext xmlns:x14="http://schemas.microsoft.com/office/spreadsheetml/2009/9/main" uri="{46F421CA-312F-682f-3DD2-61675219B42D}">
      <x14:dxfs count="12">
        <dxf>
          <fill>
            <patternFill>
              <bgColor theme="7" tint="0.39994506668294322"/>
            </patternFill>
          </fill>
        </dxf>
        <dxf>
          <fill>
            <patternFill>
              <bgColor theme="8" tint="0.59996337778862885"/>
            </patternFill>
          </fill>
        </dxf>
        <dxf>
          <fill>
            <patternFill>
              <bgColor theme="7" tint="0.39994506668294322"/>
            </patternFill>
          </fill>
        </dxf>
        <dxf>
          <fill>
            <patternFill>
              <bgColor theme="7" tint="0.39994506668294322"/>
            </patternFill>
          </fill>
        </dxf>
        <dxf>
          <fill>
            <patternFill>
              <bgColor theme="6" tint="0.59996337778862885"/>
            </patternFill>
          </fill>
        </dxf>
        <dxf>
          <fill>
            <patternFill>
              <bgColor theme="8" tint="0.59996337778862885"/>
            </patternFill>
          </fill>
        </dxf>
        <dxf>
          <fill>
            <patternFill>
              <bgColor theme="6" tint="0.59996337778862885"/>
            </patternFill>
          </fill>
        </dxf>
        <dxf>
          <fill>
            <patternFill>
              <bgColor theme="7" tint="0.39994506668294322"/>
            </patternFill>
          </fill>
        </dxf>
        <dxf>
          <fill>
            <patternFill>
              <bgColor theme="7" tint="0.59996337778862885"/>
            </patternFill>
          </fill>
        </dxf>
        <dxf>
          <fill>
            <patternFill>
              <bgColor theme="8" tint="0.59996337778862885"/>
            </patternFill>
          </fill>
        </dxf>
        <dxf>
          <fill>
            <patternFill>
              <bgColor theme="8" tint="0.39994506668294322"/>
            </patternFill>
          </fill>
          <border diagonalUp="0" diagonalDown="0">
            <left style="medium">
              <color auto="1"/>
            </left>
            <right style="medium">
              <color auto="1"/>
            </right>
            <top style="medium">
              <color auto="1"/>
            </top>
            <bottom style="medium">
              <color auto="1"/>
            </bottom>
            <vertical/>
            <horizontal/>
          </border>
        </dxf>
        <dxf>
          <fill>
            <patternFill>
              <bgColor theme="2" tint="-0.24994659260841701"/>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NoData" dxfId="11"/>
            <x14:slicerStyleElement type="selectedItemWithData" dxfId="10"/>
          </x14:slicerStyleElements>
        </x14:slicerStyle>
        <x14:slicerStyle name="Slicer Style 3">
          <x14:slicerStyleElements>
            <x14:slicerStyleElement type="selectedItemWithData" dxfId="9"/>
            <x14:slicerStyleElement type="selectedItemWithNoData" dxfId="8"/>
          </x14:slicerStyleElements>
        </x14:slicerStyle>
        <x14:slicerStyle name="Slicer Style 4">
          <x14:slicerStyleElements>
            <x14:slicerStyleElement type="unselectedItemWithData" dxfId="7"/>
            <x14:slicerStyleElement type="unselectedItemWithNoData" dxfId="6"/>
            <x14:slicerStyleElement type="selectedItemWithData" dxfId="5"/>
            <x14:slicerStyleElement type="selectedItemWithNoData" dxfId="4"/>
          </x14:slicerStyleElements>
        </x14:slicerStyle>
        <x14:slicerStyle name="Slicer Style 5">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customschemas.google.com/relationships/workbookmetadata" Target="metadata"/><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2829319232292231"/>
          <c:y val="6.68002672010688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3FE-4183-8050-3730A8AB79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3FE-4183-8050-3730A8AB7963}"/>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6814-4B28-9E25-BE0B55B6B3C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0E4F-47A1-8D1B-47B240A0A7C1}"/>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0E4F-47A1-8D1B-47B240A0A7C1}"/>
            </c:ext>
          </c:extLst>
        </c:ser>
        <c:dLbls>
          <c:showLegendKey val="0"/>
          <c:showVal val="0"/>
          <c:showCatName val="0"/>
          <c:showSerName val="0"/>
          <c:showPercent val="0"/>
          <c:showBubbleSize val="0"/>
        </c:dLbls>
        <c:gapWidth val="0"/>
        <c:overlap val="100"/>
        <c:axId val="1948083919"/>
        <c:axId val="1948088495"/>
      </c:barChart>
      <c:catAx>
        <c:axId val="1948083919"/>
        <c:scaling>
          <c:orientation val="minMax"/>
        </c:scaling>
        <c:delete val="1"/>
        <c:axPos val="l"/>
        <c:majorTickMark val="none"/>
        <c:minorTickMark val="none"/>
        <c:tickLblPos val="nextTo"/>
        <c:crossAx val="1948088495"/>
        <c:crosses val="autoZero"/>
        <c:auto val="1"/>
        <c:lblAlgn val="ctr"/>
        <c:lblOffset val="100"/>
        <c:noMultiLvlLbl val="0"/>
      </c:catAx>
      <c:valAx>
        <c:axId val="1948088495"/>
        <c:scaling>
          <c:orientation val="minMax"/>
          <c:max val="4"/>
        </c:scaling>
        <c:delete val="1"/>
        <c:axPos val="b"/>
        <c:numFmt formatCode="0.0" sourceLinked="1"/>
        <c:majorTickMark val="none"/>
        <c:minorTickMark val="none"/>
        <c:tickLblPos val="nextTo"/>
        <c:crossAx val="19480839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26-4E3C-A73B-A9714D5A55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26-4E3C-A73B-A9714D5A556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6312-4CE1-A2E1-F68D36D30CB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attrition!PivotTable2</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277777777777777"/>
          <c:y val="0.19342373869932925"/>
          <c:w val="0.77722222222222226"/>
          <c:h val="0.80657626130067073"/>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A86-4473-8182-058527B79583}"/>
            </c:ext>
          </c:extLst>
        </c:ser>
        <c:dLbls>
          <c:dLblPos val="outEnd"/>
          <c:showLegendKey val="0"/>
          <c:showVal val="1"/>
          <c:showCatName val="0"/>
          <c:showSerName val="0"/>
          <c:showPercent val="0"/>
          <c:showBubbleSize val="0"/>
        </c:dLbls>
        <c:gapWidth val="92"/>
        <c:axId val="728072127"/>
        <c:axId val="728071711"/>
      </c:barChart>
      <c:catAx>
        <c:axId val="7280721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071711"/>
        <c:crosses val="autoZero"/>
        <c:auto val="1"/>
        <c:lblAlgn val="ctr"/>
        <c:lblOffset val="100"/>
        <c:noMultiLvlLbl val="0"/>
      </c:catAx>
      <c:valAx>
        <c:axId val="72807171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0721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attrition!PivotTable4</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7C2-4F61-BFD5-3CAE6123D9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7C2-4F61-BFD5-3CAE6123D9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7C2-4F61-BFD5-3CAE6123D957}"/>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B9F-4DB0-AE53-B845C40EA36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group!PivotTable5</c:name>
    <c:fmtId val="2"/>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1F6-4663-A54A-B359D68AA208}"/>
            </c:ext>
          </c:extLst>
        </c:ser>
        <c:dLbls>
          <c:showLegendKey val="0"/>
          <c:showVal val="0"/>
          <c:showCatName val="0"/>
          <c:showSerName val="0"/>
          <c:showPercent val="0"/>
          <c:showBubbleSize val="0"/>
        </c:dLbls>
        <c:gapWidth val="219"/>
        <c:overlap val="-27"/>
        <c:axId val="1192984255"/>
        <c:axId val="1192979679"/>
      </c:barChart>
      <c:catAx>
        <c:axId val="1192984255"/>
        <c:scaling>
          <c:orientation val="minMax"/>
        </c:scaling>
        <c:delete val="1"/>
        <c:axPos val="b"/>
        <c:numFmt formatCode="General" sourceLinked="1"/>
        <c:majorTickMark val="none"/>
        <c:minorTickMark val="none"/>
        <c:tickLblPos val="nextTo"/>
        <c:crossAx val="1192979679"/>
        <c:crosses val="autoZero"/>
        <c:auto val="1"/>
        <c:lblAlgn val="ctr"/>
        <c:lblOffset val="100"/>
        <c:noMultiLvlLbl val="0"/>
      </c:catAx>
      <c:valAx>
        <c:axId val="1192979679"/>
        <c:scaling>
          <c:orientation val="minMax"/>
        </c:scaling>
        <c:delete val="1"/>
        <c:axPos val="l"/>
        <c:numFmt formatCode="General" sourceLinked="1"/>
        <c:majorTickMark val="none"/>
        <c:minorTickMark val="none"/>
        <c:tickLblPos val="nextTo"/>
        <c:crossAx val="11929842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'attrition by marital status'!$E$2</c:f>
              <c:strCache>
                <c:ptCount val="1"/>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BB9-4EF9-9849-CA88D136CE6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BB9-4EF9-9849-CA88D136CE6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BB9-4EF9-9849-CA88D136CE6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BB9-4EF9-9849-CA88D136CE6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BB9-4EF9-9849-CA88D136CE60}"/>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BB9-4EF9-9849-CA88D136CE60}"/>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3BB9-4EF9-9849-CA88D136CE60}"/>
              </c:ext>
            </c:extLst>
          </c:dPt>
          <c:cat>
            <c:strRef>
              <c:f>'attrition by marital status'!$D$3:$D$7</c:f>
              <c:strCache>
                <c:ptCount val="4"/>
                <c:pt idx="0">
                  <c:v>marital status</c:v>
                </c:pt>
                <c:pt idx="1">
                  <c:v>Married</c:v>
                </c:pt>
                <c:pt idx="2">
                  <c:v>Single</c:v>
                </c:pt>
                <c:pt idx="3">
                  <c:v>Divorced</c:v>
                </c:pt>
              </c:strCache>
            </c:strRef>
          </c:cat>
          <c:val>
            <c:numRef>
              <c:f>'attrition by marital status'!$E$3:$E$9</c:f>
              <c:numCache>
                <c:formatCode>General</c:formatCode>
                <c:ptCount val="7"/>
                <c:pt idx="0">
                  <c:v>0</c:v>
                </c:pt>
                <c:pt idx="3">
                  <c:v>673</c:v>
                </c:pt>
                <c:pt idx="4">
                  <c:v>470</c:v>
                </c:pt>
                <c:pt idx="5">
                  <c:v>327</c:v>
                </c:pt>
              </c:numCache>
            </c:numRef>
          </c:val>
          <c:extLst>
            <c:ext xmlns:c16="http://schemas.microsoft.com/office/drawing/2014/chart" uri="{C3380CC4-5D6E-409C-BE32-E72D297353CC}">
              <c16:uniqueId val="{00000000-CE0F-44BA-88CB-C9639CDAFED7}"/>
            </c:ext>
          </c:extLst>
        </c:ser>
        <c:ser>
          <c:idx val="1"/>
          <c:order val="1"/>
          <c:tx>
            <c:strRef>
              <c:f>'attrition by marital status'!$F$2</c:f>
              <c:strCache>
                <c:ptCount val="1"/>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F-3BB9-4EF9-9849-CA88D136CE6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1-3BB9-4EF9-9849-CA88D136CE6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3-3BB9-4EF9-9849-CA88D136CE6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5-3BB9-4EF9-9849-CA88D136CE6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7-3BB9-4EF9-9849-CA88D136CE60}"/>
              </c:ext>
            </c:extLst>
          </c:dPt>
          <c:cat>
            <c:strRef>
              <c:f>'attrition by marital status'!$D$3:$D$7</c:f>
              <c:strCache>
                <c:ptCount val="4"/>
                <c:pt idx="0">
                  <c:v>marital status</c:v>
                </c:pt>
                <c:pt idx="1">
                  <c:v>Married</c:v>
                </c:pt>
                <c:pt idx="2">
                  <c:v>Single</c:v>
                </c:pt>
                <c:pt idx="3">
                  <c:v>Divorced</c:v>
                </c:pt>
              </c:strCache>
            </c:strRef>
          </c:cat>
          <c:val>
            <c:numRef>
              <c:f>'attrition by marital status'!$F$3:$F$7</c:f>
              <c:numCache>
                <c:formatCode>General</c:formatCode>
                <c:ptCount val="5"/>
              </c:numCache>
            </c:numRef>
          </c:val>
          <c:extLst>
            <c:ext xmlns:c16="http://schemas.microsoft.com/office/drawing/2014/chart" uri="{C3380CC4-5D6E-409C-BE32-E72D297353CC}">
              <c16:uniqueId val="{00000001-CE0F-44BA-88CB-C9639CDAFED7}"/>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1000">
                    <a:schemeClr val="accent5">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83D6-46CA-94C9-9C9A825EA615}"/>
              </c:ext>
            </c:extLst>
          </c:dPt>
          <c:dPt>
            <c:idx val="1"/>
            <c:bubble3D val="0"/>
            <c:spPr>
              <a:solidFill>
                <a:srgbClr val="F7CAAC"/>
              </a:solidFill>
              <a:ln w="19050">
                <a:solidFill>
                  <a:srgbClr val="F7CAAC">
                    <a:alpha val="94902"/>
                  </a:srgbClr>
                </a:solidFill>
              </a:ln>
              <a:effectLst/>
            </c:spPr>
            <c:extLst>
              <c:ext xmlns:c16="http://schemas.microsoft.com/office/drawing/2014/chart" uri="{C3380CC4-5D6E-409C-BE32-E72D297353CC}">
                <c16:uniqueId val="{00000003-83D6-46CA-94C9-9C9A825EA615}"/>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83D6-46CA-94C9-9C9A825EA61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85B8-4CD7-8EE5-979D8A77A50E}"/>
            </c:ext>
          </c:extLst>
        </c:ser>
        <c:ser>
          <c:idx val="1"/>
          <c:order val="1"/>
          <c:spPr>
            <a:solidFill>
              <a:srgbClr val="F7CAAC"/>
            </a:solidFill>
            <a:ln>
              <a:noFill/>
            </a:ln>
            <a:effectLst/>
          </c:spPr>
          <c:invertIfNegative val="0"/>
          <c:dPt>
            <c:idx val="0"/>
            <c:invertIfNegative val="0"/>
            <c:bubble3D val="0"/>
            <c:spPr>
              <a:solidFill>
                <a:srgbClr val="F7CAAC"/>
              </a:solidFill>
              <a:ln>
                <a:solidFill>
                  <a:srgbClr val="F7CAAC"/>
                </a:solidFill>
              </a:ln>
              <a:effectLst/>
            </c:spPr>
            <c:extLst>
              <c:ext xmlns:c16="http://schemas.microsoft.com/office/drawing/2014/chart" uri="{C3380CC4-5D6E-409C-BE32-E72D297353CC}">
                <c16:uniqueId val="{00000002-85B8-4CD7-8EE5-979D8A77A50E}"/>
              </c:ext>
            </c:extLst>
          </c:dPt>
          <c:val>
            <c:numRef>
              <c:f>rating!$B$7</c:f>
              <c:numCache>
                <c:formatCode>0.0</c:formatCode>
                <c:ptCount val="1"/>
                <c:pt idx="0">
                  <c:v>1.3734693877551019</c:v>
                </c:pt>
              </c:numCache>
            </c:numRef>
          </c:val>
          <c:extLst>
            <c:ext xmlns:c16="http://schemas.microsoft.com/office/drawing/2014/chart" uri="{C3380CC4-5D6E-409C-BE32-E72D297353CC}">
              <c16:uniqueId val="{00000001-85B8-4CD7-8EE5-979D8A77A50E}"/>
            </c:ext>
          </c:extLst>
        </c:ser>
        <c:dLbls>
          <c:showLegendKey val="0"/>
          <c:showVal val="0"/>
          <c:showCatName val="0"/>
          <c:showSerName val="0"/>
          <c:showPercent val="0"/>
          <c:showBubbleSize val="0"/>
        </c:dLbls>
        <c:gapWidth val="0"/>
        <c:overlap val="100"/>
        <c:axId val="1948083919"/>
        <c:axId val="1948088495"/>
      </c:barChart>
      <c:catAx>
        <c:axId val="1948083919"/>
        <c:scaling>
          <c:orientation val="minMax"/>
        </c:scaling>
        <c:delete val="1"/>
        <c:axPos val="l"/>
        <c:majorTickMark val="none"/>
        <c:minorTickMark val="none"/>
        <c:tickLblPos val="nextTo"/>
        <c:crossAx val="1948088495"/>
        <c:crosses val="autoZero"/>
        <c:auto val="1"/>
        <c:lblAlgn val="ctr"/>
        <c:lblOffset val="100"/>
        <c:noMultiLvlLbl val="0"/>
      </c:catAx>
      <c:valAx>
        <c:axId val="1948088495"/>
        <c:scaling>
          <c:orientation val="minMax"/>
          <c:max val="4"/>
        </c:scaling>
        <c:delete val="1"/>
        <c:axPos val="b"/>
        <c:numFmt formatCode="0.0" sourceLinked="1"/>
        <c:majorTickMark val="none"/>
        <c:minorTickMark val="none"/>
        <c:tickLblPos val="nextTo"/>
        <c:crossAx val="194808391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833159511228033"/>
          <c:y val="5.3966589131985702E-2"/>
          <c:w val="0.5189481825212684"/>
          <c:h val="0.75308641975308643"/>
        </c:manualLayout>
      </c:layout>
      <c:doughnutChart>
        <c:varyColors val="1"/>
        <c:ser>
          <c:idx val="0"/>
          <c:order val="0"/>
          <c:dPt>
            <c:idx val="0"/>
            <c:bubble3D val="0"/>
            <c:spPr>
              <a:gradFill>
                <a:gsLst>
                  <a:gs pos="0">
                    <a:srgbClr val="F292C9"/>
                  </a:gs>
                  <a:gs pos="100000">
                    <a:srgbClr val="AB156B"/>
                  </a:gs>
                </a:gsLst>
                <a:lin ang="5400000" scaled="1"/>
              </a:gradFill>
              <a:ln w="19050">
                <a:noFill/>
              </a:ln>
              <a:effectLst/>
            </c:spPr>
            <c:extLst>
              <c:ext xmlns:c16="http://schemas.microsoft.com/office/drawing/2014/chart" uri="{C3380CC4-5D6E-409C-BE32-E72D297353CC}">
                <c16:uniqueId val="{00000001-C174-4B59-8F72-9A6A2FFA6BE8}"/>
              </c:ext>
            </c:extLst>
          </c:dPt>
          <c:dPt>
            <c:idx val="1"/>
            <c:bubble3D val="0"/>
            <c:spPr>
              <a:solidFill>
                <a:srgbClr val="F7CAAC"/>
              </a:solidFill>
              <a:ln w="19050">
                <a:noFill/>
              </a:ln>
              <a:effectLst/>
            </c:spPr>
            <c:extLst>
              <c:ext xmlns:c16="http://schemas.microsoft.com/office/drawing/2014/chart" uri="{C3380CC4-5D6E-409C-BE32-E72D297353CC}">
                <c16:uniqueId val="{00000003-C174-4B59-8F72-9A6A2FFA6BE8}"/>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C174-4B59-8F72-9A6A2FFA6BE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663457833318614"/>
          <c:y val="5.6178213877563984E-2"/>
          <c:w val="0.5189481825212684"/>
          <c:h val="0.75308641975308643"/>
        </c:manualLayout>
      </c:layout>
      <c:doughnutChart>
        <c:varyColors val="1"/>
        <c:ser>
          <c:idx val="0"/>
          <c:order val="0"/>
          <c:dPt>
            <c:idx val="0"/>
            <c:bubble3D val="0"/>
            <c:spPr>
              <a:solidFill>
                <a:srgbClr val="F7CAAC"/>
              </a:solidFill>
              <a:ln w="19050">
                <a:noFill/>
              </a:ln>
              <a:effectLst/>
            </c:spPr>
            <c:extLst>
              <c:ext xmlns:c16="http://schemas.microsoft.com/office/drawing/2014/chart" uri="{C3380CC4-5D6E-409C-BE32-E72D297353CC}">
                <c16:uniqueId val="{00000001-49FF-49B5-B323-149F190D3004}"/>
              </c:ext>
            </c:extLst>
          </c:dPt>
          <c:dPt>
            <c:idx val="1"/>
            <c:bubble3D val="0"/>
            <c:spPr>
              <a:gradFill>
                <a:gsLst>
                  <a:gs pos="0">
                    <a:schemeClr val="accent5">
                      <a:lumMod val="50000"/>
                    </a:schemeClr>
                  </a:gs>
                  <a:gs pos="100000">
                    <a:schemeClr val="accent6">
                      <a:lumMod val="50000"/>
                    </a:schemeClr>
                  </a:gs>
                </a:gsLst>
                <a:lin ang="5400000" scaled="1"/>
              </a:gradFill>
              <a:ln w="19050">
                <a:noFill/>
              </a:ln>
              <a:effectLst/>
            </c:spPr>
            <c:extLst>
              <c:ext xmlns:c16="http://schemas.microsoft.com/office/drawing/2014/chart" uri="{C3380CC4-5D6E-409C-BE32-E72D297353CC}">
                <c16:uniqueId val="{00000003-49FF-49B5-B323-149F190D300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49FF-49B5-B323-149F190D300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attrition!PivotTable2</c:name>
    <c:fmtId val="8"/>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6">
                  <a:lumMod val="60000"/>
                  <a:lumOff val="40000"/>
                </a:schemeClr>
              </a:gs>
            </a:gsLst>
            <a:lin ang="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6208602753308785"/>
          <c:y val="1.524999999999999E-3"/>
          <c:w val="0.77722222222222226"/>
          <c:h val="0.80657626130067073"/>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275-4E99-8C33-993A41E39CAB}"/>
            </c:ext>
          </c:extLst>
        </c:ser>
        <c:dLbls>
          <c:dLblPos val="outEnd"/>
          <c:showLegendKey val="0"/>
          <c:showVal val="1"/>
          <c:showCatName val="0"/>
          <c:showSerName val="0"/>
          <c:showPercent val="0"/>
          <c:showBubbleSize val="0"/>
        </c:dLbls>
        <c:gapWidth val="92"/>
        <c:axId val="728072127"/>
        <c:axId val="728071711"/>
      </c:barChart>
      <c:catAx>
        <c:axId val="7280721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071711"/>
        <c:crosses val="autoZero"/>
        <c:auto val="1"/>
        <c:lblAlgn val="ctr"/>
        <c:lblOffset val="100"/>
        <c:noMultiLvlLbl val="0"/>
      </c:catAx>
      <c:valAx>
        <c:axId val="72807171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07212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attrition!PivotTable4</c:name>
    <c:fmtId val="6"/>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bg1"/>
            </a:solidFill>
          </a:ln>
          <a:effectLst/>
        </c:spPr>
        <c:marker>
          <c:symbol val="none"/>
        </c:marker>
        <c:dLbl>
          <c:idx val="0"/>
          <c:layout/>
          <c:spPr>
            <a:noFill/>
            <a:ln>
              <a:noFill/>
            </a:ln>
            <a:effectLst/>
          </c:spPr>
          <c:txPr>
            <a:bodyPr rot="0" spcFirstLastPara="1" vertOverflow="ellipsis" vert="horz" wrap="square" anchor="ctr" anchorCtr="1"/>
            <a:lstStyle/>
            <a:p>
              <a:pPr>
                <a:defRPr sz="1100" b="0" i="0" u="none" strike="noStrike" kern="1200" baseline="0">
                  <a:solidFill>
                    <a:schemeClr val="bg1">
                      <a:lumMod val="7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0">
                <a:schemeClr val="accent1">
                  <a:lumMod val="40000"/>
                  <a:lumOff val="60000"/>
                </a:schemeClr>
              </a:gs>
              <a:gs pos="100000">
                <a:schemeClr val="accent1">
                  <a:lumMod val="60000"/>
                  <a:lumOff val="40000"/>
                </a:schemeClr>
              </a:gs>
            </a:gsLst>
            <a:lin ang="0" scaled="0"/>
          </a:gradFill>
          <a:ln w="19050">
            <a:solidFill>
              <a:schemeClr val="bg1"/>
            </a:solidFill>
          </a:ln>
          <a:effectLst/>
        </c:spPr>
      </c:pivotFmt>
      <c:pivotFmt>
        <c:idx val="7"/>
        <c:spPr>
          <a:gradFill>
            <a:gsLst>
              <a:gs pos="92900">
                <a:srgbClr val="88A4D7"/>
              </a:gs>
              <a:gs pos="0">
                <a:schemeClr val="accent1">
                  <a:lumMod val="75000"/>
                </a:schemeClr>
              </a:gs>
              <a:gs pos="65000">
                <a:schemeClr val="accent1">
                  <a:lumMod val="50000"/>
                  <a:alpha val="94000"/>
                </a:schemeClr>
              </a:gs>
            </a:gsLst>
            <a:lin ang="0" scaled="0"/>
          </a:gradFill>
          <a:ln w="19050">
            <a:solidFill>
              <a:schemeClr val="bg1"/>
            </a:solidFill>
          </a:ln>
          <a:effectLst/>
        </c:spPr>
      </c:pivotFmt>
      <c:pivotFmt>
        <c:idx val="8"/>
        <c:spPr>
          <a:solidFill>
            <a:schemeClr val="accent1"/>
          </a:solidFill>
          <a:ln w="19050">
            <a:solidFill>
              <a:schemeClr val="bg1"/>
            </a:solidFill>
          </a:ln>
          <a:effectLst/>
        </c:spPr>
      </c:pivotFmt>
    </c:pivotFmts>
    <c:plotArea>
      <c:layout/>
      <c:pieChart>
        <c:varyColors val="1"/>
        <c:ser>
          <c:idx val="0"/>
          <c:order val="0"/>
          <c:tx>
            <c:strRef>
              <c:f>'department wise attrition'!$B$3</c:f>
              <c:strCache>
                <c:ptCount val="1"/>
                <c:pt idx="0">
                  <c:v>Total</c:v>
                </c:pt>
              </c:strCache>
            </c:strRef>
          </c:tx>
          <c:spPr>
            <a:ln>
              <a:solidFill>
                <a:schemeClr val="bg1"/>
              </a:solidFill>
            </a:ln>
          </c:spPr>
          <c:dPt>
            <c:idx val="0"/>
            <c:bubble3D val="0"/>
            <c:spPr>
              <a:gradFill>
                <a:gsLst>
                  <a:gs pos="0">
                    <a:schemeClr val="accent1">
                      <a:lumMod val="40000"/>
                      <a:lumOff val="60000"/>
                    </a:schemeClr>
                  </a:gs>
                  <a:gs pos="100000">
                    <a:schemeClr val="accent1">
                      <a:lumMod val="60000"/>
                      <a:lumOff val="40000"/>
                    </a:schemeClr>
                  </a:gs>
                </a:gsLst>
                <a:lin ang="0" scaled="0"/>
              </a:gradFill>
              <a:ln w="19050">
                <a:solidFill>
                  <a:schemeClr val="bg1"/>
                </a:solidFill>
              </a:ln>
              <a:effectLst/>
            </c:spPr>
            <c:extLst>
              <c:ext xmlns:c16="http://schemas.microsoft.com/office/drawing/2014/chart" uri="{C3380CC4-5D6E-409C-BE32-E72D297353CC}">
                <c16:uniqueId val="{00000001-6BDB-4005-9790-7E6BCB4B89BF}"/>
              </c:ext>
            </c:extLst>
          </c:dPt>
          <c:dPt>
            <c:idx val="1"/>
            <c:bubble3D val="0"/>
            <c:spPr>
              <a:gradFill>
                <a:gsLst>
                  <a:gs pos="92900">
                    <a:srgbClr val="88A4D7"/>
                  </a:gs>
                  <a:gs pos="0">
                    <a:schemeClr val="accent1">
                      <a:lumMod val="75000"/>
                    </a:schemeClr>
                  </a:gs>
                  <a:gs pos="65000">
                    <a:schemeClr val="accent1">
                      <a:lumMod val="50000"/>
                      <a:alpha val="94000"/>
                    </a:schemeClr>
                  </a:gs>
                </a:gsLst>
                <a:lin ang="0" scaled="0"/>
              </a:gradFill>
              <a:ln w="19050">
                <a:solidFill>
                  <a:schemeClr val="bg1"/>
                </a:solidFill>
              </a:ln>
              <a:effectLst/>
            </c:spPr>
            <c:extLst>
              <c:ext xmlns:c16="http://schemas.microsoft.com/office/drawing/2014/chart" uri="{C3380CC4-5D6E-409C-BE32-E72D297353CC}">
                <c16:uniqueId val="{00000003-6BDB-4005-9790-7E6BCB4B89BF}"/>
              </c:ext>
            </c:extLst>
          </c:dPt>
          <c:dPt>
            <c:idx val="2"/>
            <c:bubble3D val="0"/>
            <c:spPr>
              <a:solidFill>
                <a:schemeClr val="accent3"/>
              </a:solidFill>
              <a:ln w="19050">
                <a:solidFill>
                  <a:schemeClr val="bg1"/>
                </a:solidFill>
              </a:ln>
              <a:effectLst/>
            </c:spPr>
            <c:extLst>
              <c:ext xmlns:c16="http://schemas.microsoft.com/office/drawing/2014/chart" uri="{C3380CC4-5D6E-409C-BE32-E72D297353CC}">
                <c16:uniqueId val="{00000005-6BDB-4005-9790-7E6BCB4B89BF}"/>
              </c:ext>
            </c:extLst>
          </c:dPt>
          <c:dLbls>
            <c:spPr>
              <a:noFill/>
              <a:ln>
                <a:noFill/>
              </a:ln>
              <a:effectLst/>
            </c:spPr>
            <c:txPr>
              <a:bodyPr rot="0" spcFirstLastPara="1" vertOverflow="ellipsis" vert="horz" wrap="square" anchor="ctr" anchorCtr="1"/>
              <a:lstStyle/>
              <a:p>
                <a:pPr>
                  <a:defRPr sz="1100" b="0" i="0" u="none" strike="noStrike" kern="1200" baseline="0">
                    <a:solidFill>
                      <a:schemeClr val="bg1">
                        <a:lumMod val="7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6BDB-4005-9790-7E6BCB4B89B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200" b="1" i="0" u="none" strike="noStrike" kern="1200" baseline="0">
              <a:solidFill>
                <a:schemeClr val="bg1">
                  <a:lumMod val="5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gradFill>
            <a:gsLst>
              <a:gs pos="99351">
                <a:schemeClr val="accent2">
                  <a:lumMod val="50000"/>
                </a:schemeClr>
              </a:gs>
              <a:gs pos="86336">
                <a:schemeClr val="accent2">
                  <a:lumMod val="50000"/>
                </a:schemeClr>
              </a:gs>
              <a:gs pos="40233">
                <a:schemeClr val="accent2">
                  <a:lumMod val="75000"/>
                </a:schemeClr>
              </a:gs>
              <a:gs pos="0">
                <a:schemeClr val="accent2"/>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4541605666125906"/>
          <c:y val="0"/>
          <c:w val="0.85458394333874099"/>
          <c:h val="0.70113877753110476"/>
        </c:manualLayout>
      </c:layout>
      <c:barChart>
        <c:barDir val="col"/>
        <c:grouping val="clustered"/>
        <c:varyColors val="0"/>
        <c:ser>
          <c:idx val="0"/>
          <c:order val="0"/>
          <c:tx>
            <c:strRef>
              <c:f>'attrition by age group'!$B$3</c:f>
              <c:strCache>
                <c:ptCount val="1"/>
                <c:pt idx="0">
                  <c:v>Total</c:v>
                </c:pt>
              </c:strCache>
            </c:strRef>
          </c:tx>
          <c:spPr>
            <a:gradFill>
              <a:gsLst>
                <a:gs pos="99351">
                  <a:schemeClr val="accent2">
                    <a:lumMod val="50000"/>
                  </a:schemeClr>
                </a:gs>
                <a:gs pos="86336">
                  <a:schemeClr val="accent2">
                    <a:lumMod val="50000"/>
                  </a:schemeClr>
                </a:gs>
                <a:gs pos="40233">
                  <a:schemeClr val="accent2">
                    <a:lumMod val="75000"/>
                  </a:schemeClr>
                </a:gs>
                <a:gs pos="0">
                  <a:schemeClr val="accent2"/>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10D-478D-A4A7-E286E759C052}"/>
            </c:ext>
          </c:extLst>
        </c:ser>
        <c:dLbls>
          <c:dLblPos val="outEnd"/>
          <c:showLegendKey val="0"/>
          <c:showVal val="1"/>
          <c:showCatName val="0"/>
          <c:showSerName val="0"/>
          <c:showPercent val="0"/>
          <c:showBubbleSize val="0"/>
        </c:dLbls>
        <c:gapWidth val="205"/>
        <c:overlap val="-27"/>
        <c:axId val="1192984255"/>
        <c:axId val="1192979679"/>
      </c:barChart>
      <c:catAx>
        <c:axId val="11929842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979679"/>
        <c:crosses val="autoZero"/>
        <c:auto val="1"/>
        <c:lblAlgn val="ctr"/>
        <c:lblOffset val="100"/>
        <c:noMultiLvlLbl val="0"/>
      </c:catAx>
      <c:valAx>
        <c:axId val="119297967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98425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9028385593823518E-3"/>
          <c:y val="4.3695943888769863E-3"/>
          <c:w val="0.98879439743202024"/>
          <c:h val="0.85467619959284657"/>
        </c:manualLayout>
      </c:layout>
      <c:pie3DChart>
        <c:varyColors val="1"/>
        <c:ser>
          <c:idx val="0"/>
          <c:order val="0"/>
          <c:tx>
            <c:strRef>
              <c:f>'attrition by marital status'!$E$2</c:f>
              <c:strCache>
                <c:ptCount val="1"/>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D40-4CBB-8138-1E939BAFA7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D40-4CBB-8138-1E939BAFA73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D40-4CBB-8138-1E939BAFA733}"/>
              </c:ext>
            </c:extLst>
          </c:dPt>
          <c:dPt>
            <c:idx val="3"/>
            <c:bubble3D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7-3D40-4CBB-8138-1E939BAFA733}"/>
              </c:ext>
            </c:extLst>
          </c:dPt>
          <c:dPt>
            <c:idx val="4"/>
            <c:bubble3D val="0"/>
            <c:spPr>
              <a:gradFill>
                <a:gsLst>
                  <a:gs pos="0">
                    <a:schemeClr val="accent6">
                      <a:lumMod val="75000"/>
                    </a:schemeClr>
                  </a:gs>
                  <a:gs pos="100000">
                    <a:schemeClr val="accent6">
                      <a:lumMod val="40000"/>
                      <a:lumOff val="60000"/>
                    </a:schemeClr>
                  </a:gs>
                </a:gsLst>
                <a:lin ang="54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9-3D40-4CBB-8138-1E939BAFA733}"/>
              </c:ext>
            </c:extLst>
          </c:dPt>
          <c:dPt>
            <c:idx val="5"/>
            <c:bubble3D val="0"/>
            <c:spPr>
              <a:gradFill>
                <a:gsLst>
                  <a:gs pos="0">
                    <a:schemeClr val="accent4">
                      <a:lumMod val="60000"/>
                      <a:lumOff val="40000"/>
                    </a:schemeClr>
                  </a:gs>
                  <a:gs pos="100000">
                    <a:schemeClr val="accent4">
                      <a:lumMod val="20000"/>
                      <a:lumOff val="80000"/>
                    </a:schemeClr>
                  </a:gs>
                </a:gsLst>
                <a:lin ang="54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B-FC72-4B40-99CD-A7FD5249269A}"/>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FC72-4B40-99CD-A7FD5249269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'attrition by marital status'!$D$3:$D$7</c:f>
              <c:strCache>
                <c:ptCount val="4"/>
                <c:pt idx="0">
                  <c:v>marital status</c:v>
                </c:pt>
                <c:pt idx="1">
                  <c:v>Married</c:v>
                </c:pt>
                <c:pt idx="2">
                  <c:v>Single</c:v>
                </c:pt>
                <c:pt idx="3">
                  <c:v>Divorced</c:v>
                </c:pt>
              </c:strCache>
            </c:strRef>
          </c:cat>
          <c:val>
            <c:numRef>
              <c:f>'attrition by marital status'!$E$3:$E$9</c:f>
              <c:numCache>
                <c:formatCode>General</c:formatCode>
                <c:ptCount val="7"/>
                <c:pt idx="0">
                  <c:v>0</c:v>
                </c:pt>
                <c:pt idx="3">
                  <c:v>673</c:v>
                </c:pt>
                <c:pt idx="4">
                  <c:v>470</c:v>
                </c:pt>
                <c:pt idx="5">
                  <c:v>327</c:v>
                </c:pt>
              </c:numCache>
            </c:numRef>
          </c:val>
          <c:extLst>
            <c:ext xmlns:c16="http://schemas.microsoft.com/office/drawing/2014/chart" uri="{C3380CC4-5D6E-409C-BE32-E72D297353CC}">
              <c16:uniqueId val="{0000000A-3D40-4CBB-8138-1E939BAFA733}"/>
            </c:ext>
          </c:extLst>
        </c:ser>
        <c:ser>
          <c:idx val="1"/>
          <c:order val="1"/>
          <c:tx>
            <c:strRef>
              <c:f>'attrition by marital status'!$F$2</c:f>
              <c:strCache>
                <c:ptCount val="1"/>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C-3D40-4CBB-8138-1E939BAFA7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E-3D40-4CBB-8138-1E939BAFA73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0-3D40-4CBB-8138-1E939BAFA73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2-3D40-4CBB-8138-1E939BAFA733}"/>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4-3D40-4CBB-8138-1E939BAFA733}"/>
              </c:ext>
            </c:extLst>
          </c:dPt>
          <c:cat>
            <c:strRef>
              <c:f>'attrition by marital status'!$D$3:$D$7</c:f>
              <c:strCache>
                <c:ptCount val="4"/>
                <c:pt idx="0">
                  <c:v>marital status</c:v>
                </c:pt>
                <c:pt idx="1">
                  <c:v>Married</c:v>
                </c:pt>
                <c:pt idx="2">
                  <c:v>Single</c:v>
                </c:pt>
                <c:pt idx="3">
                  <c:v>Divorced</c:v>
                </c:pt>
              </c:strCache>
            </c:strRef>
          </c:cat>
          <c:val>
            <c:numRef>
              <c:f>'attrition by marital status'!$F$3:$F$7</c:f>
              <c:numCache>
                <c:formatCode>General</c:formatCode>
                <c:ptCount val="5"/>
              </c:numCache>
            </c:numRef>
          </c:val>
          <c:extLst>
            <c:ext xmlns:c16="http://schemas.microsoft.com/office/drawing/2014/chart" uri="{C3380CC4-5D6E-409C-BE32-E72D297353CC}">
              <c16:uniqueId val="{00000015-3D40-4CBB-8138-1E939BAFA733}"/>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7.1551867043779957E-2"/>
          <c:y val="0.80154842365804668"/>
          <c:w val="0.8383061519258137"/>
          <c:h val="0.198451576341953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4976583F-2A02-4091-8799-044ABA0C62B9}">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4976583F-2A02-4091-8799-044ABA0C62B9}">
          <cx:tx>
            <cx:txData>
              <cx:f>_xlchart.v1.4</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9.png"/><Relationship Id="rId18" Type="http://schemas.openxmlformats.org/officeDocument/2006/relationships/chart" Target="../charts/chart1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14.xml"/><Relationship Id="rId2" Type="http://schemas.openxmlformats.org/officeDocument/2006/relationships/image" Target="../media/image2.png"/><Relationship Id="rId16"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5" Type="http://schemas.microsoft.com/office/2014/relationships/chartEx" Target="../charts/chartEx2.xml"/><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3</xdr:col>
      <xdr:colOff>982980</xdr:colOff>
      <xdr:row>8</xdr:row>
      <xdr:rowOff>190501</xdr:rowOff>
    </xdr:from>
    <xdr:to>
      <xdr:col>5</xdr:col>
      <xdr:colOff>0</xdr:colOff>
      <xdr:row>13</xdr:row>
      <xdr:rowOff>160020</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791200" y="1775461"/>
              <a:ext cx="1539240" cy="960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411480</xdr:colOff>
      <xdr:row>2</xdr:row>
      <xdr:rowOff>19050</xdr:rowOff>
    </xdr:from>
    <xdr:to>
      <xdr:col>7</xdr:col>
      <xdr:colOff>342900</xdr:colOff>
      <xdr:row>9</xdr:row>
      <xdr:rowOff>60960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541020</xdr:colOff>
      <xdr:row>2</xdr:row>
      <xdr:rowOff>106680</xdr:rowOff>
    </xdr:from>
    <xdr:to>
      <xdr:col>12</xdr:col>
      <xdr:colOff>594360</xdr:colOff>
      <xdr:row>7</xdr:row>
      <xdr:rowOff>114300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1386840</xdr:colOff>
      <xdr:row>12</xdr:row>
      <xdr:rowOff>34290</xdr:rowOff>
    </xdr:from>
    <xdr:to>
      <xdr:col>3</xdr:col>
      <xdr:colOff>621030</xdr:colOff>
      <xdr:row>17</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259080</xdr:colOff>
      <xdr:row>4</xdr:row>
      <xdr:rowOff>30481</xdr:rowOff>
    </xdr:from>
    <xdr:to>
      <xdr:col>7</xdr:col>
      <xdr:colOff>22860</xdr:colOff>
      <xdr:row>11</xdr:row>
      <xdr:rowOff>129541</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267200" y="822961"/>
              <a:ext cx="1775460" cy="148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304800</xdr:colOff>
      <xdr:row>4</xdr:row>
      <xdr:rowOff>167640</xdr:rowOff>
    </xdr:from>
    <xdr:to>
      <xdr:col>14</xdr:col>
      <xdr:colOff>121920</xdr:colOff>
      <xdr:row>18</xdr:row>
      <xdr:rowOff>89535</xdr:rowOff>
    </xdr:to>
    <mc:AlternateContent xmlns:mc="http://schemas.openxmlformats.org/markup-compatibility/2006" xmlns:a14="http://schemas.microsoft.com/office/drawing/2010/main">
      <mc:Choice Requires="a14">
        <xdr:graphicFrame macro="">
          <xdr:nvGraphicFramePr>
            <xdr:cNvPr id="4"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006840" y="9601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281940</xdr:colOff>
      <xdr:row>6</xdr:row>
      <xdr:rowOff>114300</xdr:rowOff>
    </xdr:from>
    <xdr:to>
      <xdr:col>10</xdr:col>
      <xdr:colOff>99060</xdr:colOff>
      <xdr:row>20</xdr:row>
      <xdr:rowOff>36195</xdr:rowOff>
    </xdr:to>
    <mc:AlternateContent xmlns:mc="http://schemas.openxmlformats.org/markup-compatibility/2006" xmlns:a14="http://schemas.microsoft.com/office/drawing/2010/main">
      <mc:Choice Requires="a14">
        <xdr:graphicFrame macro="">
          <xdr:nvGraphicFramePr>
            <xdr:cNvPr id="5" name="Department 2"/>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6301740" y="13030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1089660</xdr:colOff>
      <xdr:row>9</xdr:row>
      <xdr:rowOff>148590</xdr:rowOff>
    </xdr:from>
    <xdr:to>
      <xdr:col>6</xdr:col>
      <xdr:colOff>198126</xdr:colOff>
      <xdr:row>18</xdr:row>
      <xdr:rowOff>165510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1146810</xdr:colOff>
      <xdr:row>9</xdr:row>
      <xdr:rowOff>148590</xdr:rowOff>
    </xdr:from>
    <xdr:to>
      <xdr:col>9</xdr:col>
      <xdr:colOff>659130</xdr:colOff>
      <xdr:row>23</xdr:row>
      <xdr:rowOff>118110</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944880</xdr:colOff>
      <xdr:row>13</xdr:row>
      <xdr:rowOff>91440</xdr:rowOff>
    </xdr:from>
    <xdr:to>
      <xdr:col>6</xdr:col>
      <xdr:colOff>87630</xdr:colOff>
      <xdr:row>22</xdr:row>
      <xdr:rowOff>186690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1333500</xdr:colOff>
      <xdr:row>10</xdr:row>
      <xdr:rowOff>34290</xdr:rowOff>
    </xdr:from>
    <xdr:to>
      <xdr:col>7</xdr:col>
      <xdr:colOff>34290</xdr:colOff>
      <xdr:row>19</xdr:row>
      <xdr:rowOff>129540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609600</xdr:colOff>
      <xdr:row>11</xdr:row>
      <xdr:rowOff>83820</xdr:rowOff>
    </xdr:from>
    <xdr:to>
      <xdr:col>4</xdr:col>
      <xdr:colOff>49530</xdr:colOff>
      <xdr:row>20</xdr:row>
      <xdr:rowOff>182880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absolute">
    <xdr:from>
      <xdr:col>5</xdr:col>
      <xdr:colOff>982980</xdr:colOff>
      <xdr:row>7</xdr:row>
      <xdr:rowOff>45720</xdr:rowOff>
    </xdr:from>
    <xdr:to>
      <xdr:col>7</xdr:col>
      <xdr:colOff>952500</xdr:colOff>
      <xdr:row>21</xdr:row>
      <xdr:rowOff>74295</xdr:rowOff>
    </xdr:to>
    <mc:AlternateContent xmlns:mc="http://schemas.openxmlformats.org/markup-compatibility/2006" xmlns:sle15="http://schemas.microsoft.com/office/drawing/2012/slicer">
      <mc:Choice Requires="sle15">
        <xdr:graphicFrame macro="">
          <xdr:nvGraphicFramePr>
            <xdr:cNvPr id="2"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233160" y="13792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449580</xdr:colOff>
      <xdr:row>8</xdr:row>
      <xdr:rowOff>53340</xdr:rowOff>
    </xdr:from>
    <xdr:to>
      <xdr:col>9</xdr:col>
      <xdr:colOff>1623060</xdr:colOff>
      <xdr:row>22</xdr:row>
      <xdr:rowOff>81915</xdr:rowOff>
    </xdr:to>
    <mc:AlternateContent xmlns:mc="http://schemas.openxmlformats.org/markup-compatibility/2006" xmlns:sle15="http://schemas.microsoft.com/office/drawing/2012/slicer">
      <mc:Choice Requires="sle15">
        <xdr:graphicFrame macro="">
          <xdr:nvGraphicFramePr>
            <xdr:cNvPr id="5"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938260" y="15773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579120</xdr:colOff>
      <xdr:row>3</xdr:row>
      <xdr:rowOff>152400</xdr:rowOff>
    </xdr:from>
    <xdr:to>
      <xdr:col>4</xdr:col>
      <xdr:colOff>53340</xdr:colOff>
      <xdr:row>17</xdr:row>
      <xdr:rowOff>180975</xdr:rowOff>
    </xdr:to>
    <mc:AlternateContent xmlns:mc="http://schemas.openxmlformats.org/markup-compatibility/2006" xmlns:sle15="http://schemas.microsoft.com/office/drawing/2012/slicer">
      <mc:Choice Requires="sle15">
        <xdr:graphicFrame macro="">
          <xdr:nvGraphicFramePr>
            <xdr:cNvPr id="6"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499360" y="7239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180975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xfrm>
          <a:off x="8159115" y="2847975"/>
          <a:ext cx="295275" cy="266700"/>
        </a:xfrm>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4</xdr:col>
      <xdr:colOff>310992</xdr:colOff>
      <xdr:row>2</xdr:row>
      <xdr:rowOff>1568</xdr:rowOff>
    </xdr:from>
    <xdr:ext cx="14725650" cy="7477125"/>
    <xdr:grpSp>
      <xdr:nvGrpSpPr>
        <xdr:cNvPr id="2" name="Shape 2"/>
        <xdr:cNvGrpSpPr/>
      </xdr:nvGrpSpPr>
      <xdr:grpSpPr>
        <a:xfrm>
          <a:off x="2938578" y="395706"/>
          <a:ext cx="14725650" cy="7477125"/>
          <a:chOff x="0" y="41438"/>
          <a:chExt cx="10692000" cy="7477125"/>
        </a:xfrm>
      </xdr:grpSpPr>
      <xdr:grpSp>
        <xdr:nvGrpSpPr>
          <xdr:cNvPr id="3" name="Shape 3"/>
          <xdr:cNvGrpSpPr/>
        </xdr:nvGrpSpPr>
        <xdr:grpSpPr>
          <a:xfrm>
            <a:off x="0" y="41438"/>
            <a:ext cx="10692000" cy="74771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xdr:cNvGrpSpPr/>
          </xdr:nvGrpSpPr>
          <xdr:grpSpPr>
            <a:xfrm>
              <a:off x="1846116" y="1215714"/>
              <a:ext cx="13289109" cy="998848"/>
              <a:chOff x="1846116" y="1215714"/>
              <a:chExt cx="13403409" cy="998848"/>
            </a:xfrm>
          </xdr:grpSpPr>
          <xdr:sp macro="" textlink="">
            <xdr:nvSpPr>
              <xdr:cNvPr id="10" name="Shape 10"/>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xdr:cNvGrpSpPr/>
          </xdr:nvGrpSpPr>
          <xdr:grpSpPr>
            <a:xfrm>
              <a:off x="1847145" y="5162550"/>
              <a:ext cx="3867930" cy="2709509"/>
              <a:chOff x="1847145" y="2304895"/>
              <a:chExt cx="3867930" cy="2772878"/>
            </a:xfrm>
          </xdr:grpSpPr>
          <xdr:sp macro="" textlink="">
            <xdr:nvSpPr>
              <xdr:cNvPr id="16" name="Shape 16"/>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4</xdr:col>
      <xdr:colOff>635877</xdr:colOff>
      <xdr:row>7</xdr:row>
      <xdr:rowOff>102100</xdr:rowOff>
    </xdr:from>
    <xdr:to>
      <xdr:col>8</xdr:col>
      <xdr:colOff>254877</xdr:colOff>
      <xdr:row>8</xdr:row>
      <xdr:rowOff>134757</xdr:rowOff>
    </xdr:to>
    <xdr:sp macro="" textlink="">
      <xdr:nvSpPr>
        <xdr:cNvPr id="29" name="TextBox 28"/>
        <xdr:cNvSpPr txBox="1"/>
      </xdr:nvSpPr>
      <xdr:spPr>
        <a:xfrm>
          <a:off x="3263463" y="1481583"/>
          <a:ext cx="2246586" cy="229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rPr>
            <a:t>Total</a:t>
          </a:r>
          <a:r>
            <a:rPr lang="en-IN" sz="1800" b="1" baseline="0">
              <a:solidFill>
                <a:srgbClr val="602928"/>
              </a:solidFill>
            </a:rPr>
            <a:t> Employees</a:t>
          </a:r>
        </a:p>
        <a:p>
          <a:pPr algn="ctr"/>
          <a:endParaRPr lang="en-IN" sz="1800" b="1">
            <a:solidFill>
              <a:srgbClr val="602928"/>
            </a:solidFill>
          </a:endParaRPr>
        </a:p>
      </xdr:txBody>
    </xdr:sp>
    <xdr:clientData/>
  </xdr:twoCellAnchor>
  <xdr:twoCellAnchor>
    <xdr:from>
      <xdr:col>6</xdr:col>
      <xdr:colOff>43545</xdr:colOff>
      <xdr:row>9</xdr:row>
      <xdr:rowOff>65314</xdr:rowOff>
    </xdr:from>
    <xdr:to>
      <xdr:col>7</xdr:col>
      <xdr:colOff>337458</xdr:colOff>
      <xdr:row>10</xdr:row>
      <xdr:rowOff>185057</xdr:rowOff>
    </xdr:to>
    <xdr:sp macro="" textlink="KPI!A7">
      <xdr:nvSpPr>
        <xdr:cNvPr id="30" name="TextBox 29"/>
        <xdr:cNvSpPr txBox="1"/>
      </xdr:nvSpPr>
      <xdr:spPr>
        <a:xfrm>
          <a:off x="3962402" y="1828800"/>
          <a:ext cx="947056" cy="315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5BE0D01-B76F-4049-A8AC-7DC9F406008D}" type="TxLink">
            <a:rPr lang="en-US" sz="2000" b="1" i="0" u="none" strike="noStrike">
              <a:solidFill>
                <a:srgbClr val="002060"/>
              </a:solidFill>
              <a:latin typeface="Calibri"/>
              <a:cs typeface="Calibri"/>
            </a:rPr>
            <a:pPr/>
            <a:t>1470</a:t>
          </a:fld>
          <a:endParaRPr lang="en-IN" sz="2000" b="1">
            <a:solidFill>
              <a:srgbClr val="002060"/>
            </a:solidFill>
          </a:endParaRPr>
        </a:p>
      </xdr:txBody>
    </xdr:sp>
    <xdr:clientData/>
  </xdr:twoCellAnchor>
  <xdr:twoCellAnchor>
    <xdr:from>
      <xdr:col>9</xdr:col>
      <xdr:colOff>424543</xdr:colOff>
      <xdr:row>7</xdr:row>
      <xdr:rowOff>108857</xdr:rowOff>
    </xdr:from>
    <xdr:to>
      <xdr:col>13</xdr:col>
      <xdr:colOff>43544</xdr:colOff>
      <xdr:row>8</xdr:row>
      <xdr:rowOff>141514</xdr:rowOff>
    </xdr:to>
    <xdr:sp macro="" textlink="">
      <xdr:nvSpPr>
        <xdr:cNvPr id="31" name="TextBox 30"/>
        <xdr:cNvSpPr txBox="1"/>
      </xdr:nvSpPr>
      <xdr:spPr>
        <a:xfrm>
          <a:off x="6302829" y="1480457"/>
          <a:ext cx="2231572"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rPr>
            <a:t>Attrition</a:t>
          </a:r>
        </a:p>
      </xdr:txBody>
    </xdr:sp>
    <xdr:clientData/>
  </xdr:twoCellAnchor>
  <xdr:twoCellAnchor>
    <xdr:from>
      <xdr:col>11</xdr:col>
      <xdr:colOff>1</xdr:colOff>
      <xdr:row>9</xdr:row>
      <xdr:rowOff>43544</xdr:rowOff>
    </xdr:from>
    <xdr:to>
      <xdr:col>12</xdr:col>
      <xdr:colOff>119743</xdr:colOff>
      <xdr:row>10</xdr:row>
      <xdr:rowOff>152401</xdr:rowOff>
    </xdr:to>
    <xdr:sp macro="" textlink="KPI!B7">
      <xdr:nvSpPr>
        <xdr:cNvPr id="32" name="TextBox 31"/>
        <xdr:cNvSpPr txBox="1"/>
      </xdr:nvSpPr>
      <xdr:spPr>
        <a:xfrm>
          <a:off x="7184572" y="1807030"/>
          <a:ext cx="77288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E550E66F-4113-4511-B542-BC5A65A538B5}" type="TxLink">
            <a:rPr lang="en-US" sz="2000" b="1" i="0" u="none" strike="noStrike">
              <a:solidFill>
                <a:srgbClr val="002060"/>
              </a:solidFill>
              <a:latin typeface="Calibri"/>
              <a:ea typeface="+mn-ea"/>
              <a:cs typeface="Calibri"/>
            </a:rPr>
            <a:pPr marL="0" indent="0"/>
            <a:t>237</a:t>
          </a:fld>
          <a:endParaRPr lang="en-IN" sz="2000" b="1" i="0" u="none" strike="noStrike">
            <a:solidFill>
              <a:srgbClr val="002060"/>
            </a:solidFill>
            <a:latin typeface="Calibri"/>
            <a:ea typeface="+mn-ea"/>
            <a:cs typeface="Calibri"/>
          </a:endParaRPr>
        </a:p>
      </xdr:txBody>
    </xdr:sp>
    <xdr:clientData/>
  </xdr:twoCellAnchor>
  <xdr:twoCellAnchor>
    <xdr:from>
      <xdr:col>13</xdr:col>
      <xdr:colOff>505248</xdr:colOff>
      <xdr:row>7</xdr:row>
      <xdr:rowOff>108858</xdr:rowOff>
    </xdr:from>
    <xdr:to>
      <xdr:col>17</xdr:col>
      <xdr:colOff>120494</xdr:colOff>
      <xdr:row>8</xdr:row>
      <xdr:rowOff>141515</xdr:rowOff>
    </xdr:to>
    <xdr:sp macro="" textlink="">
      <xdr:nvSpPr>
        <xdr:cNvPr id="33" name="TextBox 32"/>
        <xdr:cNvSpPr txBox="1"/>
      </xdr:nvSpPr>
      <xdr:spPr>
        <a:xfrm>
          <a:off x="9044903" y="1488341"/>
          <a:ext cx="2242832" cy="229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rPr>
            <a:t>Active</a:t>
          </a:r>
          <a:r>
            <a:rPr lang="en-IN" sz="1800" b="1" baseline="0">
              <a:solidFill>
                <a:srgbClr val="602928"/>
              </a:solidFill>
            </a:rPr>
            <a:t> Employees</a:t>
          </a:r>
          <a:endParaRPr lang="en-IN" sz="1800" b="1">
            <a:solidFill>
              <a:srgbClr val="602928"/>
            </a:solidFill>
          </a:endParaRPr>
        </a:p>
      </xdr:txBody>
    </xdr:sp>
    <xdr:clientData/>
  </xdr:twoCellAnchor>
  <xdr:twoCellAnchor>
    <xdr:from>
      <xdr:col>15</xdr:col>
      <xdr:colOff>31532</xdr:colOff>
      <xdr:row>9</xdr:row>
      <xdr:rowOff>56680</xdr:rowOff>
    </xdr:from>
    <xdr:to>
      <xdr:col>16</xdr:col>
      <xdr:colOff>303675</xdr:colOff>
      <xdr:row>10</xdr:row>
      <xdr:rowOff>154652</xdr:rowOff>
    </xdr:to>
    <xdr:sp macro="" textlink="KPI!D7">
      <xdr:nvSpPr>
        <xdr:cNvPr id="34" name="TextBox 33"/>
        <xdr:cNvSpPr txBox="1"/>
      </xdr:nvSpPr>
      <xdr:spPr>
        <a:xfrm>
          <a:off x="9884980" y="1830301"/>
          <a:ext cx="929040" cy="295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E30FE1EB-33FD-47F3-9673-956FC7C36ECA}" type="TxLink">
            <a:rPr lang="en-US" sz="2000" b="1" i="0" u="none" strike="noStrike">
              <a:solidFill>
                <a:srgbClr val="002060"/>
              </a:solidFill>
              <a:latin typeface="Calibri"/>
              <a:ea typeface="+mn-ea"/>
              <a:cs typeface="Calibri"/>
            </a:rPr>
            <a:pPr marL="0" indent="0"/>
            <a:t>1233</a:t>
          </a:fld>
          <a:endParaRPr lang="en-IN" sz="2000" b="1" i="0" u="none" strike="noStrike">
            <a:solidFill>
              <a:srgbClr val="002060"/>
            </a:solidFill>
            <a:latin typeface="Calibri"/>
            <a:ea typeface="+mn-ea"/>
            <a:cs typeface="Calibri"/>
          </a:endParaRPr>
        </a:p>
      </xdr:txBody>
    </xdr:sp>
    <xdr:clientData/>
  </xdr:twoCellAnchor>
  <xdr:twoCellAnchor>
    <xdr:from>
      <xdr:col>18</xdr:col>
      <xdr:colOff>424544</xdr:colOff>
      <xdr:row>7</xdr:row>
      <xdr:rowOff>97972</xdr:rowOff>
    </xdr:from>
    <xdr:to>
      <xdr:col>22</xdr:col>
      <xdr:colOff>43544</xdr:colOff>
      <xdr:row>8</xdr:row>
      <xdr:rowOff>130629</xdr:rowOff>
    </xdr:to>
    <xdr:sp macro="" textlink="">
      <xdr:nvSpPr>
        <xdr:cNvPr id="35" name="TextBox 34"/>
        <xdr:cNvSpPr txBox="1"/>
      </xdr:nvSpPr>
      <xdr:spPr>
        <a:xfrm>
          <a:off x="12181115" y="1469572"/>
          <a:ext cx="2231572"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rPr>
            <a:t>Atrrition</a:t>
          </a:r>
          <a:r>
            <a:rPr lang="en-IN" sz="1800" b="1" baseline="0">
              <a:solidFill>
                <a:srgbClr val="602928"/>
              </a:solidFill>
            </a:rPr>
            <a:t> Rate</a:t>
          </a:r>
          <a:endParaRPr lang="en-IN" sz="1800" b="1">
            <a:solidFill>
              <a:srgbClr val="602928"/>
            </a:solidFill>
          </a:endParaRPr>
        </a:p>
      </xdr:txBody>
    </xdr:sp>
    <xdr:clientData/>
  </xdr:twoCellAnchor>
  <xdr:twoCellAnchor>
    <xdr:from>
      <xdr:col>20</xdr:col>
      <xdr:colOff>0</xdr:colOff>
      <xdr:row>9</xdr:row>
      <xdr:rowOff>54430</xdr:rowOff>
    </xdr:from>
    <xdr:to>
      <xdr:col>21</xdr:col>
      <xdr:colOff>239485</xdr:colOff>
      <xdr:row>10</xdr:row>
      <xdr:rowOff>130629</xdr:rowOff>
    </xdr:to>
    <xdr:sp macro="" textlink="KPI!E7">
      <xdr:nvSpPr>
        <xdr:cNvPr id="36" name="TextBox 35"/>
        <xdr:cNvSpPr txBox="1"/>
      </xdr:nvSpPr>
      <xdr:spPr>
        <a:xfrm>
          <a:off x="13062857" y="1817916"/>
          <a:ext cx="892628"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F11BDF33-630F-4EC6-A7C3-020896A92EA6}" type="TxLink">
            <a:rPr lang="en-US" sz="2000" b="1" i="0" u="none" strike="noStrike">
              <a:solidFill>
                <a:srgbClr val="002060"/>
              </a:solidFill>
              <a:latin typeface="Calibri"/>
              <a:ea typeface="+mn-ea"/>
              <a:cs typeface="Calibri"/>
            </a:rPr>
            <a:pPr marL="0" indent="0"/>
            <a:t>16%</a:t>
          </a:fld>
          <a:endParaRPr lang="en-IN" sz="2000" b="1" i="0" u="none" strike="noStrike">
            <a:solidFill>
              <a:srgbClr val="002060"/>
            </a:solidFill>
            <a:latin typeface="Calibri"/>
            <a:ea typeface="+mn-ea"/>
            <a:cs typeface="Calibri"/>
          </a:endParaRPr>
        </a:p>
      </xdr:txBody>
    </xdr:sp>
    <xdr:clientData/>
  </xdr:twoCellAnchor>
  <xdr:twoCellAnchor>
    <xdr:from>
      <xdr:col>22</xdr:col>
      <xdr:colOff>587829</xdr:colOff>
      <xdr:row>7</xdr:row>
      <xdr:rowOff>76201</xdr:rowOff>
    </xdr:from>
    <xdr:to>
      <xdr:col>26</xdr:col>
      <xdr:colOff>206830</xdr:colOff>
      <xdr:row>8</xdr:row>
      <xdr:rowOff>108858</xdr:rowOff>
    </xdr:to>
    <xdr:sp macro="" textlink="">
      <xdr:nvSpPr>
        <xdr:cNvPr id="37" name="TextBox 36"/>
        <xdr:cNvSpPr txBox="1"/>
      </xdr:nvSpPr>
      <xdr:spPr>
        <a:xfrm>
          <a:off x="14956972" y="1447801"/>
          <a:ext cx="2231572"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rPr>
            <a:t>Average</a:t>
          </a:r>
          <a:r>
            <a:rPr lang="en-IN" sz="1800" b="1" baseline="0">
              <a:solidFill>
                <a:srgbClr val="602928"/>
              </a:solidFill>
            </a:rPr>
            <a:t> Age</a:t>
          </a:r>
          <a:endParaRPr lang="en-IN" sz="1800" b="1">
            <a:solidFill>
              <a:srgbClr val="602928"/>
            </a:solidFill>
          </a:endParaRPr>
        </a:p>
      </xdr:txBody>
    </xdr:sp>
    <xdr:clientData/>
  </xdr:twoCellAnchor>
  <xdr:twoCellAnchor>
    <xdr:from>
      <xdr:col>24</xdr:col>
      <xdr:colOff>206828</xdr:colOff>
      <xdr:row>9</xdr:row>
      <xdr:rowOff>65316</xdr:rowOff>
    </xdr:from>
    <xdr:to>
      <xdr:col>25</xdr:col>
      <xdr:colOff>217715</xdr:colOff>
      <xdr:row>10</xdr:row>
      <xdr:rowOff>130631</xdr:rowOff>
    </xdr:to>
    <xdr:sp macro="" textlink="KPI!C7">
      <xdr:nvSpPr>
        <xdr:cNvPr id="38" name="TextBox 37"/>
        <xdr:cNvSpPr txBox="1"/>
      </xdr:nvSpPr>
      <xdr:spPr>
        <a:xfrm>
          <a:off x="15882257" y="1828802"/>
          <a:ext cx="664029" cy="261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097AEE16-924A-47AD-8A49-1DCC31F76423}" type="TxLink">
            <a:rPr lang="en-US" sz="2000" b="1" i="0" u="none" strike="noStrike">
              <a:solidFill>
                <a:srgbClr val="002060"/>
              </a:solidFill>
              <a:latin typeface="Calibri"/>
              <a:ea typeface="+mn-ea"/>
              <a:cs typeface="Calibri"/>
            </a:rPr>
            <a:pPr marL="0" indent="0"/>
            <a:t>37</a:t>
          </a:fld>
          <a:endParaRPr lang="en-IN" sz="2000" b="1" i="0" u="none" strike="noStrike">
            <a:solidFill>
              <a:srgbClr val="002060"/>
            </a:solidFill>
            <a:latin typeface="Calibri"/>
            <a:ea typeface="+mn-ea"/>
            <a:cs typeface="Calibri"/>
          </a:endParaRPr>
        </a:p>
      </xdr:txBody>
    </xdr:sp>
    <xdr:clientData/>
  </xdr:twoCellAnchor>
  <xdr:oneCellAnchor>
    <xdr:from>
      <xdr:col>8</xdr:col>
      <xdr:colOff>223345</xdr:colOff>
      <xdr:row>7</xdr:row>
      <xdr:rowOff>183931</xdr:rowOff>
    </xdr:from>
    <xdr:ext cx="267685" cy="248636"/>
    <xdr:pic>
      <xdr:nvPicPr>
        <xdr:cNvPr id="39" name="image4.png"/>
        <xdr:cNvPicPr preferRelativeResize="0"/>
      </xdr:nvPicPr>
      <xdr:blipFill>
        <a:blip xmlns:r="http://schemas.openxmlformats.org/officeDocument/2006/relationships" r:embed="rId1" cstate="print"/>
        <a:stretch>
          <a:fillRect/>
        </a:stretch>
      </xdr:blipFill>
      <xdr:spPr>
        <a:xfrm>
          <a:off x="5478517" y="1563414"/>
          <a:ext cx="267685" cy="248636"/>
        </a:xfrm>
        <a:prstGeom prst="rect">
          <a:avLst/>
        </a:prstGeom>
        <a:solidFill>
          <a:srgbClr val="F7CAAC"/>
        </a:solidFill>
      </xdr:spPr>
    </xdr:pic>
    <xdr:clientData fLocksWithSheet="0"/>
  </xdr:oneCellAnchor>
  <xdr:oneCellAnchor>
    <xdr:from>
      <xdr:col>17</xdr:col>
      <xdr:colOff>13138</xdr:colOff>
      <xdr:row>7</xdr:row>
      <xdr:rowOff>144517</xdr:rowOff>
    </xdr:from>
    <xdr:ext cx="419100" cy="304800"/>
    <xdr:pic>
      <xdr:nvPicPr>
        <xdr:cNvPr id="40" name="image5.png"/>
        <xdr:cNvPicPr preferRelativeResize="0"/>
      </xdr:nvPicPr>
      <xdr:blipFill>
        <a:blip xmlns:r="http://schemas.openxmlformats.org/officeDocument/2006/relationships" r:embed="rId2" cstate="print"/>
        <a:stretch>
          <a:fillRect/>
        </a:stretch>
      </xdr:blipFill>
      <xdr:spPr>
        <a:xfrm>
          <a:off x="11180379" y="1524000"/>
          <a:ext cx="419100" cy="304800"/>
        </a:xfrm>
        <a:prstGeom prst="rect">
          <a:avLst/>
        </a:prstGeom>
        <a:noFill/>
      </xdr:spPr>
    </xdr:pic>
    <xdr:clientData fLocksWithSheet="0"/>
  </xdr:oneCellAnchor>
  <xdr:oneCellAnchor>
    <xdr:from>
      <xdr:col>21</xdr:col>
      <xdr:colOff>380999</xdr:colOff>
      <xdr:row>7</xdr:row>
      <xdr:rowOff>131380</xdr:rowOff>
    </xdr:from>
    <xdr:ext cx="390525" cy="314325"/>
    <xdr:pic>
      <xdr:nvPicPr>
        <xdr:cNvPr id="41" name="image2.png"/>
        <xdr:cNvPicPr preferRelativeResize="0"/>
      </xdr:nvPicPr>
      <xdr:blipFill>
        <a:blip xmlns:r="http://schemas.openxmlformats.org/officeDocument/2006/relationships" r:embed="rId3" cstate="print"/>
        <a:stretch>
          <a:fillRect/>
        </a:stretch>
      </xdr:blipFill>
      <xdr:spPr>
        <a:xfrm>
          <a:off x="14175827" y="1510863"/>
          <a:ext cx="390525" cy="314325"/>
        </a:xfrm>
        <a:prstGeom prst="rect">
          <a:avLst/>
        </a:prstGeom>
        <a:noFill/>
      </xdr:spPr>
    </xdr:pic>
    <xdr:clientData fLocksWithSheet="0"/>
  </xdr:oneCellAnchor>
  <xdr:oneCellAnchor>
    <xdr:from>
      <xdr:col>25</xdr:col>
      <xdr:colOff>630620</xdr:colOff>
      <xdr:row>7</xdr:row>
      <xdr:rowOff>131379</xdr:rowOff>
    </xdr:from>
    <xdr:ext cx="295275" cy="266700"/>
    <xdr:pic>
      <xdr:nvPicPr>
        <xdr:cNvPr id="42" name="image6.png"/>
        <xdr:cNvPicPr preferRelativeResize="0"/>
      </xdr:nvPicPr>
      <xdr:blipFill>
        <a:blip xmlns:r="http://schemas.openxmlformats.org/officeDocument/2006/relationships" r:embed="rId4" cstate="print"/>
        <a:stretch>
          <a:fillRect/>
        </a:stretch>
      </xdr:blipFill>
      <xdr:spPr>
        <a:xfrm>
          <a:off x="17053034" y="1510862"/>
          <a:ext cx="295275" cy="266700"/>
        </a:xfrm>
        <a:prstGeom prst="rect">
          <a:avLst/>
        </a:prstGeom>
        <a:noFill/>
      </xdr:spPr>
    </xdr:pic>
    <xdr:clientData fLocksWithSheet="0"/>
  </xdr:oneCellAnchor>
  <xdr:oneCellAnchor>
    <xdr:from>
      <xdr:col>12</xdr:col>
      <xdr:colOff>381000</xdr:colOff>
      <xdr:row>7</xdr:row>
      <xdr:rowOff>78827</xdr:rowOff>
    </xdr:from>
    <xdr:ext cx="433552" cy="354724"/>
    <xdr:pic>
      <xdr:nvPicPr>
        <xdr:cNvPr id="43" name="image7.png"/>
        <xdr:cNvPicPr preferRelativeResize="0"/>
      </xdr:nvPicPr>
      <xdr:blipFill>
        <a:blip xmlns:r="http://schemas.openxmlformats.org/officeDocument/2006/relationships" r:embed="rId5" cstate="print"/>
        <a:stretch>
          <a:fillRect/>
        </a:stretch>
      </xdr:blipFill>
      <xdr:spPr>
        <a:xfrm>
          <a:off x="8263759" y="1458310"/>
          <a:ext cx="433552" cy="354724"/>
        </a:xfrm>
        <a:prstGeom prst="rect">
          <a:avLst/>
        </a:prstGeom>
        <a:noFill/>
      </xdr:spPr>
    </xdr:pic>
    <xdr:clientData fLocksWithSheet="0"/>
  </xdr:oneCellAnchor>
  <xdr:twoCellAnchor>
    <xdr:from>
      <xdr:col>6</xdr:col>
      <xdr:colOff>564932</xdr:colOff>
      <xdr:row>2</xdr:row>
      <xdr:rowOff>13138</xdr:rowOff>
    </xdr:from>
    <xdr:to>
      <xdr:col>17</xdr:col>
      <xdr:colOff>289035</xdr:colOff>
      <xdr:row>5</xdr:row>
      <xdr:rowOff>0</xdr:rowOff>
    </xdr:to>
    <xdr:sp macro="" textlink="">
      <xdr:nvSpPr>
        <xdr:cNvPr id="44" name="TextBox 43"/>
        <xdr:cNvSpPr txBox="1"/>
      </xdr:nvSpPr>
      <xdr:spPr>
        <a:xfrm>
          <a:off x="4506311" y="407276"/>
          <a:ext cx="6949965" cy="578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a:solidFill>
                <a:srgbClr val="002060"/>
              </a:solidFill>
            </a:rPr>
            <a:t>HR ANALYTICS DASHBOARD</a:t>
          </a:r>
        </a:p>
      </xdr:txBody>
    </xdr:sp>
    <xdr:clientData/>
  </xdr:twoCellAnchor>
  <xdr:oneCellAnchor>
    <xdr:from>
      <xdr:col>5</xdr:col>
      <xdr:colOff>262759</xdr:colOff>
      <xdr:row>2</xdr:row>
      <xdr:rowOff>91966</xdr:rowOff>
    </xdr:from>
    <xdr:ext cx="542925" cy="523875"/>
    <xdr:pic>
      <xdr:nvPicPr>
        <xdr:cNvPr id="45" name="image1.png"/>
        <xdr:cNvPicPr preferRelativeResize="0"/>
      </xdr:nvPicPr>
      <xdr:blipFill>
        <a:blip xmlns:r="http://schemas.openxmlformats.org/officeDocument/2006/relationships" r:embed="rId6" cstate="print"/>
        <a:stretch>
          <a:fillRect/>
        </a:stretch>
      </xdr:blipFill>
      <xdr:spPr>
        <a:xfrm>
          <a:off x="3547242" y="486104"/>
          <a:ext cx="542925" cy="523875"/>
        </a:xfrm>
        <a:prstGeom prst="rect">
          <a:avLst/>
        </a:prstGeom>
        <a:noFill/>
      </xdr:spPr>
    </xdr:pic>
    <xdr:clientData fLocksWithSheet="0"/>
  </xdr:oneCellAnchor>
  <xdr:oneCellAnchor>
    <xdr:from>
      <xdr:col>18</xdr:col>
      <xdr:colOff>236483</xdr:colOff>
      <xdr:row>2</xdr:row>
      <xdr:rowOff>183932</xdr:rowOff>
    </xdr:from>
    <xdr:ext cx="578068" cy="525517"/>
    <xdr:pic>
      <xdr:nvPicPr>
        <xdr:cNvPr id="46" name="image3.png"/>
        <xdr:cNvPicPr preferRelativeResize="0"/>
      </xdr:nvPicPr>
      <xdr:blipFill>
        <a:blip xmlns:r="http://schemas.openxmlformats.org/officeDocument/2006/relationships" r:embed="rId7" cstate="print"/>
        <a:stretch>
          <a:fillRect/>
        </a:stretch>
      </xdr:blipFill>
      <xdr:spPr>
        <a:xfrm>
          <a:off x="12060621" y="578070"/>
          <a:ext cx="578068" cy="525517"/>
        </a:xfrm>
        <a:prstGeom prst="rect">
          <a:avLst/>
        </a:prstGeom>
        <a:noFill/>
      </xdr:spPr>
    </xdr:pic>
    <xdr:clientData fLocksWithSheet="0"/>
  </xdr:oneCellAnchor>
  <xdr:twoCellAnchor>
    <xdr:from>
      <xdr:col>19</xdr:col>
      <xdr:colOff>210209</xdr:colOff>
      <xdr:row>2</xdr:row>
      <xdr:rowOff>26276</xdr:rowOff>
    </xdr:from>
    <xdr:to>
      <xdr:col>21</xdr:col>
      <xdr:colOff>394139</xdr:colOff>
      <xdr:row>6</xdr:row>
      <xdr:rowOff>26276</xdr:rowOff>
    </xdr:to>
    <xdr:sp macro="" textlink="">
      <xdr:nvSpPr>
        <xdr:cNvPr id="47" name="TextBox 46"/>
        <xdr:cNvSpPr txBox="1"/>
      </xdr:nvSpPr>
      <xdr:spPr>
        <a:xfrm>
          <a:off x="12691243" y="420414"/>
          <a:ext cx="1497724" cy="788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400" b="1">
              <a:solidFill>
                <a:srgbClr val="602928"/>
              </a:solidFill>
              <a:latin typeface="+mn-lt"/>
              <a:ea typeface="+mn-ea"/>
              <a:cs typeface="+mn-cs"/>
            </a:rPr>
            <a:t>JOB</a:t>
          </a:r>
          <a:r>
            <a:rPr lang="en-IN" sz="1400" b="1" baseline="0"/>
            <a:t> </a:t>
          </a:r>
          <a:r>
            <a:rPr lang="en-IN" sz="1400" b="1">
              <a:solidFill>
                <a:srgbClr val="602928"/>
              </a:solidFill>
              <a:latin typeface="+mn-lt"/>
              <a:ea typeface="+mn-ea"/>
              <a:cs typeface="+mn-cs"/>
            </a:rPr>
            <a:t>SATISFACTION</a:t>
          </a:r>
          <a:r>
            <a:rPr lang="en-IN" sz="1400" b="1" baseline="0"/>
            <a:t> </a:t>
          </a:r>
          <a:r>
            <a:rPr lang="en-IN" sz="1400" b="1">
              <a:solidFill>
                <a:srgbClr val="602928"/>
              </a:solidFill>
              <a:latin typeface="+mn-lt"/>
              <a:ea typeface="+mn-ea"/>
              <a:cs typeface="+mn-cs"/>
            </a:rPr>
            <a:t>RATING</a:t>
          </a:r>
        </a:p>
      </xdr:txBody>
    </xdr:sp>
    <xdr:clientData/>
  </xdr:twoCellAnchor>
  <xdr:twoCellAnchor>
    <xdr:from>
      <xdr:col>21</xdr:col>
      <xdr:colOff>13138</xdr:colOff>
      <xdr:row>1</xdr:row>
      <xdr:rowOff>176001</xdr:rowOff>
    </xdr:from>
    <xdr:to>
      <xdr:col>23</xdr:col>
      <xdr:colOff>257127</xdr:colOff>
      <xdr:row>6</xdr:row>
      <xdr:rowOff>105104</xdr:rowOff>
    </xdr:to>
    <xdr:graphicFrame macro="">
      <xdr:nvGraphicFramePr>
        <xdr:cNvPr id="48" name="Chart 4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617481</xdr:colOff>
      <xdr:row>3</xdr:row>
      <xdr:rowOff>71207</xdr:rowOff>
    </xdr:from>
    <xdr:to>
      <xdr:col>22</xdr:col>
      <xdr:colOff>381000</xdr:colOff>
      <xdr:row>4</xdr:row>
      <xdr:rowOff>170794</xdr:rowOff>
    </xdr:to>
    <xdr:sp macro="" textlink="rating!$B$6">
      <xdr:nvSpPr>
        <xdr:cNvPr id="49" name="TextBox 48"/>
        <xdr:cNvSpPr txBox="1"/>
      </xdr:nvSpPr>
      <xdr:spPr>
        <a:xfrm>
          <a:off x="14412309" y="662414"/>
          <a:ext cx="420415" cy="296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E6D4470-0329-4CF0-B082-5E6C1AF2A5B7}" type="TxLink">
            <a:rPr lang="en-US" sz="1200" b="1" i="0" u="none" strike="noStrike">
              <a:solidFill>
                <a:srgbClr val="000000"/>
              </a:solidFill>
              <a:latin typeface="Calibri"/>
              <a:cs typeface="Calibri"/>
            </a:rPr>
            <a:pPr/>
            <a:t>2.6</a:t>
          </a:fld>
          <a:endParaRPr lang="en-IN" sz="1100" b="1"/>
        </a:p>
      </xdr:txBody>
    </xdr:sp>
    <xdr:clientData/>
  </xdr:twoCellAnchor>
  <xdr:twoCellAnchor>
    <xdr:from>
      <xdr:col>23</xdr:col>
      <xdr:colOff>78827</xdr:colOff>
      <xdr:row>2</xdr:row>
      <xdr:rowOff>65688</xdr:rowOff>
    </xdr:from>
    <xdr:to>
      <xdr:col>26</xdr:col>
      <xdr:colOff>94857</xdr:colOff>
      <xdr:row>5</xdr:row>
      <xdr:rowOff>183931</xdr:rowOff>
    </xdr:to>
    <xdr:graphicFrame macro="">
      <xdr:nvGraphicFramePr>
        <xdr:cNvPr id="51" name="Chart 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23</xdr:col>
      <xdr:colOff>91963</xdr:colOff>
      <xdr:row>3</xdr:row>
      <xdr:rowOff>5204</xdr:rowOff>
    </xdr:from>
    <xdr:to>
      <xdr:col>26</xdr:col>
      <xdr:colOff>235747</xdr:colOff>
      <xdr:row>5</xdr:row>
      <xdr:rowOff>131379</xdr:rowOff>
    </xdr:to>
    <xdr:sp macro="" textlink="">
      <xdr:nvSpPr>
        <xdr:cNvPr id="50" name="Freeform 49"/>
        <xdr:cNvSpPr/>
      </xdr:nvSpPr>
      <xdr:spPr>
        <a:xfrm>
          <a:off x="15200584" y="596411"/>
          <a:ext cx="2114473" cy="520313"/>
        </a:xfrm>
        <a:custGeom>
          <a:avLst/>
          <a:gdLst>
            <a:gd name="connsiteX0" fmla="*/ 965297 w 5403272"/>
            <a:gd name="connsiteY0" fmla="*/ 130630 h 1163783"/>
            <a:gd name="connsiteX1" fmla="*/ 860639 w 5403272"/>
            <a:gd name="connsiteY1" fmla="*/ 437565 h 1163783"/>
            <a:gd name="connsiteX2" fmla="*/ 521953 w 5403272"/>
            <a:gd name="connsiteY2" fmla="*/ 437563 h 1163783"/>
            <a:gd name="connsiteX3" fmla="*/ 795957 w 5403272"/>
            <a:gd name="connsiteY3" fmla="*/ 627257 h 1163783"/>
            <a:gd name="connsiteX4" fmla="*/ 691294 w 5403272"/>
            <a:gd name="connsiteY4" fmla="*/ 934191 h 1163783"/>
            <a:gd name="connsiteX5" fmla="*/ 965297 w 5403272"/>
            <a:gd name="connsiteY5" fmla="*/ 744493 h 1163783"/>
            <a:gd name="connsiteX6" fmla="*/ 1239299 w 5403272"/>
            <a:gd name="connsiteY6" fmla="*/ 934191 h 1163783"/>
            <a:gd name="connsiteX7" fmla="*/ 1134636 w 5403272"/>
            <a:gd name="connsiteY7" fmla="*/ 627257 h 1163783"/>
            <a:gd name="connsiteX8" fmla="*/ 1408641 w 5403272"/>
            <a:gd name="connsiteY8" fmla="*/ 437563 h 1163783"/>
            <a:gd name="connsiteX9" fmla="*/ 1069954 w 5403272"/>
            <a:gd name="connsiteY9" fmla="*/ 437565 h 1163783"/>
            <a:gd name="connsiteX10" fmla="*/ 4248821 w 5403272"/>
            <a:gd name="connsiteY10" fmla="*/ 130629 h 1163783"/>
            <a:gd name="connsiteX11" fmla="*/ 4161255 w 5403272"/>
            <a:gd name="connsiteY11" fmla="*/ 459980 h 1163783"/>
            <a:gd name="connsiteX12" fmla="*/ 3805476 w 5403272"/>
            <a:gd name="connsiteY12" fmla="*/ 437561 h 1163783"/>
            <a:gd name="connsiteX13" fmla="*/ 4107136 w 5403272"/>
            <a:gd name="connsiteY13" fmla="*/ 618692 h 1163783"/>
            <a:gd name="connsiteX14" fmla="*/ 3974818 w 5403272"/>
            <a:gd name="connsiteY14" fmla="*/ 934188 h 1163783"/>
            <a:gd name="connsiteX15" fmla="*/ 4248821 w 5403272"/>
            <a:gd name="connsiteY15" fmla="*/ 716782 h 1163783"/>
            <a:gd name="connsiteX16" fmla="*/ 4522823 w 5403272"/>
            <a:gd name="connsiteY16" fmla="*/ 934188 h 1163783"/>
            <a:gd name="connsiteX17" fmla="*/ 4390505 w 5403272"/>
            <a:gd name="connsiteY17" fmla="*/ 618692 h 1163783"/>
            <a:gd name="connsiteX18" fmla="*/ 4692165 w 5403272"/>
            <a:gd name="connsiteY18" fmla="*/ 437561 h 1163783"/>
            <a:gd name="connsiteX19" fmla="*/ 4336386 w 5403272"/>
            <a:gd name="connsiteY19" fmla="*/ 459980 h 1163783"/>
            <a:gd name="connsiteX20" fmla="*/ 3154313 w 5403272"/>
            <a:gd name="connsiteY20" fmla="*/ 130629 h 1163783"/>
            <a:gd name="connsiteX21" fmla="*/ 3066747 w 5403272"/>
            <a:gd name="connsiteY21" fmla="*/ 459980 h 1163783"/>
            <a:gd name="connsiteX22" fmla="*/ 2710968 w 5403272"/>
            <a:gd name="connsiteY22" fmla="*/ 437561 h 1163783"/>
            <a:gd name="connsiteX23" fmla="*/ 3012628 w 5403272"/>
            <a:gd name="connsiteY23" fmla="*/ 618692 h 1163783"/>
            <a:gd name="connsiteX24" fmla="*/ 2880310 w 5403272"/>
            <a:gd name="connsiteY24" fmla="*/ 934188 h 1163783"/>
            <a:gd name="connsiteX25" fmla="*/ 3154313 w 5403272"/>
            <a:gd name="connsiteY25" fmla="*/ 716782 h 1163783"/>
            <a:gd name="connsiteX26" fmla="*/ 3428315 w 5403272"/>
            <a:gd name="connsiteY26" fmla="*/ 934188 h 1163783"/>
            <a:gd name="connsiteX27" fmla="*/ 3295997 w 5403272"/>
            <a:gd name="connsiteY27" fmla="*/ 618692 h 1163783"/>
            <a:gd name="connsiteX28" fmla="*/ 3597657 w 5403272"/>
            <a:gd name="connsiteY28" fmla="*/ 437561 h 1163783"/>
            <a:gd name="connsiteX29" fmla="*/ 3241878 w 5403272"/>
            <a:gd name="connsiteY29" fmla="*/ 459980 h 1163783"/>
            <a:gd name="connsiteX30" fmla="*/ 2059805 w 5403272"/>
            <a:gd name="connsiteY30" fmla="*/ 130629 h 1163783"/>
            <a:gd name="connsiteX31" fmla="*/ 1972239 w 5403272"/>
            <a:gd name="connsiteY31" fmla="*/ 459980 h 1163783"/>
            <a:gd name="connsiteX32" fmla="*/ 1616460 w 5403272"/>
            <a:gd name="connsiteY32" fmla="*/ 437561 h 1163783"/>
            <a:gd name="connsiteX33" fmla="*/ 1918120 w 5403272"/>
            <a:gd name="connsiteY33" fmla="*/ 618692 h 1163783"/>
            <a:gd name="connsiteX34" fmla="*/ 1785802 w 5403272"/>
            <a:gd name="connsiteY34" fmla="*/ 934188 h 1163783"/>
            <a:gd name="connsiteX35" fmla="*/ 2059805 w 5403272"/>
            <a:gd name="connsiteY35" fmla="*/ 716782 h 1163783"/>
            <a:gd name="connsiteX36" fmla="*/ 2333807 w 5403272"/>
            <a:gd name="connsiteY36" fmla="*/ 934188 h 1163783"/>
            <a:gd name="connsiteX37" fmla="*/ 2201489 w 5403272"/>
            <a:gd name="connsiteY37" fmla="*/ 618692 h 1163783"/>
            <a:gd name="connsiteX38" fmla="*/ 2503149 w 5403272"/>
            <a:gd name="connsiteY38" fmla="*/ 437561 h 1163783"/>
            <a:gd name="connsiteX39" fmla="*/ 2147370 w 5403272"/>
            <a:gd name="connsiteY39" fmla="*/ 459980 h 1163783"/>
            <a:gd name="connsiteX40" fmla="*/ 0 w 5403272"/>
            <a:gd name="connsiteY40" fmla="*/ 0 h 1163783"/>
            <a:gd name="connsiteX41" fmla="*/ 5403272 w 5403272"/>
            <a:gd name="connsiteY41" fmla="*/ 0 h 1163783"/>
            <a:gd name="connsiteX42" fmla="*/ 5403272 w 5403272"/>
            <a:gd name="connsiteY42" fmla="*/ 1163783 h 1163783"/>
            <a:gd name="connsiteX43" fmla="*/ 0 w 5403272"/>
            <a:gd name="connsiteY43" fmla="*/ 1163783 h 116378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5403272" h="1163783">
              <a:moveTo>
                <a:pt x="965297" y="130630"/>
              </a:moveTo>
              <a:lnTo>
                <a:pt x="860639" y="437565"/>
              </a:lnTo>
              <a:lnTo>
                <a:pt x="521953" y="437563"/>
              </a:lnTo>
              <a:lnTo>
                <a:pt x="795957" y="627257"/>
              </a:lnTo>
              <a:lnTo>
                <a:pt x="691294" y="934191"/>
              </a:lnTo>
              <a:lnTo>
                <a:pt x="965297" y="744493"/>
              </a:lnTo>
              <a:lnTo>
                <a:pt x="1239299" y="934191"/>
              </a:lnTo>
              <a:lnTo>
                <a:pt x="1134636" y="627257"/>
              </a:lnTo>
              <a:lnTo>
                <a:pt x="1408641" y="437563"/>
              </a:lnTo>
              <a:lnTo>
                <a:pt x="1069954" y="437565"/>
              </a:lnTo>
              <a:close/>
              <a:moveTo>
                <a:pt x="4248821" y="130629"/>
              </a:moveTo>
              <a:lnTo>
                <a:pt x="4161255" y="459980"/>
              </a:lnTo>
              <a:lnTo>
                <a:pt x="3805476" y="437561"/>
              </a:lnTo>
              <a:lnTo>
                <a:pt x="4107136" y="618692"/>
              </a:lnTo>
              <a:lnTo>
                <a:pt x="3974818" y="934188"/>
              </a:lnTo>
              <a:lnTo>
                <a:pt x="4248821" y="716782"/>
              </a:lnTo>
              <a:lnTo>
                <a:pt x="4522823" y="934188"/>
              </a:lnTo>
              <a:lnTo>
                <a:pt x="4390505" y="618692"/>
              </a:lnTo>
              <a:lnTo>
                <a:pt x="4692165" y="437561"/>
              </a:lnTo>
              <a:lnTo>
                <a:pt x="4336386" y="459980"/>
              </a:lnTo>
              <a:close/>
              <a:moveTo>
                <a:pt x="3154313" y="130629"/>
              </a:moveTo>
              <a:lnTo>
                <a:pt x="3066747" y="459980"/>
              </a:lnTo>
              <a:lnTo>
                <a:pt x="2710968" y="437561"/>
              </a:lnTo>
              <a:lnTo>
                <a:pt x="3012628" y="618692"/>
              </a:lnTo>
              <a:lnTo>
                <a:pt x="2880310" y="934188"/>
              </a:lnTo>
              <a:lnTo>
                <a:pt x="3154313" y="716782"/>
              </a:lnTo>
              <a:lnTo>
                <a:pt x="3428315" y="934188"/>
              </a:lnTo>
              <a:lnTo>
                <a:pt x="3295997" y="618692"/>
              </a:lnTo>
              <a:lnTo>
                <a:pt x="3597657" y="437561"/>
              </a:lnTo>
              <a:lnTo>
                <a:pt x="3241878" y="459980"/>
              </a:lnTo>
              <a:close/>
              <a:moveTo>
                <a:pt x="2059805" y="130629"/>
              </a:moveTo>
              <a:lnTo>
                <a:pt x="1972239" y="459980"/>
              </a:lnTo>
              <a:lnTo>
                <a:pt x="1616460" y="437561"/>
              </a:lnTo>
              <a:lnTo>
                <a:pt x="1918120" y="618692"/>
              </a:lnTo>
              <a:lnTo>
                <a:pt x="1785802" y="934188"/>
              </a:lnTo>
              <a:lnTo>
                <a:pt x="2059805" y="716782"/>
              </a:lnTo>
              <a:lnTo>
                <a:pt x="2333807" y="934188"/>
              </a:lnTo>
              <a:lnTo>
                <a:pt x="2201489" y="618692"/>
              </a:lnTo>
              <a:lnTo>
                <a:pt x="2503149" y="437561"/>
              </a:lnTo>
              <a:lnTo>
                <a:pt x="2147370" y="459980"/>
              </a:lnTo>
              <a:close/>
              <a:moveTo>
                <a:pt x="0" y="0"/>
              </a:moveTo>
              <a:lnTo>
                <a:pt x="5403272" y="0"/>
              </a:lnTo>
              <a:lnTo>
                <a:pt x="5403272" y="1163783"/>
              </a:lnTo>
              <a:lnTo>
                <a:pt x="0" y="1163783"/>
              </a:lnTo>
              <a:close/>
            </a:path>
          </a:pathLst>
        </a:custGeom>
        <a:solidFill>
          <a:srgbClr val="F7CAA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262758</xdr:colOff>
      <xdr:row>16</xdr:row>
      <xdr:rowOff>91425</xdr:rowOff>
    </xdr:from>
    <xdr:to>
      <xdr:col>7</xdr:col>
      <xdr:colOff>275897</xdr:colOff>
      <xdr:row>24</xdr:row>
      <xdr:rowOff>65147</xdr:rowOff>
    </xdr:to>
    <xdr:graphicFrame macro="">
      <xdr:nvGraphicFramePr>
        <xdr:cNvPr id="52" name="Chart 5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315311</xdr:colOff>
      <xdr:row>16</xdr:row>
      <xdr:rowOff>110976</xdr:rowOff>
    </xdr:from>
    <xdr:to>
      <xdr:col>11</xdr:col>
      <xdr:colOff>236482</xdr:colOff>
      <xdr:row>24</xdr:row>
      <xdr:rowOff>45597</xdr:rowOff>
    </xdr:to>
    <xdr:graphicFrame macro="">
      <xdr:nvGraphicFramePr>
        <xdr:cNvPr id="53" name="Chart 5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8</xdr:col>
      <xdr:colOff>26369</xdr:colOff>
      <xdr:row>16</xdr:row>
      <xdr:rowOff>170795</xdr:rowOff>
    </xdr:from>
    <xdr:to>
      <xdr:col>9</xdr:col>
      <xdr:colOff>285079</xdr:colOff>
      <xdr:row>22</xdr:row>
      <xdr:rowOff>26277</xdr:rowOff>
    </xdr:to>
    <xdr:pic>
      <xdr:nvPicPr>
        <xdr:cNvPr id="56" name="Picture 55" descr="Avatar, employee, lady, male icon - Download on Iconfinde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281541" y="3323898"/>
          <a:ext cx="915607" cy="10378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521201</xdr:colOff>
      <xdr:row>17</xdr:row>
      <xdr:rowOff>104450</xdr:rowOff>
    </xdr:from>
    <xdr:to>
      <xdr:col>7</xdr:col>
      <xdr:colOff>621097</xdr:colOff>
      <xdr:row>21</xdr:row>
      <xdr:rowOff>92623</xdr:rowOff>
    </xdr:to>
    <xdr:pic>
      <xdr:nvPicPr>
        <xdr:cNvPr id="57" name="Picture 56"/>
        <xdr:cNvPicPr>
          <a:picLocks noChangeAspect="1"/>
        </xdr:cNvPicPr>
      </xdr:nvPicPr>
      <xdr:blipFill>
        <a:blip xmlns:r="http://schemas.openxmlformats.org/officeDocument/2006/relationships" r:embed="rId13"/>
        <a:stretch>
          <a:fillRect/>
        </a:stretch>
      </xdr:blipFill>
      <xdr:spPr>
        <a:xfrm>
          <a:off x="4462580" y="3454622"/>
          <a:ext cx="756793" cy="776449"/>
        </a:xfrm>
        <a:prstGeom prst="rect">
          <a:avLst/>
        </a:prstGeom>
      </xdr:spPr>
    </xdr:pic>
    <xdr:clientData/>
  </xdr:twoCellAnchor>
  <xdr:twoCellAnchor>
    <xdr:from>
      <xdr:col>5</xdr:col>
      <xdr:colOff>380999</xdr:colOff>
      <xdr:row>18</xdr:row>
      <xdr:rowOff>144518</xdr:rowOff>
    </xdr:from>
    <xdr:to>
      <xdr:col>6</xdr:col>
      <xdr:colOff>328449</xdr:colOff>
      <xdr:row>21</xdr:row>
      <xdr:rowOff>26276</xdr:rowOff>
    </xdr:to>
    <xdr:sp macro="" textlink="gender!$B$9">
      <xdr:nvSpPr>
        <xdr:cNvPr id="58" name="TextBox 57"/>
        <xdr:cNvSpPr txBox="1"/>
      </xdr:nvSpPr>
      <xdr:spPr>
        <a:xfrm>
          <a:off x="3665482" y="3691759"/>
          <a:ext cx="604346" cy="472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F6D1ADD-C74E-47FB-93E8-8E41832E29AC}" type="TxLink">
            <a:rPr lang="en-US" sz="2000" b="0" i="0" u="none" strike="noStrike">
              <a:solidFill>
                <a:srgbClr val="000000"/>
              </a:solidFill>
              <a:latin typeface="Calibri"/>
              <a:cs typeface="Calibri"/>
            </a:rPr>
            <a:pPr/>
            <a:t>588</a:t>
          </a:fld>
          <a:endParaRPr lang="en-IN" sz="2000"/>
        </a:p>
      </xdr:txBody>
    </xdr:sp>
    <xdr:clientData/>
  </xdr:twoCellAnchor>
  <xdr:twoCellAnchor>
    <xdr:from>
      <xdr:col>9</xdr:col>
      <xdr:colOff>428295</xdr:colOff>
      <xdr:row>18</xdr:row>
      <xdr:rowOff>126125</xdr:rowOff>
    </xdr:from>
    <xdr:to>
      <xdr:col>10</xdr:col>
      <xdr:colOff>375744</xdr:colOff>
      <xdr:row>20</xdr:row>
      <xdr:rowOff>144518</xdr:rowOff>
    </xdr:to>
    <xdr:sp macro="" textlink="gender!$B$10">
      <xdr:nvSpPr>
        <xdr:cNvPr id="59" name="TextBox 58"/>
        <xdr:cNvSpPr txBox="1"/>
      </xdr:nvSpPr>
      <xdr:spPr>
        <a:xfrm>
          <a:off x="6340364" y="3673366"/>
          <a:ext cx="604346" cy="412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FC6F1D4-D9C7-45BB-A482-87B6395B41C4}" type="TxLink">
            <a:rPr lang="en-US" sz="2000" b="0" i="0" u="none" strike="noStrike">
              <a:solidFill>
                <a:srgbClr val="000000"/>
              </a:solidFill>
              <a:latin typeface="Calibri"/>
              <a:ea typeface="+mn-ea"/>
              <a:cs typeface="Calibri"/>
            </a:rPr>
            <a:pPr marL="0" indent="0"/>
            <a:t>882</a:t>
          </a:fld>
          <a:endParaRPr lang="en-IN" sz="2000" b="0" i="0" u="none" strike="noStrike">
            <a:solidFill>
              <a:srgbClr val="000000"/>
            </a:solidFill>
            <a:latin typeface="Calibri"/>
            <a:ea typeface="+mn-ea"/>
            <a:cs typeface="Calibri"/>
          </a:endParaRPr>
        </a:p>
      </xdr:txBody>
    </xdr:sp>
    <xdr:clientData/>
  </xdr:twoCellAnchor>
  <xdr:twoCellAnchor>
    <xdr:from>
      <xdr:col>5</xdr:col>
      <xdr:colOff>499241</xdr:colOff>
      <xdr:row>12</xdr:row>
      <xdr:rowOff>13138</xdr:rowOff>
    </xdr:from>
    <xdr:to>
      <xdr:col>10</xdr:col>
      <xdr:colOff>380999</xdr:colOff>
      <xdr:row>13</xdr:row>
      <xdr:rowOff>157655</xdr:rowOff>
    </xdr:to>
    <xdr:sp macro="" textlink="">
      <xdr:nvSpPr>
        <xdr:cNvPr id="60" name="TextBox 59"/>
        <xdr:cNvSpPr txBox="1"/>
      </xdr:nvSpPr>
      <xdr:spPr>
        <a:xfrm>
          <a:off x="3783724" y="2377966"/>
          <a:ext cx="3166241" cy="341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800" b="1">
              <a:solidFill>
                <a:srgbClr val="602928"/>
              </a:solidFill>
            </a:rPr>
            <a:t>Total</a:t>
          </a:r>
          <a:r>
            <a:rPr lang="en-IN" sz="1800" b="1" baseline="0">
              <a:solidFill>
                <a:srgbClr val="602928"/>
              </a:solidFill>
            </a:rPr>
            <a:t> Employees by Gender</a:t>
          </a:r>
          <a:endParaRPr lang="en-IN" sz="1800" b="1">
            <a:solidFill>
              <a:srgbClr val="602928"/>
            </a:solidFill>
          </a:endParaRPr>
        </a:p>
      </xdr:txBody>
    </xdr:sp>
    <xdr:clientData/>
  </xdr:twoCellAnchor>
  <xdr:twoCellAnchor editAs="oneCell">
    <xdr:from>
      <xdr:col>6</xdr:col>
      <xdr:colOff>354724</xdr:colOff>
      <xdr:row>14</xdr:row>
      <xdr:rowOff>65689</xdr:rowOff>
    </xdr:from>
    <xdr:to>
      <xdr:col>9</xdr:col>
      <xdr:colOff>499241</xdr:colOff>
      <xdr:row>17</xdr:row>
      <xdr:rowOff>91966</xdr:rowOff>
    </xdr:to>
    <mc:AlternateContent xmlns:mc="http://schemas.openxmlformats.org/markup-compatibility/2006" xmlns:a14="http://schemas.microsoft.com/office/drawing/2010/main">
      <mc:Choice Requires="a14">
        <xdr:graphicFrame macro="">
          <xdr:nvGraphicFramePr>
            <xdr:cNvPr id="61"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296103" y="2824655"/>
              <a:ext cx="2115207" cy="6174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407277</xdr:colOff>
      <xdr:row>14</xdr:row>
      <xdr:rowOff>65688</xdr:rowOff>
    </xdr:from>
    <xdr:to>
      <xdr:col>19</xdr:col>
      <xdr:colOff>78829</xdr:colOff>
      <xdr:row>25</xdr:row>
      <xdr:rowOff>91965</xdr:rowOff>
    </xdr:to>
    <xdr:graphicFrame macro="">
      <xdr:nvGraphicFramePr>
        <xdr:cNvPr id="63" name="Chart 6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630620</xdr:colOff>
      <xdr:row>12</xdr:row>
      <xdr:rowOff>65688</xdr:rowOff>
    </xdr:from>
    <xdr:to>
      <xdr:col>18</xdr:col>
      <xdr:colOff>472965</xdr:colOff>
      <xdr:row>14</xdr:row>
      <xdr:rowOff>13137</xdr:rowOff>
    </xdr:to>
    <xdr:sp macro="" textlink="">
      <xdr:nvSpPr>
        <xdr:cNvPr id="65" name="TextBox 64"/>
        <xdr:cNvSpPr txBox="1"/>
      </xdr:nvSpPr>
      <xdr:spPr>
        <a:xfrm>
          <a:off x="8513379" y="2430516"/>
          <a:ext cx="3783724" cy="341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928"/>
              </a:solidFill>
            </a:rPr>
            <a:t>Education </a:t>
          </a:r>
          <a:r>
            <a:rPr lang="en-IN" sz="1800" b="1">
              <a:solidFill>
                <a:srgbClr val="602928"/>
              </a:solidFill>
              <a:latin typeface="+mn-lt"/>
              <a:ea typeface="+mn-ea"/>
              <a:cs typeface="+mn-cs"/>
            </a:rPr>
            <a:t>wise</a:t>
          </a:r>
          <a:r>
            <a:rPr lang="en-IN" sz="1800" b="1" baseline="0">
              <a:solidFill>
                <a:srgbClr val="602928"/>
              </a:solidFill>
            </a:rPr>
            <a:t> Attrition</a:t>
          </a:r>
          <a:endParaRPr lang="en-IN" sz="1800" b="1">
            <a:solidFill>
              <a:srgbClr val="602928"/>
            </a:solidFill>
          </a:endParaRPr>
        </a:p>
      </xdr:txBody>
    </xdr:sp>
    <xdr:clientData/>
  </xdr:twoCellAnchor>
  <xdr:twoCellAnchor>
    <xdr:from>
      <xdr:col>19</xdr:col>
      <xdr:colOff>328449</xdr:colOff>
      <xdr:row>14</xdr:row>
      <xdr:rowOff>39413</xdr:rowOff>
    </xdr:from>
    <xdr:to>
      <xdr:col>26</xdr:col>
      <xdr:colOff>499242</xdr:colOff>
      <xdr:row>25</xdr:row>
      <xdr:rowOff>131379</xdr:rowOff>
    </xdr:to>
    <mc:AlternateContent xmlns:mc="http://schemas.openxmlformats.org/markup-compatibility/2006">
      <mc:Choice xmlns:cx1="http://schemas.microsoft.com/office/drawing/2015/9/8/chartex" Requires="cx1">
        <xdr:graphicFrame macro="">
          <xdr:nvGraphicFramePr>
            <xdr:cNvPr id="66" name="Chart 65"/>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499241</xdr:colOff>
      <xdr:row>12</xdr:row>
      <xdr:rowOff>105103</xdr:rowOff>
    </xdr:from>
    <xdr:to>
      <xdr:col>26</xdr:col>
      <xdr:colOff>275897</xdr:colOff>
      <xdr:row>14</xdr:row>
      <xdr:rowOff>78827</xdr:rowOff>
    </xdr:to>
    <xdr:sp macro="" textlink="">
      <xdr:nvSpPr>
        <xdr:cNvPr id="68" name="TextBox 67"/>
        <xdr:cNvSpPr txBox="1"/>
      </xdr:nvSpPr>
      <xdr:spPr>
        <a:xfrm>
          <a:off x="13637172" y="2469931"/>
          <a:ext cx="3718035" cy="367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rPr>
            <a:t>Attrition by Role</a:t>
          </a:r>
        </a:p>
      </xdr:txBody>
    </xdr:sp>
    <xdr:clientData/>
  </xdr:twoCellAnchor>
  <xdr:twoCellAnchor>
    <xdr:from>
      <xdr:col>4</xdr:col>
      <xdr:colOff>604345</xdr:colOff>
      <xdr:row>28</xdr:row>
      <xdr:rowOff>70896</xdr:rowOff>
    </xdr:from>
    <xdr:to>
      <xdr:col>11</xdr:col>
      <xdr:colOff>170793</xdr:colOff>
      <xdr:row>39</xdr:row>
      <xdr:rowOff>157655</xdr:rowOff>
    </xdr:to>
    <xdr:graphicFrame macro="">
      <xdr:nvGraphicFramePr>
        <xdr:cNvPr id="69"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512379</xdr:colOff>
      <xdr:row>25</xdr:row>
      <xdr:rowOff>183931</xdr:rowOff>
    </xdr:from>
    <xdr:to>
      <xdr:col>10</xdr:col>
      <xdr:colOff>433551</xdr:colOff>
      <xdr:row>27</xdr:row>
      <xdr:rowOff>65690</xdr:rowOff>
    </xdr:to>
    <xdr:sp macro="" textlink="">
      <xdr:nvSpPr>
        <xdr:cNvPr id="70" name="TextBox 69"/>
        <xdr:cNvSpPr txBox="1"/>
      </xdr:nvSpPr>
      <xdr:spPr>
        <a:xfrm>
          <a:off x="3796862" y="5110655"/>
          <a:ext cx="3205655" cy="2758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928"/>
              </a:solidFill>
            </a:rPr>
            <a:t>Department</a:t>
          </a:r>
          <a:r>
            <a:rPr lang="en-IN" sz="1800" b="1" baseline="0">
              <a:solidFill>
                <a:srgbClr val="602928"/>
              </a:solidFill>
            </a:rPr>
            <a:t> wise Attrition</a:t>
          </a:r>
          <a:endParaRPr lang="en-IN" sz="1800" b="1">
            <a:solidFill>
              <a:srgbClr val="602928"/>
            </a:solidFill>
          </a:endParaRPr>
        </a:p>
      </xdr:txBody>
    </xdr:sp>
    <xdr:clientData/>
  </xdr:twoCellAnchor>
  <xdr:twoCellAnchor>
    <xdr:from>
      <xdr:col>11</xdr:col>
      <xdr:colOff>65689</xdr:colOff>
      <xdr:row>28</xdr:row>
      <xdr:rowOff>39414</xdr:rowOff>
    </xdr:from>
    <xdr:to>
      <xdr:col>17</xdr:col>
      <xdr:colOff>105103</xdr:colOff>
      <xdr:row>39</xdr:row>
      <xdr:rowOff>91965</xdr:rowOff>
    </xdr:to>
    <xdr:graphicFrame macro="">
      <xdr:nvGraphicFramePr>
        <xdr:cNvPr id="71" name="Chart 7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538655</xdr:colOff>
      <xdr:row>26</xdr:row>
      <xdr:rowOff>65690</xdr:rowOff>
    </xdr:from>
    <xdr:to>
      <xdr:col>16</xdr:col>
      <xdr:colOff>551793</xdr:colOff>
      <xdr:row>27</xdr:row>
      <xdr:rowOff>144518</xdr:rowOff>
    </xdr:to>
    <xdr:sp macro="" textlink="">
      <xdr:nvSpPr>
        <xdr:cNvPr id="72" name="TextBox 71"/>
        <xdr:cNvSpPr txBox="1"/>
      </xdr:nvSpPr>
      <xdr:spPr>
        <a:xfrm>
          <a:off x="7764517" y="5189483"/>
          <a:ext cx="3297621" cy="2758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rPr>
            <a:t>Age group wise</a:t>
          </a:r>
          <a:r>
            <a:rPr lang="en-IN" sz="1800" b="1" baseline="0">
              <a:solidFill>
                <a:srgbClr val="602928"/>
              </a:solidFill>
            </a:rPr>
            <a:t> Attrition</a:t>
          </a:r>
          <a:endParaRPr lang="en-IN" sz="1800" b="1">
            <a:solidFill>
              <a:srgbClr val="602928"/>
            </a:solidFill>
          </a:endParaRPr>
        </a:p>
      </xdr:txBody>
    </xdr:sp>
    <xdr:clientData/>
  </xdr:twoCellAnchor>
  <xdr:twoCellAnchor>
    <xdr:from>
      <xdr:col>17</xdr:col>
      <xdr:colOff>433553</xdr:colOff>
      <xdr:row>29</xdr:row>
      <xdr:rowOff>26276</xdr:rowOff>
    </xdr:from>
    <xdr:to>
      <xdr:col>21</xdr:col>
      <xdr:colOff>538655</xdr:colOff>
      <xdr:row>38</xdr:row>
      <xdr:rowOff>52550</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17</xdr:col>
      <xdr:colOff>472966</xdr:colOff>
      <xdr:row>26</xdr:row>
      <xdr:rowOff>13138</xdr:rowOff>
    </xdr:from>
    <xdr:to>
      <xdr:col>21</xdr:col>
      <xdr:colOff>512379</xdr:colOff>
      <xdr:row>27</xdr:row>
      <xdr:rowOff>118242</xdr:rowOff>
    </xdr:to>
    <xdr:sp macro="" textlink="">
      <xdr:nvSpPr>
        <xdr:cNvPr id="74" name="TextBox 73"/>
        <xdr:cNvSpPr txBox="1"/>
      </xdr:nvSpPr>
      <xdr:spPr>
        <a:xfrm>
          <a:off x="11640207" y="5136931"/>
          <a:ext cx="2667000" cy="302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928"/>
              </a:solidFill>
              <a:latin typeface="+mn-lt"/>
            </a:rPr>
            <a:t>Marital</a:t>
          </a:r>
          <a:r>
            <a:rPr lang="en-IN" sz="1800" b="1" baseline="0">
              <a:solidFill>
                <a:srgbClr val="602928"/>
              </a:solidFill>
              <a:latin typeface="+mn-lt"/>
            </a:rPr>
            <a:t> status by Attrition</a:t>
          </a:r>
          <a:endParaRPr lang="en-IN" sz="1800" b="1">
            <a:solidFill>
              <a:srgbClr val="602928"/>
            </a:solidFill>
            <a:latin typeface="+mn-lt"/>
          </a:endParaRPr>
        </a:p>
      </xdr:txBody>
    </xdr:sp>
    <xdr:clientData/>
  </xdr:twoCellAnchor>
  <xdr:twoCellAnchor>
    <xdr:from>
      <xdr:col>22</xdr:col>
      <xdr:colOff>249621</xdr:colOff>
      <xdr:row>26</xdr:row>
      <xdr:rowOff>105103</xdr:rowOff>
    </xdr:from>
    <xdr:to>
      <xdr:col>24</xdr:col>
      <xdr:colOff>328449</xdr:colOff>
      <xdr:row>27</xdr:row>
      <xdr:rowOff>131379</xdr:rowOff>
    </xdr:to>
    <xdr:sp macro="" textlink="">
      <xdr:nvSpPr>
        <xdr:cNvPr id="54" name="TextBox 53"/>
        <xdr:cNvSpPr txBox="1"/>
      </xdr:nvSpPr>
      <xdr:spPr>
        <a:xfrm>
          <a:off x="14701345" y="5228896"/>
          <a:ext cx="1392621" cy="223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928"/>
              </a:solidFill>
            </a:rPr>
            <a:t>Education field</a:t>
          </a:r>
        </a:p>
      </xdr:txBody>
    </xdr:sp>
    <xdr:clientData/>
  </xdr:twoCellAnchor>
  <xdr:twoCellAnchor>
    <xdr:from>
      <xdr:col>24</xdr:col>
      <xdr:colOff>446690</xdr:colOff>
      <xdr:row>26</xdr:row>
      <xdr:rowOff>91966</xdr:rowOff>
    </xdr:from>
    <xdr:to>
      <xdr:col>26</xdr:col>
      <xdr:colOff>302173</xdr:colOff>
      <xdr:row>27</xdr:row>
      <xdr:rowOff>144518</xdr:rowOff>
    </xdr:to>
    <xdr:sp macro="" textlink="">
      <xdr:nvSpPr>
        <xdr:cNvPr id="55" name="TextBox 54"/>
        <xdr:cNvSpPr txBox="1"/>
      </xdr:nvSpPr>
      <xdr:spPr>
        <a:xfrm>
          <a:off x="16212207" y="5215759"/>
          <a:ext cx="1169276" cy="249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928"/>
              </a:solidFill>
            </a:rPr>
            <a:t>Department</a:t>
          </a:r>
        </a:p>
      </xdr:txBody>
    </xdr:sp>
    <xdr:clientData/>
  </xdr:twoCellAnchor>
  <xdr:twoCellAnchor editAs="oneCell">
    <xdr:from>
      <xdr:col>22</xdr:col>
      <xdr:colOff>270641</xdr:colOff>
      <xdr:row>28</xdr:row>
      <xdr:rowOff>26275</xdr:rowOff>
    </xdr:from>
    <xdr:to>
      <xdr:col>24</xdr:col>
      <xdr:colOff>262759</xdr:colOff>
      <xdr:row>39</xdr:row>
      <xdr:rowOff>26275</xdr:rowOff>
    </xdr:to>
    <mc:AlternateContent xmlns:mc="http://schemas.openxmlformats.org/markup-compatibility/2006" xmlns:a14="http://schemas.microsoft.com/office/drawing/2010/main">
      <mc:Choice Requires="a14">
        <xdr:graphicFrame macro="">
          <xdr:nvGraphicFramePr>
            <xdr:cNvPr id="78" name="Education Field 4"/>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4722365" y="5544206"/>
              <a:ext cx="1305911" cy="2167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407275</xdr:colOff>
      <xdr:row>28</xdr:row>
      <xdr:rowOff>1</xdr:rowOff>
    </xdr:from>
    <xdr:to>
      <xdr:col>26</xdr:col>
      <xdr:colOff>394137</xdr:colOff>
      <xdr:row>38</xdr:row>
      <xdr:rowOff>157656</xdr:rowOff>
    </xdr:to>
    <mc:AlternateContent xmlns:mc="http://schemas.openxmlformats.org/markup-compatibility/2006" xmlns:a14="http://schemas.microsoft.com/office/drawing/2010/main">
      <mc:Choice Requires="a14">
        <xdr:graphicFrame macro="">
          <xdr:nvGraphicFramePr>
            <xdr:cNvPr id="79" name="Department 3"/>
            <xdr:cNvGraphicFramePr/>
          </xdr:nvGraphicFramePr>
          <xdr:xfrm>
            <a:off x="0" y="0"/>
            <a:ext cx="0" cy="0"/>
          </xdr:xfrm>
          <a:graphic>
            <a:graphicData uri="http://schemas.microsoft.com/office/drawing/2010/slicer">
              <sle:slicer xmlns:sle="http://schemas.microsoft.com/office/drawing/2010/slicer" name="Department 3"/>
            </a:graphicData>
          </a:graphic>
        </xdr:graphicFrame>
      </mc:Choice>
      <mc:Fallback xmlns="">
        <xdr:sp macro="" textlink="">
          <xdr:nvSpPr>
            <xdr:cNvPr id="0" name=""/>
            <xdr:cNvSpPr>
              <a:spLocks noTextEdit="1"/>
            </xdr:cNvSpPr>
          </xdr:nvSpPr>
          <xdr:spPr>
            <a:xfrm>
              <a:off x="16172792" y="5517932"/>
              <a:ext cx="1300655" cy="21283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xdr:cNvGrpSpPr/>
      </xdr:nvGrpSpPr>
      <xdr:grpSpPr>
        <a:xfrm>
          <a:off x="1596390" y="285750"/>
          <a:ext cx="14754225" cy="7439025"/>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xdr:cNvGrpSpPr/>
      </xdr:nvGrpSpPr>
      <xdr:grpSpPr>
        <a:xfrm>
          <a:off x="1045845" y="295275"/>
          <a:ext cx="10191750" cy="7124700"/>
          <a:chOff x="509146" y="381848"/>
          <a:chExt cx="10183419" cy="7103376"/>
        </a:xfrm>
      </xdr:grpSpPr>
      <xdr:grpSp>
        <xdr:nvGrpSpPr>
          <xdr:cNvPr id="54"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xdr:cNvGrpSpPr/>
          </xdr:nvGrpSpPr>
          <xdr:grpSpPr>
            <a:xfrm>
              <a:off x="1846116" y="1215714"/>
              <a:ext cx="13289109" cy="998848"/>
              <a:chOff x="1846116" y="1215714"/>
              <a:chExt cx="13403409" cy="998848"/>
            </a:xfrm>
          </xdr:grpSpPr>
          <xdr:sp macro="" textlink="">
            <xdr:nvSpPr>
              <xdr:cNvPr id="60"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xdr:cNvGrpSpPr/>
          </xdr:nvGrpSpPr>
          <xdr:grpSpPr>
            <a:xfrm>
              <a:off x="1847145" y="5162550"/>
              <a:ext cx="3867930" cy="2709509"/>
              <a:chOff x="1847145" y="2304895"/>
              <a:chExt cx="3867930" cy="2772878"/>
            </a:xfrm>
          </xdr:grpSpPr>
          <xdr:sp macro="" textlink="">
            <xdr:nvSpPr>
              <xdr:cNvPr id="66"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xdr:cNvGrpSpPr/>
      </xdr:nvGrpSpPr>
      <xdr:grpSpPr>
        <a:xfrm>
          <a:off x="1083945" y="514350"/>
          <a:ext cx="14830425" cy="7381875"/>
          <a:chOff x="0" y="89063"/>
          <a:chExt cx="10692000" cy="7381875"/>
        </a:xfrm>
      </xdr:grpSpPr>
      <xdr:grpSp>
        <xdr:nvGrpSpPr>
          <xdr:cNvPr id="79" name="Shape 79"/>
          <xdr:cNvGrpSpPr/>
        </xdr:nvGrpSpPr>
        <xdr:grpSpPr>
          <a:xfrm>
            <a:off x="0" y="89063"/>
            <a:ext cx="10692000" cy="738187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xdr:cNvGrpSpPr/>
          </xdr:nvGrpSpPr>
          <xdr:grpSpPr>
            <a:xfrm>
              <a:off x="1846116" y="1215714"/>
              <a:ext cx="13289109" cy="998848"/>
              <a:chOff x="1846116" y="1215714"/>
              <a:chExt cx="13403409" cy="998848"/>
            </a:xfrm>
          </xdr:grpSpPr>
          <xdr:sp macro="" textlink="">
            <xdr:nvSpPr>
              <xdr:cNvPr id="85" name="Shape 85"/>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xdr:cNvGrpSpPr/>
          </xdr:nvGrpSpPr>
          <xdr:grpSpPr>
            <a:xfrm>
              <a:off x="1847145" y="5162550"/>
              <a:ext cx="3867930" cy="2709509"/>
              <a:chOff x="1847145" y="2304895"/>
              <a:chExt cx="3867930" cy="2772878"/>
            </a:xfrm>
          </xdr:grpSpPr>
          <xdr:sp macro="" textlink="">
            <xdr:nvSpPr>
              <xdr:cNvPr id="91" name="Shape 91"/>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AA-09" refreshedDate="45468.433563541665" createdVersion="6" refreshedVersion="6"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Count of CF_attrition counts" fld="18" subtotal="count" baseField="0" baseItem="0"/>
    <dataField name="Average of Age" fld="16" subtotal="average" baseField="0" baseItem="1"/>
  </dataFields>
  <formats count="10">
    <format dxfId="539">
      <pivotArea dataOnly="0" labelOnly="1" outline="0" axis="axisValues" fieldPosition="0"/>
    </format>
    <format dxfId="538">
      <pivotArea dataOnly="0" labelOnly="1" outline="0" axis="axisValues" fieldPosition="0"/>
    </format>
    <format dxfId="537">
      <pivotArea dataOnly="0" labelOnly="1" outline="0" axis="axisValues" fieldPosition="0"/>
    </format>
    <format dxfId="536">
      <pivotArea dataOnly="0" labelOnly="1" outline="0" axis="axisValues" fieldPosition="0"/>
    </format>
    <format dxfId="535">
      <pivotArea dataOnly="0" labelOnly="1" outline="0" fieldPosition="0">
        <references count="1">
          <reference field="4294967294" count="1">
            <x v="0"/>
          </reference>
        </references>
      </pivotArea>
    </format>
    <format dxfId="534">
      <pivotArea dataOnly="0" labelOnly="1" outline="0" fieldPosition="0">
        <references count="1">
          <reference field="4294967294" count="1">
            <x v="1"/>
          </reference>
        </references>
      </pivotArea>
    </format>
    <format dxfId="533">
      <pivotArea dataOnly="0" labelOnly="1" outline="0" fieldPosition="0">
        <references count="1">
          <reference field="4294967294" count="1">
            <x v="2"/>
          </reference>
        </references>
      </pivotArea>
    </format>
    <format dxfId="532">
      <pivotArea dataOnly="0" labelOnly="1" outline="0" fieldPosition="0">
        <references count="1">
          <reference field="4294967294" count="1">
            <x v="2"/>
          </reference>
        </references>
      </pivotArea>
    </format>
    <format dxfId="531">
      <pivotArea dataOnly="0" labelOnly="1" outline="0" fieldPosition="0">
        <references count="1">
          <reference field="4294967294" count="1">
            <x v="1"/>
          </reference>
        </references>
      </pivotArea>
    </format>
    <format dxfId="530">
      <pivotArea dataOnly="0" labelOnly="1" outline="0" fieldPosition="0">
        <references count="1">
          <reference field="4294967294" count="1">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0">
    <format dxfId="529">
      <pivotArea outline="0" collapsedLevelsAreSubtotals="1" fieldPosition="0"/>
    </format>
    <format dxfId="528">
      <pivotArea outline="0" collapsedLevelsAreSubtotals="1" fieldPosition="0"/>
    </format>
    <format dxfId="527">
      <pivotArea outline="0" collapsedLevelsAreSubtotals="1" fieldPosition="0"/>
    </format>
    <format dxfId="526">
      <pivotArea outline="0" collapsedLevelsAreSubtotals="1" fieldPosition="0"/>
    </format>
    <format dxfId="525">
      <pivotArea outline="0" collapsedLevelsAreSubtotals="1" fieldPosition="0"/>
    </format>
    <format dxfId="524">
      <pivotArea outline="0" collapsedLevelsAreSubtotals="1" fieldPosition="0"/>
    </format>
    <format dxfId="523">
      <pivotArea outline="0" collapsedLevelsAreSubtotals="1" fieldPosition="0"/>
    </format>
    <format dxfId="522">
      <pivotArea outline="0" collapsedLevelsAreSubtotals="1" fieldPosition="0"/>
    </format>
    <format dxfId="521">
      <pivotArea dataOnly="0" labelOnly="1" outline="0" axis="axisValues" fieldPosition="0"/>
    </format>
    <format dxfId="52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CF_attrition counts" fld="18" subtotal="count" baseField="0" baseItem="0"/>
  </dataFields>
  <chartFormats count="2">
    <chartFormat chart="8" format="3"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s" fld="18"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3"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 chart="3"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KPI"/>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10" name="PivotTable1"/>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10" name="PivotTable1"/>
    <pivotTable tabId="14" name="PivotTable5"/>
    <pivotTable tabId="15" name="PivotTable6"/>
    <pivotTable tabId="12" name="PivotTable3"/>
    <pivotTable tabId="13" name="PivotTable4"/>
    <pivotTable tabId="11" name="PivotTable2"/>
    <pivotTable tabId="7" name="KPI"/>
    <pivotTable tabId="9" name="PivotTable2"/>
  </pivotTables>
  <data>
    <tabular pivotCacheId="1">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epartment1" sourceName="Department">
  <pivotTables>
    <pivotTable tabId="10" name="PivotTable1"/>
    <pivotTable tabId="14" name="PivotTable5"/>
    <pivotTable tabId="15" name="PivotTable6"/>
    <pivotTable tabId="12" name="PivotTable3"/>
    <pivotTable tabId="13" name="PivotTable4"/>
    <pivotTable tabId="11" name="PivotTable2"/>
    <pivotTable tabId="7" name="KPI"/>
    <pivotTable tabId="9" name="PivotTable2"/>
  </pivotTables>
  <data>
    <tabular pivotCacheId="1">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extLst>
    <x:ext xmlns:x15="http://schemas.microsoft.com/office/spreadsheetml/2010/11/main" uri="{2F2917AC-EB37-4324-AD4E-5DD8C200BD13}">
      <x15:tableSlicerCache tableId="1"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extLst>
    <x:ext xmlns:x15="http://schemas.microsoft.com/office/spreadsheetml/2010/11/main" uri="{2F2917AC-EB37-4324-AD4E-5DD8C200BD13}">
      <x15:tableSlicerCache tableId="1"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Gender2" sourceName="Gender">
  <extLst>
    <x:ext xmlns:x15="http://schemas.microsoft.com/office/spreadsheetml/2010/11/main" uri="{2F2917AC-EB37-4324-AD4E-5DD8C200BD13}">
      <x15:tableSlicerCache tableId="1"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60350"/>
  <slicer name="Education Field" cache="Slicer_Education_Field" caption="Education Field" rowHeight="260350"/>
  <slicer name="Department 2" cache="Slicer_Department1" caption="Department"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0350"/>
  <slicer name="Education Field 1" cache="Slicer_Education_Field1" caption="Education Field" rowHeight="260350"/>
  <slicer name="Gender 3"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2" cache="Slicer_Gender1" caption="Gender" columnCount="2" style="Slicer Style 5" rowHeight="260350"/>
  <slicer name="Education Field 4" cache="Slicer_Education_Field" caption="Education Field" style="Slicer Style 5" rowHeight="260350"/>
  <slicer name="Department 3" cache="Slicer_Department1" caption="Department" style="Slicer Style 5" rowHeight="260350"/>
</slicers>
</file>

<file path=xl/tables/table1.xml><?xml version="1.0" encoding="utf-8"?>
<table xmlns="http://schemas.openxmlformats.org/spreadsheetml/2006/main" id="1" name="Table_1" displayName="Table_1" ref="A1:AR1471">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1.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topLeftCell="B1" workbookViewId="0">
      <selection activeCell="A7" sqref="A7"/>
    </sheetView>
  </sheetViews>
  <sheetFormatPr defaultRowHeight="15.6" x14ac:dyDescent="0.3"/>
  <cols>
    <col min="1" max="1" width="24.5" bestFit="1" customWidth="1"/>
    <col min="2" max="2" width="25.09765625" bestFit="1" customWidth="1"/>
    <col min="3" max="3" width="13.5" bestFit="1" customWidth="1"/>
    <col min="4" max="4" width="17.19921875" customWidth="1"/>
    <col min="5" max="5" width="15.8984375" customWidth="1"/>
  </cols>
  <sheetData>
    <row r="3" spans="1:5" x14ac:dyDescent="0.3">
      <c r="A3" s="26" t="s">
        <v>1554</v>
      </c>
      <c r="B3" s="25" t="s">
        <v>1555</v>
      </c>
      <c r="C3" s="24" t="s">
        <v>1556</v>
      </c>
    </row>
    <row r="4" spans="1:5" x14ac:dyDescent="0.3">
      <c r="A4" s="2">
        <v>1470</v>
      </c>
      <c r="B4" s="4">
        <v>237</v>
      </c>
      <c r="C4" s="3">
        <v>36.923809523809524</v>
      </c>
    </row>
    <row r="6" spans="1:5" x14ac:dyDescent="0.3">
      <c r="A6" s="5" t="s">
        <v>1557</v>
      </c>
      <c r="B6" s="5" t="s">
        <v>1558</v>
      </c>
      <c r="C6" s="5" t="s">
        <v>1559</v>
      </c>
      <c r="D6" s="5" t="s">
        <v>1560</v>
      </c>
      <c r="E6" s="5" t="s">
        <v>1561</v>
      </c>
    </row>
    <row r="7" spans="1:5" x14ac:dyDescent="0.3">
      <c r="A7" s="2">
        <f>GETPIVOTDATA("Count of Employee Number",$A$3)</f>
        <v>1470</v>
      </c>
      <c r="B7" s="4">
        <f>GETPIVOTDATA("Count of CF_attrition counts",$A$3)</f>
        <v>237</v>
      </c>
      <c r="C7" s="7">
        <f>GETPIVOTDATA("Average of Age",$A$3)</f>
        <v>36.923809523809524</v>
      </c>
      <c r="D7">
        <f>A7-B7</f>
        <v>1233</v>
      </c>
      <c r="E7" s="6">
        <f>B7/A7</f>
        <v>0.16122448979591836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topLeftCell="A7" workbookViewId="0">
      <selection activeCell="M11" sqref="M11"/>
    </sheetView>
  </sheetViews>
  <sheetFormatPr defaultRowHeight="15.6" x14ac:dyDescent="0.3"/>
  <cols>
    <col min="1" max="1" width="23.59765625" bestFit="1" customWidth="1"/>
  </cols>
  <sheetData>
    <row r="3" spans="1:3" x14ac:dyDescent="0.3">
      <c r="A3" s="10" t="s">
        <v>1562</v>
      </c>
    </row>
    <row r="4" spans="1:3" x14ac:dyDescent="0.3">
      <c r="A4" s="9">
        <v>2.6265306122448981</v>
      </c>
    </row>
    <row r="6" spans="1:3" x14ac:dyDescent="0.3">
      <c r="A6" s="5" t="s">
        <v>1563</v>
      </c>
      <c r="B6" s="11">
        <f>GETPIVOTDATA("Job Satisfaction",$A$3)</f>
        <v>2.6265306122448981</v>
      </c>
      <c r="C6">
        <f>B6/4</f>
        <v>0.65663265306122454</v>
      </c>
    </row>
    <row r="7" spans="1:3" x14ac:dyDescent="0.3">
      <c r="A7" s="5" t="s">
        <v>1564</v>
      </c>
      <c r="B7" s="11">
        <f>4-GETPIVOTDATA("Job Satisfaction",$A$3)</f>
        <v>1.3734693877551019</v>
      </c>
      <c r="C7">
        <f>B7/4</f>
        <v>0.34336734693877546</v>
      </c>
    </row>
    <row r="10" spans="1:3" x14ac:dyDescent="0.3">
      <c r="A10" s="5"/>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B6" sqref="B6"/>
    </sheetView>
  </sheetViews>
  <sheetFormatPr defaultRowHeight="15.6" x14ac:dyDescent="0.3"/>
  <cols>
    <col min="1" max="1" width="12.19921875" bestFit="1" customWidth="1"/>
    <col min="2" max="2" width="22.796875" bestFit="1" customWidth="1"/>
  </cols>
  <sheetData>
    <row r="3" spans="1:3" x14ac:dyDescent="0.3">
      <c r="A3" s="12" t="s">
        <v>1565</v>
      </c>
      <c r="B3" s="13" t="s">
        <v>1567</v>
      </c>
    </row>
    <row r="4" spans="1:3" x14ac:dyDescent="0.3">
      <c r="A4" s="14" t="s">
        <v>51</v>
      </c>
      <c r="B4" s="15">
        <v>588</v>
      </c>
    </row>
    <row r="5" spans="1:3" x14ac:dyDescent="0.3">
      <c r="A5" s="16" t="s">
        <v>62</v>
      </c>
      <c r="B5" s="17">
        <v>882</v>
      </c>
    </row>
    <row r="6" spans="1:3" x14ac:dyDescent="0.3">
      <c r="A6" s="18" t="s">
        <v>1566</v>
      </c>
      <c r="B6" s="19">
        <v>1470</v>
      </c>
    </row>
    <row r="9" spans="1:3" x14ac:dyDescent="0.3">
      <c r="A9" s="20" t="s">
        <v>1568</v>
      </c>
      <c r="B9">
        <f>IFERROR(GETPIVOTDATA("Employee Count",$A$3,"Gender","Female"),0)</f>
        <v>588</v>
      </c>
      <c r="C9" s="6">
        <f>IFERROR(B9/($B$9+$B$10),0)</f>
        <v>0.4</v>
      </c>
    </row>
    <row r="10" spans="1:3" x14ac:dyDescent="0.3">
      <c r="A10" s="20" t="s">
        <v>1569</v>
      </c>
      <c r="B10">
        <f>IFERROR(GETPIVOTDATA("Employee Count",$A$3,"Gender","Male"),0)</f>
        <v>882</v>
      </c>
      <c r="C10" s="6">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18" sqref="B18"/>
    </sheetView>
  </sheetViews>
  <sheetFormatPr defaultRowHeight="15.6" x14ac:dyDescent="0.3"/>
  <cols>
    <col min="1" max="1" width="16" bestFit="1" customWidth="1"/>
    <col min="2" max="2" width="25.09765625" bestFit="1" customWidth="1"/>
  </cols>
  <sheetData>
    <row r="3" spans="1:2" x14ac:dyDescent="0.3">
      <c r="A3" s="12" t="s">
        <v>1565</v>
      </c>
      <c r="B3" s="13" t="s">
        <v>1555</v>
      </c>
    </row>
    <row r="4" spans="1:2" x14ac:dyDescent="0.3">
      <c r="A4" s="14" t="s">
        <v>134</v>
      </c>
      <c r="B4" s="15">
        <v>5</v>
      </c>
    </row>
    <row r="5" spans="1:2" x14ac:dyDescent="0.3">
      <c r="A5" s="16" t="s">
        <v>65</v>
      </c>
      <c r="B5" s="17">
        <v>31</v>
      </c>
    </row>
    <row r="6" spans="1:2" x14ac:dyDescent="0.3">
      <c r="A6" s="16" t="s">
        <v>55</v>
      </c>
      <c r="B6" s="17">
        <v>44</v>
      </c>
    </row>
    <row r="7" spans="1:2" x14ac:dyDescent="0.3">
      <c r="A7" s="16" t="s">
        <v>71</v>
      </c>
      <c r="B7" s="17">
        <v>58</v>
      </c>
    </row>
    <row r="8" spans="1:2" x14ac:dyDescent="0.3">
      <c r="A8" s="16" t="s">
        <v>77</v>
      </c>
      <c r="B8" s="17">
        <v>99</v>
      </c>
    </row>
    <row r="9" spans="1:2" x14ac:dyDescent="0.3">
      <c r="A9" s="18" t="s">
        <v>1566</v>
      </c>
      <c r="B9" s="1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topLeftCell="C1" workbookViewId="0">
      <selection activeCell="I3" sqref="I3"/>
    </sheetView>
  </sheetViews>
  <sheetFormatPr defaultRowHeight="15.6" x14ac:dyDescent="0.3"/>
  <cols>
    <col min="1" max="1" width="23.296875" bestFit="1" customWidth="1"/>
    <col min="2" max="2" width="25.09765625" bestFit="1" customWidth="1"/>
    <col min="4" max="4" width="22.3984375" customWidth="1"/>
  </cols>
  <sheetData>
    <row r="3" spans="1:5" x14ac:dyDescent="0.3">
      <c r="A3" s="12" t="s">
        <v>1565</v>
      </c>
      <c r="B3" s="13" t="s">
        <v>1555</v>
      </c>
      <c r="D3" t="s">
        <v>1570</v>
      </c>
      <c r="E3" t="s">
        <v>1571</v>
      </c>
    </row>
    <row r="4" spans="1:5" x14ac:dyDescent="0.3">
      <c r="A4" s="14" t="s">
        <v>83</v>
      </c>
      <c r="B4" s="15">
        <v>9</v>
      </c>
      <c r="D4" s="14" t="str">
        <f>A4</f>
        <v>Healthcare Representative</v>
      </c>
      <c r="E4" s="15">
        <f>GETPIVOTDATA("CF_attrition counts",$A$3,"Job Role",A4)</f>
        <v>9</v>
      </c>
    </row>
    <row r="5" spans="1:5" x14ac:dyDescent="0.3">
      <c r="A5" s="16" t="s">
        <v>163</v>
      </c>
      <c r="B5" s="17">
        <v>12</v>
      </c>
      <c r="D5" s="14" t="str">
        <f t="shared" ref="D5:D12" si="0">A5</f>
        <v>Human Resources</v>
      </c>
      <c r="E5" s="15">
        <f t="shared" ref="E5:E12" si="1">GETPIVOTDATA("CF_attrition counts",$A$3,"Job Role",A5)</f>
        <v>12</v>
      </c>
    </row>
    <row r="6" spans="1:5" x14ac:dyDescent="0.3">
      <c r="A6" s="16" t="s">
        <v>68</v>
      </c>
      <c r="B6" s="17">
        <v>62</v>
      </c>
      <c r="D6" s="14" t="str">
        <f t="shared" si="0"/>
        <v>Laboratory Technician</v>
      </c>
      <c r="E6" s="15">
        <f t="shared" si="1"/>
        <v>62</v>
      </c>
    </row>
    <row r="7" spans="1:5" x14ac:dyDescent="0.3">
      <c r="A7" s="16" t="s">
        <v>95</v>
      </c>
      <c r="B7" s="17">
        <v>5</v>
      </c>
      <c r="D7" s="14" t="str">
        <f t="shared" si="0"/>
        <v>Manager</v>
      </c>
      <c r="E7" s="15">
        <f t="shared" si="1"/>
        <v>5</v>
      </c>
    </row>
    <row r="8" spans="1:5" x14ac:dyDescent="0.3">
      <c r="A8" s="16" t="s">
        <v>81</v>
      </c>
      <c r="B8" s="17">
        <v>10</v>
      </c>
      <c r="D8" s="14" t="str">
        <f t="shared" si="0"/>
        <v>Manufacturing Director</v>
      </c>
      <c r="E8" s="15">
        <f t="shared" si="1"/>
        <v>10</v>
      </c>
    </row>
    <row r="9" spans="1:5" x14ac:dyDescent="0.3">
      <c r="A9" s="16" t="s">
        <v>101</v>
      </c>
      <c r="B9" s="17">
        <v>2</v>
      </c>
      <c r="D9" s="14" t="str">
        <f t="shared" si="0"/>
        <v>Research Director</v>
      </c>
      <c r="E9" s="15">
        <f t="shared" si="1"/>
        <v>2</v>
      </c>
    </row>
    <row r="10" spans="1:5" x14ac:dyDescent="0.3">
      <c r="A10" s="16" t="s">
        <v>63</v>
      </c>
      <c r="B10" s="17">
        <v>47</v>
      </c>
      <c r="D10" s="14" t="str">
        <f t="shared" si="0"/>
        <v>Research Scientist</v>
      </c>
      <c r="E10" s="15">
        <f t="shared" si="1"/>
        <v>47</v>
      </c>
    </row>
    <row r="11" spans="1:5" x14ac:dyDescent="0.3">
      <c r="A11" s="16" t="s">
        <v>52</v>
      </c>
      <c r="B11" s="17">
        <v>57</v>
      </c>
      <c r="D11" s="14" t="str">
        <f t="shared" si="0"/>
        <v>Sales Executive</v>
      </c>
      <c r="E11" s="15">
        <f t="shared" si="1"/>
        <v>57</v>
      </c>
    </row>
    <row r="12" spans="1:5" x14ac:dyDescent="0.3">
      <c r="A12" s="16" t="s">
        <v>99</v>
      </c>
      <c r="B12" s="17">
        <v>33</v>
      </c>
      <c r="D12" s="14" t="str">
        <f t="shared" si="0"/>
        <v>Sales Representative</v>
      </c>
      <c r="E12" s="15">
        <f t="shared" si="1"/>
        <v>33</v>
      </c>
    </row>
    <row r="13" spans="1:5" x14ac:dyDescent="0.3">
      <c r="A13" s="18" t="s">
        <v>1566</v>
      </c>
      <c r="B13" s="1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B6"/>
    </sheetView>
  </sheetViews>
  <sheetFormatPr defaultRowHeight="15.6" x14ac:dyDescent="0.3"/>
  <cols>
    <col min="1" max="1" width="12.19921875" bestFit="1" customWidth="1"/>
    <col min="2" max="2" width="22.796875" bestFit="1" customWidth="1"/>
  </cols>
  <sheetData>
    <row r="3" spans="1:2" x14ac:dyDescent="0.3">
      <c r="A3" s="12" t="s">
        <v>1565</v>
      </c>
      <c r="B3" s="13" t="s">
        <v>1572</v>
      </c>
    </row>
    <row r="4" spans="1:2" x14ac:dyDescent="0.3">
      <c r="A4" s="14" t="s">
        <v>161</v>
      </c>
      <c r="B4" s="21">
        <v>5.0632911392405063E-2</v>
      </c>
    </row>
    <row r="5" spans="1:2" x14ac:dyDescent="0.3">
      <c r="A5" s="16" t="s">
        <v>60</v>
      </c>
      <c r="B5" s="22">
        <v>0.56118143459915615</v>
      </c>
    </row>
    <row r="6" spans="1:2" x14ac:dyDescent="0.3">
      <c r="A6" s="16" t="s">
        <v>48</v>
      </c>
      <c r="B6" s="22">
        <v>0.3881856540084388</v>
      </c>
    </row>
    <row r="7" spans="1:2" x14ac:dyDescent="0.3">
      <c r="A7" s="18" t="s">
        <v>1566</v>
      </c>
      <c r="B7" s="23">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23" sqref="A23"/>
    </sheetView>
  </sheetViews>
  <sheetFormatPr defaultRowHeight="15.6" x14ac:dyDescent="0.3"/>
  <cols>
    <col min="1" max="1" width="12.19921875" bestFit="1" customWidth="1"/>
    <col min="2" max="2" width="22.796875" bestFit="1" customWidth="1"/>
  </cols>
  <sheetData>
    <row r="3" spans="1:2" x14ac:dyDescent="0.3">
      <c r="A3" s="12" t="s">
        <v>1565</v>
      </c>
      <c r="B3" s="13" t="s">
        <v>1572</v>
      </c>
    </row>
    <row r="4" spans="1:2" x14ac:dyDescent="0.3">
      <c r="A4" s="14" t="s">
        <v>69</v>
      </c>
      <c r="B4" s="15">
        <v>112</v>
      </c>
    </row>
    <row r="5" spans="1:2" x14ac:dyDescent="0.3">
      <c r="A5" s="16" t="s">
        <v>46</v>
      </c>
      <c r="B5" s="17">
        <v>51</v>
      </c>
    </row>
    <row r="6" spans="1:2" x14ac:dyDescent="0.3">
      <c r="A6" s="16" t="s">
        <v>92</v>
      </c>
      <c r="B6" s="17">
        <v>38</v>
      </c>
    </row>
    <row r="7" spans="1:2" x14ac:dyDescent="0.3">
      <c r="A7" s="16" t="s">
        <v>58</v>
      </c>
      <c r="B7" s="17">
        <v>25</v>
      </c>
    </row>
    <row r="8" spans="1:2" x14ac:dyDescent="0.3">
      <c r="A8" s="16" t="s">
        <v>75</v>
      </c>
      <c r="B8" s="17">
        <v>11</v>
      </c>
    </row>
    <row r="9" spans="1:2" x14ac:dyDescent="0.3">
      <c r="A9" s="18" t="s">
        <v>1566</v>
      </c>
      <c r="B9" s="1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B4" sqref="B3:B4"/>
    </sheetView>
  </sheetViews>
  <sheetFormatPr defaultRowHeight="15.6" x14ac:dyDescent="0.3"/>
  <cols>
    <col min="1" max="1" width="12.19921875" bestFit="1" customWidth="1"/>
    <col min="2" max="2" width="24.296875" bestFit="1" customWidth="1"/>
    <col min="4" max="4" width="13.5" customWidth="1"/>
    <col min="5" max="5" width="11.796875" bestFit="1" customWidth="1"/>
  </cols>
  <sheetData>
    <row r="3" spans="1:5" x14ac:dyDescent="0.3">
      <c r="A3" s="12" t="s">
        <v>1565</v>
      </c>
      <c r="B3" s="13" t="s">
        <v>1575</v>
      </c>
      <c r="D3" t="s">
        <v>1573</v>
      </c>
      <c r="E3" t="s">
        <v>1574</v>
      </c>
    </row>
    <row r="4" spans="1:5" x14ac:dyDescent="0.3">
      <c r="A4" s="14" t="s">
        <v>64</v>
      </c>
      <c r="B4" s="15">
        <v>673</v>
      </c>
      <c r="D4" t="str">
        <f>A4</f>
        <v>Married</v>
      </c>
    </row>
    <row r="5" spans="1:5" x14ac:dyDescent="0.3">
      <c r="A5" s="16" t="s">
        <v>53</v>
      </c>
      <c r="B5" s="17">
        <v>470</v>
      </c>
      <c r="D5" t="str">
        <f t="shared" ref="D5:D6" si="0">A5</f>
        <v>Single</v>
      </c>
    </row>
    <row r="6" spans="1:5" x14ac:dyDescent="0.3">
      <c r="A6" s="16" t="s">
        <v>79</v>
      </c>
      <c r="B6" s="17">
        <v>327</v>
      </c>
      <c r="D6" t="str">
        <f t="shared" si="0"/>
        <v>Divorced</v>
      </c>
      <c r="E6">
        <f>GETPIVOTDATA("CF_attrition count",$A$3,"Marital Status",A4)</f>
        <v>673</v>
      </c>
    </row>
    <row r="7" spans="1:5" x14ac:dyDescent="0.3">
      <c r="A7" s="18" t="s">
        <v>1566</v>
      </c>
      <c r="B7" s="19">
        <v>1470</v>
      </c>
      <c r="E7">
        <f t="shared" ref="E7:E8" si="1">GETPIVOTDATA("CF_attrition count",$A$3,"Marital Status",A5)</f>
        <v>470</v>
      </c>
    </row>
    <row r="8" spans="1:5" x14ac:dyDescent="0.3">
      <c r="E8">
        <f t="shared" si="1"/>
        <v>327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B1" workbookViewId="0">
      <selection activeCell="C7" sqref="C7"/>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58" zoomScaleNormal="58" workbookViewId="0">
      <selection activeCell="AC30" sqref="AC30"/>
    </sheetView>
  </sheetViews>
  <sheetFormatPr defaultColWidth="11.19921875" defaultRowHeight="15" customHeight="1" x14ac:dyDescent="0.3"/>
  <cols>
    <col min="1" max="26" width="8.59765625" style="8" customWidth="1"/>
    <col min="27" max="16384" width="11.19921875" style="8"/>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gender</vt:lpstr>
      <vt:lpstr>education by attrition</vt:lpstr>
      <vt:lpstr>atttrition by job</vt:lpstr>
      <vt:lpstr>department wise attrition</vt:lpstr>
      <vt:lpstr>attrition by age group</vt:lpstr>
      <vt:lpstr>attrition by marital status</vt:lpstr>
      <vt:lpstr>Data</vt:lpstr>
      <vt:lpstr>Images</vt:lpstr>
      <vt:lpstr>HR DASHBOARD</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AAA-09</cp:lastModifiedBy>
  <dcterms:created xsi:type="dcterms:W3CDTF">2022-12-29T16:02:46Z</dcterms:created>
  <dcterms:modified xsi:type="dcterms:W3CDTF">2024-06-26T06:18:05Z</dcterms:modified>
</cp:coreProperties>
</file>