
<file path=[Content_Types].xml><?xml version="1.0" encoding="utf-8"?>
<Types xmlns="http://schemas.openxmlformats.org/package/2006/content-types">
  <Override PartName="/xl/_rels/workbook.xml.rels" ContentType="application/vnd.openxmlformats-package.relationships+xml"/>
  <Override PartName="/xl/comments10.xml" ContentType="application/vnd.openxmlformats-officedocument.spreadsheetml.comments+xml"/>
  <Override PartName="/xl/media/image2.png" ContentType="image/png"/>
  <Override PartName="/xl/media/image1.png" ContentType="image/png"/>
  <Override PartName="/xl/comments4.xml" ContentType="application/vnd.openxmlformats-officedocument.spreadsheetml.comments+xml"/>
  <Override PartName="/xl/styles.xml" ContentType="application/vnd.openxmlformats-officedocument.spreadsheetml.styles+xml"/>
  <Override PartName="/xl/workbook.xml" ContentType="application/vnd.openxmlformats-officedocument.spreadsheetml.sheet.main+xml"/>
  <Override PartName="/xl/worksheets/sheet10.xml" ContentType="application/vnd.openxmlformats-officedocument.spreadsheetml.worksheet+xml"/>
  <Override PartName="/xl/worksheets/sheet9.xml" ContentType="application/vnd.openxmlformats-officedocument.spreadsheetml.worksheet+xml"/>
  <Override PartName="/xl/worksheets/sheet8.xml" ContentType="application/vnd.openxmlformats-officedocument.spreadsheetml.worksheet+xml"/>
  <Override PartName="/xl/worksheets/_rels/sheet9.xml.rels" ContentType="application/vnd.openxmlformats-package.relationships+xml"/>
  <Override PartName="/xl/worksheets/_rels/sheet6.xml.rels" ContentType="application/vnd.openxmlformats-package.relationships+xml"/>
  <Override PartName="/xl/worksheets/_rels/sheet4.xml.rels" ContentType="application/vnd.openxmlformats-package.relationships+xml"/>
  <Override PartName="/xl/worksheets/_rels/sheet10.xml.rels" ContentType="application/vnd.openxmlformats-package.relationships+xml"/>
  <Override PartName="/xl/worksheets/_rels/sheet2.xml.rels" ContentType="application/vnd.openxmlformats-package.relationships+xml"/>
  <Override PartName="/xl/worksheets/_rels/sheet3.xml.rels" ContentType="application/vnd.openxmlformats-package.relationships+xml"/>
  <Override PartName="/xl/worksheets/sheet7.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_rels/externalLink1.xml.rels" ContentType="application/vnd.openxmlformats-package.relationships+xml"/>
  <Override PartName="/xl/externalLinks/externalLink1.xml" ContentType="application/vnd.openxmlformats-officedocument.spreadsheetml.externalLink+xml"/>
  <Override PartName="/xl/sharedStrings.xml" ContentType="application/vnd.openxmlformats-officedocument.spreadsheetml.sharedStrings+xml"/>
  <Override PartName="/xl/drawings/_rels/drawing4.xml.rels" ContentType="application/vnd.openxmlformats-package.relationships+xml"/>
  <Override PartName="/xl/drawings/drawing2.xml" ContentType="application/vnd.openxmlformats-officedocument.drawing+xml"/>
  <Override PartName="/xl/drawings/drawing1.xml" ContentType="application/vnd.openxmlformats-officedocument.drawing+xml"/>
  <Override PartName="/xl/drawings/vmlDrawing1.vml" ContentType="application/vnd.openxmlformats-officedocument.vmlDrawing"/>
  <Override PartName="/xl/drawings/drawing3.xml" ContentType="application/vnd.openxmlformats-officedocument.drawing+xml"/>
  <Override PartName="/xl/drawings/drawing4.xml" ContentType="application/vnd.openxmlformats-officedocument.drawing+xml"/>
  <Override PartName="/xl/drawings/vmlDrawing2.vml" ContentType="application/vnd.openxmlformats-officedocument.vmlDrawing"/>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5"/>
  </bookViews>
  <sheets>
    <sheet name="i LCR Summ" sheetId="1" state="visible" r:id="rId2"/>
    <sheet name="ii HQLA Summ" sheetId="2" state="visible" r:id="rId3"/>
    <sheet name="iii OUTFLOWS Summ" sheetId="3" state="visible" r:id="rId4"/>
    <sheet name="iiiA" sheetId="4" state="visible" r:id="rId5"/>
    <sheet name="iiiBCD" sheetId="5" state="visible" r:id="rId6"/>
    <sheet name="iv INFLOWS Summ" sheetId="6" state="visible" r:id="rId7"/>
    <sheet name="ii-Level 1 &amp; 2 Assets" sheetId="7" state="visible" r:id="rId8"/>
    <sheet name="iiiA Deposit" sheetId="8" state="visible" r:id="rId9"/>
    <sheet name="iiiB&amp;CWSFund" sheetId="9" state="visible" r:id="rId10"/>
    <sheet name="ivA&amp;BLending" sheetId="10" state="visible" r:id="rId11"/>
    <sheet name="Sheet1" sheetId="11" state="visible" r:id="rId12"/>
  </sheets>
  <externalReferences>
    <externalReference r:id="rId13"/>
  </externalReferences>
  <definedNames>
    <definedName function="false" hidden="true" localSheetId="1" name="_xlnm._FilterDatabase" vbProcedure="false">'ii HQLA Summ'!$A$8:$Z$74</definedName>
    <definedName function="false" hidden="true" localSheetId="2" name="_xlnm._FilterDatabase" vbProcedure="false">'iii OUTFLOWS Summ'!$A$9:$Y$115</definedName>
    <definedName function="false" hidden="false" name="fx" vbProcedure="false">[1]Summary!$N$2</definedName>
  </definedNames>
  <calcPr iterateCount="100" refMode="A1" iterate="false" iterateDelta="0.0001"/>
  <extLst>
    <ext xmlns:loext="http://schemas.libreoffice.org/" uri="{7626C862-2A13-11E5-B345-FEFF819CDC9F}">
      <loext:extCalcPr stringRefSyntax="ExcelA1"/>
    </ext>
  </extLst>
</workbook>
</file>

<file path=xl/comments10.xml><?xml version="1.0" encoding="utf-8"?>
<comments xmlns="http://schemas.openxmlformats.org/spreadsheetml/2006/main" xmlns:xdr="http://schemas.openxmlformats.org/drawingml/2006/spreadsheetDrawing">
  <authors>
    <author> </author>
  </authors>
  <commentList>
    <comment ref="O15" authorId="0">
      <text>
        <r>
          <rPr>
            <b val="true"/>
            <sz val="9"/>
            <color rgb="FF000000"/>
            <rFont val="Tahoma"/>
            <family val="2"/>
            <charset val="1"/>
          </rPr>
          <t xml:space="preserve">Egay Oblena:
</t>
        </r>
        <r>
          <rPr>
            <sz val="9"/>
            <color rgb="FF000000"/>
            <rFont val="Tahoma"/>
            <family val="2"/>
            <charset val="1"/>
          </rPr>
          <t xml:space="preserve">MANUAL INPUT</t>
        </r>
      </text>
    </comment>
    <comment ref="O36" authorId="0">
      <text>
        <r>
          <rPr>
            <b val="true"/>
            <sz val="9"/>
            <color rgb="FF000000"/>
            <rFont val="Tahoma"/>
            <family val="2"/>
            <charset val="1"/>
          </rPr>
          <t xml:space="preserve">Egay Oblena:
</t>
        </r>
        <r>
          <rPr>
            <sz val="9"/>
            <color rgb="FF000000"/>
            <rFont val="Tahoma"/>
            <family val="2"/>
            <charset val="1"/>
          </rPr>
          <t xml:space="preserve">weith workback</t>
        </r>
      </text>
    </comment>
  </commentList>
</comments>
</file>

<file path=xl/comments4.xml><?xml version="1.0" encoding="utf-8"?>
<comments xmlns="http://schemas.openxmlformats.org/spreadsheetml/2006/main" xmlns:xdr="http://schemas.openxmlformats.org/drawingml/2006/spreadsheetDrawing">
  <authors>
    <author> </author>
  </authors>
  <commentList>
    <comment ref="M9" authorId="0">
      <text>
        <r>
          <rPr>
            <b val="true"/>
            <sz val="9"/>
            <color rgb="FF000000"/>
            <rFont val="Tahoma"/>
            <family val="2"/>
            <charset val="1"/>
          </rPr>
          <t xml:space="preserve">Egay Oblena:
</t>
        </r>
        <r>
          <rPr>
            <sz val="9"/>
            <color rgb="FF000000"/>
            <rFont val="Tahoma"/>
            <family val="2"/>
            <charset val="1"/>
          </rPr>
          <t xml:space="preserve">MANUAL INPUT</t>
        </r>
      </text>
    </comment>
    <comment ref="M11" authorId="0">
      <text>
        <r>
          <rPr>
            <b val="true"/>
            <sz val="9"/>
            <color rgb="FF000000"/>
            <rFont val="Tahoma"/>
            <family val="2"/>
            <charset val="1"/>
          </rPr>
          <t xml:space="preserve">Egay Oblena:
</t>
        </r>
        <r>
          <rPr>
            <sz val="9"/>
            <color rgb="FF000000"/>
            <rFont val="Tahoma"/>
            <family val="2"/>
            <charset val="1"/>
          </rPr>
          <t xml:space="preserve">BALANCING</t>
        </r>
      </text>
    </comment>
  </commentList>
</comments>
</file>

<file path=xl/sharedStrings.xml><?xml version="1.0" encoding="utf-8"?>
<sst xmlns="http://schemas.openxmlformats.org/spreadsheetml/2006/main" count="866" uniqueCount="598">
  <si>
    <t xml:space="preserve">Citibank N.A. Philippine Branches</t>
  </si>
  <si>
    <t xml:space="preserve">Name of Bank</t>
  </si>
  <si>
    <t xml:space="preserve">Basel III LCR Report</t>
  </si>
  <si>
    <t xml:space="preserve">Solo Basis</t>
  </si>
  <si>
    <t xml:space="preserve">As of Date :%AOD% </t>
  </si>
  <si>
    <t xml:space="preserve">SINGLE CURRENCY</t>
  </si>
  <si>
    <t xml:space="preserve">PART I. CALCULATION OF LIQUIDITY COVERAGE RATIO 
(In Absolute Amount)</t>
  </si>
  <si>
    <t xml:space="preserve">Item</t>
  </si>
  <si>
    <t xml:space="preserve">Nature of Item</t>
  </si>
  <si>
    <t xml:space="preserve">Reference</t>
  </si>
  <si>
    <t xml:space="preserve">Account Code</t>
  </si>
  <si>
    <t xml:space="preserve">Weighted Amount</t>
  </si>
  <si>
    <r>
      <rPr>
        <b val="true"/>
        <sz val="10"/>
        <rFont val="Arial"/>
        <family val="2"/>
        <charset val="1"/>
      </rPr>
      <t xml:space="preserve">A. Total Stock of High-Quality Liquid Assets (After Cap) </t>
    </r>
    <r>
      <rPr>
        <b val="true"/>
        <i val="true"/>
        <sz val="10"/>
        <rFont val="Arial"/>
        <family val="2"/>
        <charset val="1"/>
      </rPr>
      <t xml:space="preserve">[Net of A.3 and A4]</t>
    </r>
  </si>
  <si>
    <t xml:space="preserve">100070000000202000</t>
  </si>
  <si>
    <t xml:space="preserve">A.1 Stock of Level 1 Assets</t>
  </si>
  <si>
    <t xml:space="preserve">Part II, Item A</t>
  </si>
  <si>
    <t xml:space="preserve">100070500000200000</t>
  </si>
  <si>
    <t xml:space="preserve">A.2 Stock of Level 2 Assets </t>
  </si>
  <si>
    <t xml:space="preserve">Part II, Item B</t>
  </si>
  <si>
    <t xml:space="preserve">100071000000200000</t>
  </si>
  <si>
    <r>
      <rPr>
        <b val="true"/>
        <sz val="10"/>
        <rFont val="Arial"/>
        <family val="2"/>
        <charset val="1"/>
      </rPr>
      <t xml:space="preserve">A.3 Total Stock of High Quality Liquid Assets (Before Cap) </t>
    </r>
    <r>
      <rPr>
        <b val="true"/>
        <i val="true"/>
        <sz val="10"/>
        <rFont val="Arial"/>
        <family val="2"/>
        <charset val="1"/>
      </rPr>
      <t xml:space="preserve">[Sum of A.1 and A.2]</t>
    </r>
  </si>
  <si>
    <t xml:space="preserve">Part II, Item C</t>
  </si>
  <si>
    <t xml:space="preserve">100070000000200000</t>
  </si>
  <si>
    <r>
      <rPr>
        <sz val="10"/>
        <rFont val="Arial"/>
        <family val="2"/>
        <charset val="1"/>
      </rPr>
      <t xml:space="preserve">A.4 </t>
    </r>
    <r>
      <rPr>
        <i val="true"/>
        <sz val="10"/>
        <rFont val="Arial"/>
        <family val="2"/>
        <charset val="1"/>
      </rPr>
      <t xml:space="preserve">Adjustment for 40% Cap on Level 2 Assets</t>
    </r>
  </si>
  <si>
    <t xml:space="preserve">Part II, Item D</t>
  </si>
  <si>
    <t xml:space="preserve">100070000000201000</t>
  </si>
  <si>
    <r>
      <rPr>
        <b val="true"/>
        <sz val="10"/>
        <rFont val="Arial"/>
        <family val="2"/>
        <charset val="1"/>
      </rPr>
      <t xml:space="preserve">B. Total Net Cash Outflows </t>
    </r>
    <r>
      <rPr>
        <b val="true"/>
        <i val="true"/>
        <sz val="10"/>
        <rFont val="Arial"/>
        <family val="2"/>
        <charset val="1"/>
      </rPr>
      <t xml:space="preserve">[Net of B.1 and B.2]</t>
    </r>
  </si>
  <si>
    <t xml:space="preserve">200070000000002000</t>
  </si>
  <si>
    <t xml:space="preserve">B.1 Total Expected Cash Outflows</t>
  </si>
  <si>
    <t xml:space="preserve">Part III, Item I</t>
  </si>
  <si>
    <t xml:space="preserve">200070000000000000</t>
  </si>
  <si>
    <t xml:space="preserve">B.2 Total Expected Cash Inflows Before Ceiling</t>
  </si>
  <si>
    <t xml:space="preserve">Part IV, Item D</t>
  </si>
  <si>
    <t xml:space="preserve">100070000000000000</t>
  </si>
  <si>
    <r>
      <rPr>
        <sz val="10"/>
        <rFont val="Arial"/>
        <family val="2"/>
        <charset val="1"/>
      </rPr>
      <t xml:space="preserve">B.3 </t>
    </r>
    <r>
      <rPr>
        <i val="true"/>
        <sz val="10"/>
        <rFont val="Arial"/>
        <family val="2"/>
        <charset val="1"/>
      </rPr>
      <t xml:space="preserve">Adjustment for 75% Ceiling on Cash Inflows</t>
    </r>
  </si>
  <si>
    <t xml:space="preserve">Part IV, Item E</t>
  </si>
  <si>
    <t xml:space="preserve">100070000000001000</t>
  </si>
  <si>
    <t xml:space="preserve">B.4 Total Expected Cash Inflows After Ceiling</t>
  </si>
  <si>
    <t xml:space="preserve">Part IV, Item F</t>
  </si>
  <si>
    <t xml:space="preserve">100070000000002000</t>
  </si>
  <si>
    <r>
      <rPr>
        <b val="true"/>
        <sz val="10"/>
        <rFont val="Arial"/>
        <family val="2"/>
        <charset val="1"/>
      </rPr>
      <t xml:space="preserve">C. LIQUIDITY COVERAGE RATIO </t>
    </r>
    <r>
      <rPr>
        <b val="true"/>
        <i val="true"/>
        <sz val="10"/>
        <rFont val="Arial"/>
        <family val="2"/>
        <charset val="1"/>
      </rPr>
      <t xml:space="preserve">[A/B]</t>
    </r>
  </si>
  <si>
    <t xml:space="preserve">990070000000000000</t>
  </si>
  <si>
    <t xml:space="preserve">PART II. TOTAL STOCK OF HIGH-QUALITY LIQUID ASSETS (HQLAs)
(In Absolute Amount)</t>
  </si>
  <si>
    <r>
      <rPr>
        <b val="true"/>
        <sz val="11"/>
        <rFont val="Calibri"/>
        <family val="2"/>
        <charset val="1"/>
      </rPr>
      <t xml:space="preserve">Nature of Item</t>
    </r>
    <r>
      <rPr>
        <b val="true"/>
        <vertAlign val="superscript"/>
        <sz val="11"/>
        <rFont val="Calibri"/>
        <family val="2"/>
        <charset val="1"/>
      </rPr>
      <t xml:space="preserve">1/</t>
    </r>
  </si>
  <si>
    <r>
      <rPr>
        <b val="true"/>
        <sz val="11"/>
        <rFont val="Calibri"/>
        <family val="2"/>
        <charset val="1"/>
      </rPr>
      <t xml:space="preserve"> Amount</t>
    </r>
    <r>
      <rPr>
        <b val="true"/>
        <vertAlign val="superscript"/>
        <sz val="11"/>
        <rFont val="Calibri"/>
        <family val="2"/>
        <charset val="1"/>
      </rPr>
      <t xml:space="preserve">2/</t>
    </r>
  </si>
  <si>
    <t xml:space="preserve">Factor</t>
  </si>
  <si>
    <t xml:space="preserve">(a)</t>
  </si>
  <si>
    <t xml:space="preserve">(b)</t>
  </si>
  <si>
    <t xml:space="preserve">(a x b)</t>
  </si>
  <si>
    <r>
      <rPr>
        <b val="true"/>
        <sz val="11"/>
        <rFont val="Calibri"/>
        <family val="2"/>
        <charset val="1"/>
      </rPr>
      <t xml:space="preserve">A. Stock of Level 1 Assets </t>
    </r>
    <r>
      <rPr>
        <b val="true"/>
        <i val="true"/>
        <sz val="11"/>
        <rFont val="Calibri"/>
        <family val="2"/>
        <charset val="1"/>
      </rPr>
      <t xml:space="preserve">[Sum of A(1) to A(4)]</t>
    </r>
  </si>
  <si>
    <t xml:space="preserve">(1) Cash on hand</t>
  </si>
  <si>
    <t xml:space="preserve">100070500000210000</t>
  </si>
  <si>
    <t xml:space="preserve">${L1_PH_LCR_II_A1_CASHONHAND_H12}</t>
  </si>
  <si>
    <t xml:space="preserve">(2) Bank reserves in the BSP (including excess reserves)</t>
  </si>
  <si>
    <t xml:space="preserve">100070500000220000</t>
  </si>
  <si>
    <t xml:space="preserve">${L1_PH_LCR_II_A2_BSPRESERVES_H13}</t>
  </si>
  <si>
    <t xml:space="preserve">(3) Overnight and term deposits with the BSP, including reverse repurchase transactions </t>
  </si>
  <si>
    <t xml:space="preserve">100070500000230000</t>
  </si>
  <si>
    <t xml:space="preserve">${L1_PH_LCR_II_A3_BSPONNTERMDEPOSITS_H14}</t>
  </si>
  <si>
    <t xml:space="preserve">            where the BSP is the counterparty</t>
  </si>
  <si>
    <r>
      <rPr>
        <sz val="11"/>
        <rFont val="Calibri"/>
        <family val="2"/>
        <charset val="1"/>
      </rPr>
      <t xml:space="preserve">(4) Eligible securities</t>
    </r>
    <r>
      <rPr>
        <vertAlign val="superscript"/>
        <sz val="11"/>
        <rFont val="Calibri"/>
        <family val="2"/>
        <charset val="1"/>
      </rPr>
      <t xml:space="preserve">3/</t>
    </r>
    <r>
      <rPr>
        <sz val="11"/>
        <color rgb="FF000000"/>
        <rFont val="Calibri"/>
        <family val="2"/>
        <charset val="1"/>
      </rPr>
      <t xml:space="preserve"> that are — </t>
    </r>
    <r>
      <rPr>
        <i val="true"/>
        <sz val="11"/>
        <rFont val="Calibri"/>
        <family val="2"/>
        <charset val="1"/>
      </rPr>
      <t xml:space="preserve">[Sum of A(4)(a) and A(4)(b)]</t>
    </r>
  </si>
  <si>
    <t xml:space="preserve">100070500000240000</t>
  </si>
  <si>
    <r>
      <rPr>
        <sz val="11"/>
        <rFont val="Calibri"/>
        <family val="2"/>
        <charset val="1"/>
      </rPr>
      <t xml:space="preserve">    (a) Issued or guaranteed by the Philippine National Government (NG) and the BSP</t>
    </r>
    <r>
      <rPr>
        <vertAlign val="superscript"/>
        <sz val="11"/>
        <rFont val="Calibri"/>
        <family val="2"/>
        <charset val="1"/>
      </rPr>
      <t xml:space="preserve">4/ </t>
    </r>
  </si>
  <si>
    <t xml:space="preserve">100070500000241000</t>
  </si>
  <si>
    <r>
      <rPr>
        <sz val="11"/>
        <rFont val="Calibri"/>
        <family val="2"/>
        <charset val="1"/>
      </rPr>
      <t xml:space="preserve">            </t>
    </r>
    <r>
      <rPr>
        <i val="true"/>
        <sz val="11"/>
        <rFont val="Calibri"/>
        <family val="2"/>
        <charset val="1"/>
      </rPr>
      <t xml:space="preserve">[Sum of A(4)(a)(i) to A(4)(a)(ii)]</t>
    </r>
  </si>
  <si>
    <t xml:space="preserve">        (i) Peso - Denominated</t>
  </si>
  <si>
    <t xml:space="preserve">100070500000241100</t>
  </si>
  <si>
    <t xml:space="preserve">${L1_PH_LCR_II_A4AI_PHGOVSEC_PHP_H19}</t>
  </si>
  <si>
    <r>
      <rPr>
        <sz val="11"/>
        <rFont val="Calibri"/>
        <family val="2"/>
        <charset val="1"/>
      </rPr>
      <t xml:space="preserve">        (ii) Foreign Currency - Denominated</t>
    </r>
    <r>
      <rPr>
        <vertAlign val="superscript"/>
        <sz val="11"/>
        <rFont val="Calibri"/>
        <family val="2"/>
        <charset val="1"/>
      </rPr>
      <t xml:space="preserve">5/</t>
    </r>
  </si>
  <si>
    <t xml:space="preserve">100070500000241200</t>
  </si>
  <si>
    <t xml:space="preserve">${L1_PH_LCR_II_A4AII_PHGOVSEC_NONPHP_H20}</t>
  </si>
  <si>
    <t xml:space="preserve">    (b) With a 0% Basel II credit risk weight issued or guaranteed by — </t>
  </si>
  <si>
    <t xml:space="preserve">100070500000242000</t>
  </si>
  <si>
    <r>
      <rPr>
        <sz val="11"/>
        <rFont val="Calibri"/>
        <family val="2"/>
        <charset val="1"/>
      </rPr>
      <t xml:space="preserve">            </t>
    </r>
    <r>
      <rPr>
        <i val="true"/>
        <sz val="11"/>
        <rFont val="Calibri"/>
        <family val="2"/>
        <charset val="1"/>
      </rPr>
      <t xml:space="preserve">[Sum of A(4)(b)(i) to A(4)(b)(ii)]</t>
    </r>
  </si>
  <si>
    <t xml:space="preserve">        (i) Sovereigns, central banks or public sector entities (PSEs) of foreign countries</t>
  </si>
  <si>
    <t xml:space="preserve">100070500000242100</t>
  </si>
  <si>
    <t xml:space="preserve">${L1_PH_LCR_II_A4BI_NONPHGOVSEC_PHP_H23}</t>
  </si>
  <si>
    <r>
      <rPr>
        <sz val="11"/>
        <rFont val="Calibri"/>
        <family val="2"/>
        <charset val="1"/>
      </rPr>
      <t xml:space="preserve">        (ii) Multilateral organizations</t>
    </r>
    <r>
      <rPr>
        <vertAlign val="superscript"/>
        <sz val="11"/>
        <rFont val="Calibri"/>
        <family val="2"/>
        <charset val="1"/>
      </rPr>
      <t xml:space="preserve">6/</t>
    </r>
  </si>
  <si>
    <t xml:space="preserve">100070500000242200</t>
  </si>
  <si>
    <t xml:space="preserve">Add / Deduct:</t>
  </si>
  <si>
    <r>
      <rPr>
        <b val="true"/>
        <sz val="11"/>
        <rFont val="Calibri"/>
        <family val="2"/>
        <charset val="1"/>
      </rPr>
      <t xml:space="preserve">A.1 Adjustments to Stock of Level 1 Assets </t>
    </r>
    <r>
      <rPr>
        <b val="true"/>
        <i val="true"/>
        <sz val="11"/>
        <rFont val="Calibri"/>
        <family val="2"/>
        <charset val="1"/>
      </rPr>
      <t xml:space="preserve">[Net of A.1(1) and A.1(2)]</t>
    </r>
  </si>
  <si>
    <t xml:space="preserve">100070500000201000</t>
  </si>
  <si>
    <t xml:space="preserve">(1)</t>
  </si>
  <si>
    <t xml:space="preserve">Add:</t>
  </si>
  <si>
    <r>
      <rPr>
        <sz val="11"/>
        <rFont val="Calibri"/>
        <family val="2"/>
        <charset val="1"/>
      </rPr>
      <t xml:space="preserve">Level 1 assets lent or placed as collateral under short-term</t>
    </r>
    <r>
      <rPr>
        <vertAlign val="superscript"/>
        <sz val="11"/>
        <rFont val="Calibri"/>
        <family val="2"/>
        <charset val="1"/>
      </rPr>
      <t xml:space="preserve">7/</t>
    </r>
    <r>
      <rPr>
        <sz val="11"/>
        <rFont val="Calibri"/>
        <family val="2"/>
        <charset val="1"/>
      </rPr>
      <t xml:space="preserve"> secured funding, </t>
    </r>
  </si>
  <si>
    <t xml:space="preserve">100070500000201100</t>
  </si>
  <si>
    <r>
      <rPr>
        <sz val="11"/>
        <rFont val="Calibri"/>
        <family val="2"/>
        <charset val="1"/>
      </rPr>
      <t xml:space="preserve">        secured lending or collateral swap transactions </t>
    </r>
    <r>
      <rPr>
        <i val="true"/>
        <sz val="11"/>
        <rFont val="Calibri"/>
        <family val="2"/>
        <charset val="1"/>
      </rPr>
      <t xml:space="preserve">[Sum of A.1(1)(a) &amp; A.1(1)(b)]</t>
    </r>
  </si>
  <si>
    <t xml:space="preserve">(a) Cash or deposits with the central bank</t>
  </si>
  <si>
    <t xml:space="preserve">100070500000201110</t>
  </si>
  <si>
    <t xml:space="preserve">${L1_PH_LCR_II_A_1_1b_ELIGIBLESECs_H29}</t>
  </si>
  <si>
    <t xml:space="preserve">(b) Level 1 eligible securities</t>
  </si>
  <si>
    <t xml:space="preserve">100070500000201120</t>
  </si>
  <si>
    <t xml:space="preserve">${L1_PH_LCR_II_A_1_1B_ELIGIBLESECS_H30}</t>
  </si>
  <si>
    <t xml:space="preserve">(2)
</t>
  </si>
  <si>
    <t xml:space="preserve">Deduct:
</t>
  </si>
  <si>
    <r>
      <rPr>
        <sz val="11"/>
        <rFont val="Calibri"/>
        <family val="2"/>
        <charset val="1"/>
      </rPr>
      <t xml:space="preserve">Level 1 assets borrowed or received as collateral under short-term</t>
    </r>
    <r>
      <rPr>
        <vertAlign val="superscript"/>
        <sz val="11"/>
        <rFont val="Calibri"/>
        <family val="2"/>
        <charset val="1"/>
      </rPr>
      <t xml:space="preserve">7/</t>
    </r>
    <r>
      <rPr>
        <sz val="11"/>
        <rFont val="Calibri"/>
        <family val="2"/>
        <charset val="1"/>
      </rPr>
      <t xml:space="preserve"> secured funding,</t>
    </r>
  </si>
  <si>
    <t xml:space="preserve">100070500000201200</t>
  </si>
  <si>
    <r>
      <rPr>
        <sz val="11"/>
        <rFont val="Calibri"/>
        <family val="2"/>
        <charset val="1"/>
      </rPr>
      <t xml:space="preserve">        secured lending or collateral swap transactions </t>
    </r>
    <r>
      <rPr>
        <i val="true"/>
        <sz val="11"/>
        <rFont val="Calibri"/>
        <family val="2"/>
        <charset val="1"/>
      </rPr>
      <t xml:space="preserve">[Sum of A.1(2)(a) &amp; A.1(2)(b)]</t>
    </r>
  </si>
  <si>
    <t xml:space="preserve">100070500000201210</t>
  </si>
  <si>
    <t xml:space="preserve">100070500000201220</t>
  </si>
  <si>
    <t xml:space="preserve">${L1_PH_LCR_II_A_1_2B_ELIGIBLESECS_H34}</t>
  </si>
  <si>
    <r>
      <rPr>
        <b val="true"/>
        <sz val="11"/>
        <rFont val="Calibri"/>
        <family val="2"/>
        <charset val="1"/>
      </rPr>
      <t xml:space="preserve">A.2 Adjusted Stock of Level 1 Assets</t>
    </r>
    <r>
      <rPr>
        <b val="true"/>
        <vertAlign val="superscript"/>
        <sz val="11"/>
        <rFont val="Calibri"/>
        <family val="2"/>
        <charset val="1"/>
      </rPr>
      <t xml:space="preserve">8/</t>
    </r>
    <r>
      <rPr>
        <b val="true"/>
        <sz val="11"/>
        <rFont val="Calibri"/>
        <family val="2"/>
        <charset val="1"/>
      </rPr>
      <t xml:space="preserve"> </t>
    </r>
    <r>
      <rPr>
        <b val="true"/>
        <i val="true"/>
        <sz val="11"/>
        <rFont val="Calibri"/>
        <family val="2"/>
        <charset val="1"/>
      </rPr>
      <t xml:space="preserve">[Sum or Net of A and A.1]</t>
    </r>
  </si>
  <si>
    <t xml:space="preserve">100070500000202000</t>
  </si>
  <si>
    <r>
      <rPr>
        <b val="true"/>
        <sz val="11"/>
        <rFont val="Calibri"/>
        <family val="2"/>
        <charset val="1"/>
      </rPr>
      <t xml:space="preserve">B. Stock of Level 2 Assets </t>
    </r>
    <r>
      <rPr>
        <b val="true"/>
        <i val="true"/>
        <sz val="11"/>
        <rFont val="Calibri"/>
        <family val="2"/>
        <charset val="1"/>
      </rPr>
      <t xml:space="preserve">[Sum of B(1) to B(4)]</t>
    </r>
  </si>
  <si>
    <r>
      <rPr>
        <sz val="11"/>
        <rFont val="Calibri"/>
        <family val="2"/>
        <charset val="1"/>
      </rPr>
      <t xml:space="preserve">(1) Eligible securities</t>
    </r>
    <r>
      <rPr>
        <vertAlign val="superscript"/>
        <sz val="11"/>
        <rFont val="Calibri"/>
        <family val="2"/>
        <charset val="1"/>
      </rPr>
      <t xml:space="preserve">3/</t>
    </r>
    <r>
      <rPr>
        <sz val="11"/>
        <rFont val="Calibri"/>
        <family val="2"/>
        <charset val="1"/>
      </rPr>
      <t xml:space="preserve"> with a 20% Basel II credit risk weight issued or guaranteed by — </t>
    </r>
  </si>
  <si>
    <t xml:space="preserve">100071000000210000</t>
  </si>
  <si>
    <r>
      <rPr>
        <sz val="11"/>
        <rFont val="Calibri"/>
        <family val="2"/>
        <charset val="1"/>
      </rPr>
      <t xml:space="preserve">            </t>
    </r>
    <r>
      <rPr>
        <i val="true"/>
        <sz val="11"/>
        <rFont val="Calibri"/>
        <family val="2"/>
        <charset val="1"/>
      </rPr>
      <t xml:space="preserve">[Sum of B(1)(a) to B(1)(c)]</t>
    </r>
  </si>
  <si>
    <t xml:space="preserve">    (a) Government-Owned and Controlled Corporations (GOCCs) and Local Government Units (LGUs)</t>
  </si>
  <si>
    <t xml:space="preserve">100071000000211000</t>
  </si>
  <si>
    <t xml:space="preserve">    (b) Sovereigns, central banks or PSEs of foreign countries</t>
  </si>
  <si>
    <t xml:space="preserve">100071000000212000</t>
  </si>
  <si>
    <t xml:space="preserve">    (c) Multilateral development banks (MDBs)</t>
  </si>
  <si>
    <t xml:space="preserve">100071000000213000</t>
  </si>
  <si>
    <t xml:space="preserve">(2) Eligible securities3/ with a 50% Basel II credit risk weight issued or guaranteed by — </t>
  </si>
  <si>
    <t xml:space="preserve">100071000000220000</t>
  </si>
  <si>
    <r>
      <rPr>
        <sz val="11"/>
        <rFont val="Calibri"/>
        <family val="2"/>
        <charset val="1"/>
      </rPr>
      <t xml:space="preserve">            </t>
    </r>
    <r>
      <rPr>
        <i val="true"/>
        <sz val="11"/>
        <rFont val="Calibri"/>
        <family val="2"/>
        <charset val="1"/>
      </rPr>
      <t xml:space="preserve">[Sum of B(2)(a) to B(2)(c)]</t>
    </r>
  </si>
  <si>
    <t xml:space="preserve">100071000000221000</t>
  </si>
  <si>
    <t xml:space="preserve">100071000000222000</t>
  </si>
  <si>
    <t xml:space="preserve">100071000000223000</t>
  </si>
  <si>
    <r>
      <rPr>
        <sz val="11"/>
        <rFont val="Calibri"/>
        <family val="2"/>
        <charset val="1"/>
      </rPr>
      <t xml:space="preserve">(3) Eligible corporate securities</t>
    </r>
    <r>
      <rPr>
        <vertAlign val="superscript"/>
        <sz val="11"/>
        <rFont val="Calibri"/>
        <family val="2"/>
        <charset val="1"/>
      </rPr>
      <t xml:space="preserve">3/</t>
    </r>
    <r>
      <rPr>
        <sz val="11"/>
        <color rgb="FF000000"/>
        <rFont val="Calibri"/>
        <family val="2"/>
        <charset val="1"/>
      </rPr>
      <t xml:space="preserve"> with long-term credit rating of — </t>
    </r>
    <r>
      <rPr>
        <i val="true"/>
        <sz val="11"/>
        <rFont val="Calibri"/>
        <family val="2"/>
        <charset val="1"/>
      </rPr>
      <t xml:space="preserve">[Sum of B(3)(a) and B(3)(b)]</t>
    </r>
  </si>
  <si>
    <t xml:space="preserve">100071000000230000</t>
  </si>
  <si>
    <t xml:space="preserve">    (a) At least AA–  or its equivalent</t>
  </si>
  <si>
    <t xml:space="preserve">100071000000231000</t>
  </si>
  <si>
    <t xml:space="preserve">    (b) Between A+ and BBB– or their equivalent</t>
  </si>
  <si>
    <t xml:space="preserve">100071000000232000</t>
  </si>
  <si>
    <r>
      <rPr>
        <sz val="11"/>
        <rFont val="Calibri"/>
        <family val="2"/>
        <charset val="1"/>
      </rPr>
      <t xml:space="preserve">(4) Eligible common equity shares</t>
    </r>
    <r>
      <rPr>
        <vertAlign val="superscript"/>
        <sz val="11"/>
        <rFont val="Calibri"/>
        <family val="2"/>
        <charset val="1"/>
      </rPr>
      <t xml:space="preserve">3/</t>
    </r>
    <r>
      <rPr>
        <sz val="11"/>
        <color rgb="FF000000"/>
        <rFont val="Calibri"/>
        <family val="2"/>
        <charset val="1"/>
      </rPr>
      <t xml:space="preserve"> that are included in the main index of an organized exchange</t>
    </r>
  </si>
  <si>
    <t xml:space="preserve">100071000000240000</t>
  </si>
  <si>
    <r>
      <rPr>
        <b val="true"/>
        <sz val="11"/>
        <rFont val="Calibri"/>
        <family val="2"/>
        <charset val="1"/>
      </rPr>
      <t xml:space="preserve">B.1 Adjustments to Stock of Level 2 Assets </t>
    </r>
    <r>
      <rPr>
        <b val="true"/>
        <i val="true"/>
        <sz val="11"/>
        <rFont val="Calibri"/>
        <family val="2"/>
        <charset val="1"/>
      </rPr>
      <t xml:space="preserve">[Net of B.1(1) and B.1(2)]</t>
    </r>
  </si>
  <si>
    <t xml:space="preserve">100071000000201000</t>
  </si>
  <si>
    <t xml:space="preserve">(1)
</t>
  </si>
  <si>
    <t xml:space="preserve">Add:
</t>
  </si>
  <si>
    <r>
      <rPr>
        <sz val="11"/>
        <rFont val="Calibri"/>
        <family val="2"/>
        <charset val="1"/>
      </rPr>
      <t xml:space="preserve">Level 2 assets lent or placed as collateral under short-term</t>
    </r>
    <r>
      <rPr>
        <vertAlign val="superscript"/>
        <sz val="11"/>
        <rFont val="Calibri"/>
        <family val="2"/>
        <charset val="1"/>
      </rPr>
      <t xml:space="preserve">7/</t>
    </r>
    <r>
      <rPr>
        <sz val="11"/>
        <rFont val="Calibri"/>
        <family val="2"/>
        <charset val="1"/>
      </rPr>
      <t xml:space="preserve"> secured funding, </t>
    </r>
  </si>
  <si>
    <t xml:space="preserve">100071000000201100</t>
  </si>
  <si>
    <r>
      <rPr>
        <sz val="11"/>
        <rFont val="Calibri"/>
        <family val="2"/>
        <charset val="1"/>
      </rPr>
      <t xml:space="preserve">        secured lending or collateral swap transactions </t>
    </r>
    <r>
      <rPr>
        <i val="true"/>
        <sz val="11"/>
        <rFont val="Calibri"/>
        <family val="2"/>
        <charset val="1"/>
      </rPr>
      <t xml:space="preserve">[Sum of B.1(1)(a) to B.1(1)(d)]</t>
    </r>
  </si>
  <si>
    <r>
      <rPr>
        <sz val="11"/>
        <rFont val="Calibri"/>
        <family val="2"/>
        <charset val="1"/>
      </rPr>
      <t xml:space="preserve">(a) Eligible securities</t>
    </r>
    <r>
      <rPr>
        <vertAlign val="superscript"/>
        <sz val="11"/>
        <rFont val="Calibri"/>
        <family val="2"/>
        <charset val="1"/>
      </rPr>
      <t xml:space="preserve">3/</t>
    </r>
    <r>
      <rPr>
        <sz val="11"/>
        <color rgb="FF000000"/>
        <rFont val="Calibri"/>
        <family val="2"/>
        <charset val="1"/>
      </rPr>
      <t xml:space="preserve"> with a 20% Basel II credit risk weight </t>
    </r>
  </si>
  <si>
    <t xml:space="preserve">100071000000201110</t>
  </si>
  <si>
    <r>
      <rPr>
        <sz val="11"/>
        <rFont val="Calibri"/>
        <family val="2"/>
        <charset val="1"/>
      </rPr>
      <t xml:space="preserve">(b) Eligible securities</t>
    </r>
    <r>
      <rPr>
        <vertAlign val="superscript"/>
        <sz val="11"/>
        <rFont val="Calibri"/>
        <family val="2"/>
        <charset val="1"/>
      </rPr>
      <t xml:space="preserve">3/</t>
    </r>
    <r>
      <rPr>
        <sz val="11"/>
        <color rgb="FF000000"/>
        <rFont val="Calibri"/>
        <family val="2"/>
        <charset val="1"/>
      </rPr>
      <t xml:space="preserve"> with a 50% Basel II credit risk weight </t>
    </r>
  </si>
  <si>
    <t xml:space="preserve">100071000000201120</t>
  </si>
  <si>
    <r>
      <rPr>
        <sz val="11"/>
        <rFont val="Calibri"/>
        <family val="2"/>
        <charset val="1"/>
      </rPr>
      <t xml:space="preserve">(c) Eligible corporate securities</t>
    </r>
    <r>
      <rPr>
        <vertAlign val="superscript"/>
        <sz val="11"/>
        <rFont val="Calibri"/>
        <family val="2"/>
        <charset val="1"/>
      </rPr>
      <t xml:space="preserve">3/</t>
    </r>
    <r>
      <rPr>
        <sz val="11"/>
        <color rgb="FF000000"/>
        <rFont val="Calibri"/>
        <family val="2"/>
        <charset val="1"/>
      </rPr>
      <t xml:space="preserve"> rated at least AA–  or its equivalent</t>
    </r>
  </si>
  <si>
    <t xml:space="preserve">100071000000201130</t>
  </si>
  <si>
    <r>
      <rPr>
        <sz val="11"/>
        <rFont val="Calibri"/>
        <family val="2"/>
        <charset val="1"/>
      </rPr>
      <t xml:space="preserve">(d) Eligible corporate securities</t>
    </r>
    <r>
      <rPr>
        <vertAlign val="superscript"/>
        <sz val="11"/>
        <rFont val="Calibri"/>
        <family val="2"/>
        <charset val="1"/>
      </rPr>
      <t xml:space="preserve">3/</t>
    </r>
    <r>
      <rPr>
        <sz val="11"/>
        <color rgb="FF000000"/>
        <rFont val="Calibri"/>
        <family val="2"/>
        <charset val="1"/>
      </rPr>
      <t xml:space="preserve"> rated between A+ and BBB– or their equivalent</t>
    </r>
  </si>
  <si>
    <t xml:space="preserve">100071000000201140</t>
  </si>
  <si>
    <r>
      <rPr>
        <sz val="11"/>
        <rFont val="Calibri"/>
        <family val="2"/>
        <charset val="1"/>
      </rPr>
      <t xml:space="preserve">(e) Eligible common equity shares</t>
    </r>
    <r>
      <rPr>
        <vertAlign val="superscript"/>
        <sz val="11"/>
        <rFont val="Calibri"/>
        <family val="2"/>
        <charset val="1"/>
      </rPr>
      <t xml:space="preserve">3/</t>
    </r>
    <r>
      <rPr>
        <sz val="11"/>
        <rFont val="Calibri"/>
        <family val="2"/>
        <charset val="1"/>
      </rPr>
      <t xml:space="preserve"> that are included in the main index of an organized exchange</t>
    </r>
  </si>
  <si>
    <t xml:space="preserve">100071000000201150</t>
  </si>
  <si>
    <r>
      <rPr>
        <sz val="11"/>
        <rFont val="Calibri"/>
        <family val="2"/>
        <charset val="1"/>
      </rPr>
      <t xml:space="preserve">Level 2 assets borrowed or received as collateral under short-term</t>
    </r>
    <r>
      <rPr>
        <vertAlign val="superscript"/>
        <sz val="11"/>
        <rFont val="Calibri"/>
        <family val="2"/>
        <charset val="1"/>
      </rPr>
      <t xml:space="preserve">7/</t>
    </r>
    <r>
      <rPr>
        <sz val="11"/>
        <rFont val="Calibri"/>
        <family val="2"/>
        <charset val="1"/>
      </rPr>
      <t xml:space="preserve"> secured funding, </t>
    </r>
  </si>
  <si>
    <t xml:space="preserve">100071000000201200</t>
  </si>
  <si>
    <r>
      <rPr>
        <sz val="11"/>
        <rFont val="Calibri"/>
        <family val="2"/>
        <charset val="1"/>
      </rPr>
      <t xml:space="preserve">        secured lending or collateral swap transactions </t>
    </r>
    <r>
      <rPr>
        <i val="true"/>
        <sz val="11"/>
        <rFont val="Calibri"/>
        <family val="2"/>
        <charset val="1"/>
      </rPr>
      <t xml:space="preserve">[Sum of B.1(2)(a) to B.1(2)(d)]</t>
    </r>
  </si>
  <si>
    <r>
      <rPr>
        <sz val="11"/>
        <rFont val="Calibri"/>
        <family val="2"/>
        <charset val="1"/>
      </rPr>
      <t xml:space="preserve">(a) Eligible securities</t>
    </r>
    <r>
      <rPr>
        <vertAlign val="superscript"/>
        <sz val="11"/>
        <rFont val="Calibri"/>
        <family val="2"/>
        <charset val="1"/>
      </rPr>
      <t xml:space="preserve">3/</t>
    </r>
    <r>
      <rPr>
        <sz val="11"/>
        <rFont val="Calibri"/>
        <family val="2"/>
        <charset val="1"/>
      </rPr>
      <t xml:space="preserve"> with a 20% Basel II credit risk weight </t>
    </r>
  </si>
  <si>
    <t xml:space="preserve">100071000000201210</t>
  </si>
  <si>
    <t xml:space="preserve">100071000000201220</t>
  </si>
  <si>
    <r>
      <rPr>
        <sz val="11"/>
        <rFont val="Calibri"/>
        <family val="2"/>
        <charset val="1"/>
      </rPr>
      <t xml:space="preserve">(c) Eligible corporate securities</t>
    </r>
    <r>
      <rPr>
        <vertAlign val="superscript"/>
        <sz val="11"/>
        <rFont val="Calibri"/>
        <family val="2"/>
        <charset val="1"/>
      </rPr>
      <t xml:space="preserve">3/</t>
    </r>
    <r>
      <rPr>
        <sz val="11"/>
        <rFont val="Calibri"/>
        <family val="2"/>
        <charset val="1"/>
      </rPr>
      <t xml:space="preserve"> rated at least AA–  or its equivalent</t>
    </r>
  </si>
  <si>
    <t xml:space="preserve">100071000000201230</t>
  </si>
  <si>
    <r>
      <rPr>
        <sz val="11"/>
        <rFont val="Calibri"/>
        <family val="2"/>
        <charset val="1"/>
      </rPr>
      <t xml:space="preserve">(d) Eligible corporate securities</t>
    </r>
    <r>
      <rPr>
        <vertAlign val="superscript"/>
        <sz val="11"/>
        <rFont val="Calibri"/>
        <family val="2"/>
        <charset val="1"/>
      </rPr>
      <t xml:space="preserve">3/</t>
    </r>
    <r>
      <rPr>
        <sz val="11"/>
        <rFont val="Calibri"/>
        <family val="2"/>
        <charset val="1"/>
      </rPr>
      <t xml:space="preserve"> rated between A+ and BBB– or their equivalent</t>
    </r>
  </si>
  <si>
    <t xml:space="preserve">100071000000201240</t>
  </si>
  <si>
    <t xml:space="preserve">100071000000201250</t>
  </si>
  <si>
    <r>
      <rPr>
        <b val="true"/>
        <sz val="11"/>
        <rFont val="Calibri"/>
        <family val="2"/>
        <charset val="1"/>
      </rPr>
      <t xml:space="preserve">B.2 Adjusted Stock of Level 2 Assets</t>
    </r>
    <r>
      <rPr>
        <b val="true"/>
        <vertAlign val="superscript"/>
        <sz val="11"/>
        <rFont val="Calibri"/>
        <family val="2"/>
        <charset val="1"/>
      </rPr>
      <t xml:space="preserve">8/</t>
    </r>
    <r>
      <rPr>
        <b val="true"/>
        <sz val="11"/>
        <rFont val="Calibri"/>
        <family val="2"/>
        <charset val="1"/>
      </rPr>
      <t xml:space="preserve"> </t>
    </r>
    <r>
      <rPr>
        <b val="true"/>
        <i val="true"/>
        <sz val="11"/>
        <rFont val="Calibri"/>
        <family val="2"/>
        <charset val="1"/>
      </rPr>
      <t xml:space="preserve">[Sum or Net of B and B.1]</t>
    </r>
  </si>
  <si>
    <t xml:space="preserve">100071000000202000</t>
  </si>
  <si>
    <r>
      <rPr>
        <b val="true"/>
        <sz val="11"/>
        <rFont val="Calibri"/>
        <family val="2"/>
        <charset val="1"/>
      </rPr>
      <t xml:space="preserve">C. Total Stock of High Quality Liquid Assets Before Cap Adjustment </t>
    </r>
    <r>
      <rPr>
        <b val="true"/>
        <i val="true"/>
        <sz val="11"/>
        <rFont val="Calibri"/>
        <family val="2"/>
        <charset val="1"/>
      </rPr>
      <t xml:space="preserve">[Sum of A and B]</t>
    </r>
  </si>
  <si>
    <r>
      <rPr>
        <b val="true"/>
        <sz val="11"/>
        <rFont val="Calibri"/>
        <family val="2"/>
        <charset val="1"/>
      </rPr>
      <t xml:space="preserve">D. Adjustment for 40% Cap on Level 2 Assets</t>
    </r>
    <r>
      <rPr>
        <b val="true"/>
        <i val="true"/>
        <sz val="11"/>
        <rFont val="Calibri"/>
        <family val="2"/>
        <charset val="1"/>
      </rPr>
      <t xml:space="preserve"> [Max {B.2 – ⅔*A.2, 0}]</t>
    </r>
  </si>
  <si>
    <r>
      <rPr>
        <b val="true"/>
        <sz val="11"/>
        <rFont val="Calibri"/>
        <family val="2"/>
        <charset val="1"/>
      </rPr>
      <t xml:space="preserve">E. Total Stock of High Quality Liquid Assets After Cap Adjustment </t>
    </r>
    <r>
      <rPr>
        <b val="true"/>
        <i val="true"/>
        <sz val="11"/>
        <rFont val="Calibri"/>
        <family val="2"/>
        <charset val="1"/>
      </rPr>
      <t xml:space="preserve">[Net of C and D]</t>
    </r>
  </si>
  <si>
    <t xml:space="preserve">PART III. TOTAL EXPECTED CASH OUTFLOWS  
(In Absolute Amount)</t>
  </si>
  <si>
    <t xml:space="preserve">Outflow 
Rates</t>
  </si>
  <si>
    <r>
      <rPr>
        <b val="true"/>
        <sz val="11"/>
        <rFont val="Calibri"/>
        <family val="2"/>
        <charset val="1"/>
      </rPr>
      <t xml:space="preserve">A. Deposits </t>
    </r>
    <r>
      <rPr>
        <b val="true"/>
        <i val="true"/>
        <sz val="11"/>
        <rFont val="Calibri"/>
        <family val="2"/>
        <charset val="1"/>
      </rPr>
      <t xml:space="preserve">[Sum of A.1 to A.4]</t>
    </r>
  </si>
  <si>
    <t xml:space="preserve">215070000000100000</t>
  </si>
  <si>
    <r>
      <rPr>
        <sz val="11"/>
        <rFont val="Calibri"/>
        <family val="2"/>
        <charset val="1"/>
      </rPr>
      <t xml:space="preserve">1. Retail funding </t>
    </r>
    <r>
      <rPr>
        <i val="true"/>
        <sz val="11"/>
        <rFont val="Calibri"/>
        <family val="2"/>
        <charset val="1"/>
      </rPr>
      <t xml:space="preserve">[Sum of A.1.a to A.1.c]</t>
    </r>
  </si>
  <si>
    <t xml:space="preserve">215070500000100000</t>
  </si>
  <si>
    <t xml:space="preserve">    a. Php 500,000.00 and below</t>
  </si>
  <si>
    <t xml:space="preserve">215070500500100000</t>
  </si>
  <si>
    <t xml:space="preserve">${L1_PH_LCR_III_A1A_RETDEP0TO500_H13}</t>
  </si>
  <si>
    <t xml:space="preserve">    b. Php 500,000.01 – Php 4,000,000.00</t>
  </si>
  <si>
    <t xml:space="preserve">215070501000100000</t>
  </si>
  <si>
    <t xml:space="preserve">${L1_PH_LCR_III_A1B_RETDEPABOVE500TO4000_H14}</t>
  </si>
  <si>
    <t xml:space="preserve">    c. Over Php 4,000,000.00</t>
  </si>
  <si>
    <t xml:space="preserve">215070501500100000</t>
  </si>
  <si>
    <t xml:space="preserve">${L1_PH_LCR_III_A1C_RETDEPABOVE4000_H15}</t>
  </si>
  <si>
    <r>
      <rPr>
        <sz val="11"/>
        <rFont val="Calibri"/>
        <family val="2"/>
        <charset val="1"/>
      </rPr>
      <t xml:space="preserve">2. Wholesale funding </t>
    </r>
    <r>
      <rPr>
        <i val="true"/>
        <sz val="11"/>
        <rFont val="Calibri"/>
        <family val="2"/>
        <charset val="1"/>
      </rPr>
      <t xml:space="preserve">[Sum of A.2.a. to A.2.c]</t>
    </r>
  </si>
  <si>
    <t xml:space="preserve">215071000000100000</t>
  </si>
  <si>
    <t xml:space="preserve">    a. Operational deposits</t>
  </si>
  <si>
    <t xml:space="preserve">215071000500100000</t>
  </si>
  <si>
    <t xml:space="preserve">    b. Non-operational deposits (including deposits received under correspondent banking and brokering </t>
  </si>
  <si>
    <t xml:space="preserve">215071001500100000</t>
  </si>
  <si>
    <r>
      <rPr>
        <sz val="11"/>
        <rFont val="Calibri"/>
        <family val="2"/>
        <charset val="1"/>
      </rPr>
      <t xml:space="preserve">                services) </t>
    </r>
    <r>
      <rPr>
        <i val="true"/>
        <sz val="11"/>
        <rFont val="Calibri"/>
        <family val="2"/>
        <charset val="1"/>
      </rPr>
      <t xml:space="preserve">[Sum of A.2.b.i to A.2.b.iv]</t>
    </r>
  </si>
  <si>
    <r>
      <rPr>
        <sz val="11"/>
        <rFont val="Calibri"/>
        <family val="2"/>
        <charset val="1"/>
      </rPr>
      <t xml:space="preserve">        i. Fully insured by the PDIC </t>
    </r>
    <r>
      <rPr>
        <i val="true"/>
        <sz val="11"/>
        <rFont val="Calibri"/>
        <family val="2"/>
        <charset val="1"/>
      </rPr>
      <t xml:space="preserve">[Sum of A.2.b.i.(1) and A.2.b.i.(2)]</t>
    </r>
  </si>
  <si>
    <t xml:space="preserve">215001001500110000</t>
  </si>
  <si>
    <t xml:space="preserve">            (1) Philippine NG; LGUs; GOCCs; BSP; sovereigns, central banks, PSEs of foreign countries; MDBs</t>
  </si>
  <si>
    <t xml:space="preserve">215001001500111000</t>
  </si>
  <si>
    <t xml:space="preserve">${L1_PH_LCR_III_A2AI_1_PNG_LGUS_GOCCS_BSP_IN_H21}</t>
  </si>
  <si>
    <t xml:space="preserve">            (2) Non-financial corporates</t>
  </si>
  <si>
    <t xml:space="preserve">215001001500112000</t>
  </si>
  <si>
    <t xml:space="preserve">${L1_PH_LCR_III_A2AI_2_NONFIN_CORPS_INSURD_H22}</t>
  </si>
  <si>
    <r>
      <rPr>
        <sz val="11"/>
        <rFont val="Calibri"/>
        <family val="2"/>
        <charset val="1"/>
      </rPr>
      <t xml:space="preserve">        ii. Not fully insured by the PDIC </t>
    </r>
    <r>
      <rPr>
        <i val="true"/>
        <sz val="11"/>
        <rFont val="Calibri"/>
        <family val="2"/>
        <charset val="1"/>
      </rPr>
      <t xml:space="preserve">[Sum of A.2.b.ii.(1) &amp; A.2.b.ii.(2)]</t>
    </r>
  </si>
  <si>
    <t xml:space="preserve">215001001500120000</t>
  </si>
  <si>
    <t xml:space="preserve">215001001500121000</t>
  </si>
  <si>
    <t xml:space="preserve">${L1_PH_LCR_III_A2AII_1_PNG_LGUS_GOCCS_BSP_NI_H24}</t>
  </si>
  <si>
    <t xml:space="preserve">215001001500122000</t>
  </si>
  <si>
    <t xml:space="preserve">${L1_PH_LCR_III_A2AII_2_NONFIN_CORPS_NOTIN_H25}</t>
  </si>
  <si>
    <t xml:space="preserve">        iii. Financial entities (i.e., bank, financial corporates, trust &amp; other fiduciaries, benificiaries, conduits, SPVs</t>
  </si>
  <si>
    <t xml:space="preserve">215001001500130000</t>
  </si>
  <si>
    <t xml:space="preserve">${L1_PH_LCR_III_A2AIII_FIN_ENTITIES_H26}</t>
  </si>
  <si>
    <t xml:space="preserve">                    and affiliated entities of the bank)</t>
  </si>
  <si>
    <t xml:space="preserve">        iv. Other wholesale clients not included in the above related categories</t>
  </si>
  <si>
    <t xml:space="preserve">215001001500140000</t>
  </si>
  <si>
    <t xml:space="preserve">${L1_PH_LCR_III_A2AIII_OTHERS_H28}</t>
  </si>
  <si>
    <r>
      <rPr>
        <sz val="11"/>
        <rFont val="Calibri"/>
        <family val="2"/>
        <charset val="1"/>
      </rPr>
      <t xml:space="preserve">3. Restricted term deposits</t>
    </r>
    <r>
      <rPr>
        <vertAlign val="superscript"/>
        <sz val="11"/>
        <rFont val="Calibri"/>
        <family val="2"/>
        <charset val="1"/>
      </rPr>
      <t xml:space="preserve">3/</t>
    </r>
  </si>
  <si>
    <t xml:space="preserve">215071500000100000</t>
  </si>
  <si>
    <r>
      <rPr>
        <sz val="11"/>
        <rFont val="Calibri"/>
        <family val="2"/>
        <charset val="1"/>
      </rPr>
      <t xml:space="preserve">4. Deposits pledged as collateral or under hold-out arrangements</t>
    </r>
    <r>
      <rPr>
        <vertAlign val="superscript"/>
        <sz val="11"/>
        <rFont val="Calibri"/>
        <family val="2"/>
        <charset val="1"/>
      </rPr>
      <t xml:space="preserve">4/</t>
    </r>
  </si>
  <si>
    <t xml:space="preserve">215072000000100000</t>
  </si>
  <si>
    <r>
      <rPr>
        <b val="true"/>
        <sz val="11"/>
        <rFont val="Calibri"/>
        <family val="2"/>
        <charset val="1"/>
      </rPr>
      <t xml:space="preserve">B. Unsecured Wholesale Funding </t>
    </r>
    <r>
      <rPr>
        <b val="true"/>
        <i val="true"/>
        <sz val="11"/>
        <rFont val="Calibri"/>
        <family val="2"/>
        <charset val="1"/>
      </rPr>
      <t xml:space="preserve">[Sum of B.1 to B.4]</t>
    </r>
  </si>
  <si>
    <t xml:space="preserve">200070500000200000</t>
  </si>
  <si>
    <t xml:space="preserve">1. Philippine NG; LGUs; GOCCs; BSP; sovereigns, central banks, PSEs of foreign countries; MDBs</t>
  </si>
  <si>
    <t xml:space="preserve">200070500500200000</t>
  </si>
  <si>
    <t xml:space="preserve">2. Non-financial corporates</t>
  </si>
  <si>
    <t xml:space="preserve">200070501000200000</t>
  </si>
  <si>
    <t xml:space="preserve">3. Financial entities</t>
  </si>
  <si>
    <t xml:space="preserve">200070501500200000</t>
  </si>
  <si>
    <t xml:space="preserve">4. Other wholesale clients not included in the above related categories</t>
  </si>
  <si>
    <t xml:space="preserve">200070509000200000</t>
  </si>
  <si>
    <r>
      <rPr>
        <b val="true"/>
        <sz val="11"/>
        <rFont val="Calibri"/>
        <family val="2"/>
        <charset val="1"/>
      </rPr>
      <t xml:space="preserve">C. Secured Funding</t>
    </r>
    <r>
      <rPr>
        <b val="true"/>
        <vertAlign val="superscript"/>
        <sz val="11"/>
        <rFont val="Calibri"/>
        <family val="2"/>
        <charset val="1"/>
      </rPr>
      <t xml:space="preserve">5/</t>
    </r>
    <r>
      <rPr>
        <b val="true"/>
        <sz val="11"/>
        <rFont val="Calibri"/>
        <family val="2"/>
        <charset val="1"/>
      </rPr>
      <t xml:space="preserve"> </t>
    </r>
    <r>
      <rPr>
        <b val="true"/>
        <i val="true"/>
        <sz val="11"/>
        <rFont val="Calibri"/>
        <family val="2"/>
        <charset val="1"/>
      </rPr>
      <t xml:space="preserve">[Sum of C.1 to C.5]</t>
    </r>
  </si>
  <si>
    <t xml:space="preserve">200071000000200000</t>
  </si>
  <si>
    <t xml:space="preserve">1. Backed by Level 1 assets OR funding provided by the BSP</t>
  </si>
  <si>
    <t xml:space="preserve">200071000500200000</t>
  </si>
  <si>
    <t xml:space="preserve">2. Backed by Level 2 assets with 15% haircut</t>
  </si>
  <si>
    <t xml:space="preserve">200071001000200000</t>
  </si>
  <si>
    <t xml:space="preserve">3. Backed by non-HQLA AND funding provided by the Philippine NG or by LGUs </t>
  </si>
  <si>
    <t xml:space="preserve">200071001500200000</t>
  </si>
  <si>
    <t xml:space="preserve">            that are assigned with 20% credit risk weight or lower, or by MDBs</t>
  </si>
  <si>
    <t xml:space="preserve">4. Backed by Level 2 assets with 50% haircut</t>
  </si>
  <si>
    <t xml:space="preserve">200071002000200000</t>
  </si>
  <si>
    <t xml:space="preserve">5. All other maturing secured funding transactions not specified in the above related categories</t>
  </si>
  <si>
    <t xml:space="preserve">200071009000200000</t>
  </si>
  <si>
    <r>
      <rPr>
        <b val="true"/>
        <sz val="11"/>
        <rFont val="Calibri"/>
        <family val="2"/>
        <charset val="1"/>
      </rPr>
      <t xml:space="preserve">D. Derivatives Contracts </t>
    </r>
    <r>
      <rPr>
        <b val="true"/>
        <i val="true"/>
        <sz val="11"/>
        <rFont val="Calibri"/>
        <family val="2"/>
        <charset val="1"/>
      </rPr>
      <t xml:space="preserve">[Sum of D.1 to D.2]</t>
    </r>
  </si>
  <si>
    <t xml:space="preserve">200071500000200000</t>
  </si>
  <si>
    <r>
      <rPr>
        <sz val="11"/>
        <rFont val="Calibri"/>
        <family val="2"/>
        <charset val="1"/>
      </rPr>
      <t xml:space="preserve">1. Contractual derivatives cash outflows</t>
    </r>
    <r>
      <rPr>
        <vertAlign val="superscript"/>
        <sz val="11"/>
        <rFont val="Calibri"/>
        <family val="2"/>
        <charset val="1"/>
      </rPr>
      <t xml:space="preserve">6/</t>
    </r>
  </si>
  <si>
    <t xml:space="preserve">200071500500200000</t>
  </si>
  <si>
    <t xml:space="preserve">${L1_PH_LCR_III_D1_DERIVATIVE_LIABS_H44}</t>
  </si>
  <si>
    <r>
      <rPr>
        <sz val="11"/>
        <rFont val="Calibri"/>
        <family val="2"/>
        <charset val="1"/>
      </rPr>
      <t xml:space="preserve">2. Additional liquidity requirements related to ― </t>
    </r>
    <r>
      <rPr>
        <i val="true"/>
        <sz val="11"/>
        <rFont val="Calibri"/>
        <family val="2"/>
        <charset val="1"/>
      </rPr>
      <t xml:space="preserve">[Sum of D.2.a to D.2.f]</t>
    </r>
  </si>
  <si>
    <t xml:space="preserve">200071501000200000</t>
  </si>
  <si>
    <r>
      <rPr>
        <sz val="11"/>
        <rFont val="Calibri"/>
        <family val="2"/>
        <charset val="1"/>
      </rPr>
      <t xml:space="preserve">    a. Potential valuation changes on non-Level 1 posted collateral securing derivatives and other transactions</t>
    </r>
    <r>
      <rPr>
        <vertAlign val="superscript"/>
        <sz val="11"/>
        <rFont val="Calibri"/>
        <family val="2"/>
        <charset val="1"/>
      </rPr>
      <t xml:space="preserve">7/</t>
    </r>
  </si>
  <si>
    <t xml:space="preserve">200071501005200000</t>
  </si>
  <si>
    <r>
      <rPr>
        <sz val="11"/>
        <rFont val="Calibri"/>
        <family val="2"/>
        <charset val="1"/>
      </rPr>
      <t xml:space="preserve">    b. Market valuation changes on derivatives or other transactions</t>
    </r>
    <r>
      <rPr>
        <vertAlign val="superscript"/>
        <sz val="11"/>
        <rFont val="Calibri"/>
        <family val="2"/>
        <charset val="1"/>
      </rPr>
      <t xml:space="preserve">8/</t>
    </r>
  </si>
  <si>
    <t xml:space="preserve">200071501010200000</t>
  </si>
  <si>
    <r>
      <rPr>
        <sz val="11"/>
        <rFont val="Calibri"/>
        <family val="2"/>
        <charset val="1"/>
      </rPr>
      <t xml:space="preserve">    c. Downgrade triggers embedded in financing transactions, derivatives and other contracts</t>
    </r>
    <r>
      <rPr>
        <vertAlign val="superscript"/>
        <sz val="11"/>
        <rFont val="Calibri"/>
        <family val="2"/>
        <charset val="1"/>
      </rPr>
      <t xml:space="preserve">9/</t>
    </r>
  </si>
  <si>
    <t xml:space="preserve">200071501015200000</t>
  </si>
  <si>
    <r>
      <rPr>
        <sz val="11"/>
        <rFont val="Calibri"/>
        <family val="2"/>
        <charset val="1"/>
      </rPr>
      <t xml:space="preserve">    d. Excess non-segregated collateral held by the bank</t>
    </r>
    <r>
      <rPr>
        <vertAlign val="superscript"/>
        <sz val="11"/>
        <rFont val="Calibri"/>
        <family val="2"/>
        <charset val="1"/>
      </rPr>
      <t xml:space="preserve">10/</t>
    </r>
  </si>
  <si>
    <t xml:space="preserve">200071501020200000</t>
  </si>
  <si>
    <r>
      <rPr>
        <sz val="11"/>
        <rFont val="Calibri"/>
        <family val="2"/>
        <charset val="1"/>
      </rPr>
      <t xml:space="preserve">    e. Contractually required collateral which posting is not yet demanded</t>
    </r>
    <r>
      <rPr>
        <vertAlign val="superscript"/>
        <sz val="11"/>
        <rFont val="Calibri"/>
        <family val="2"/>
        <charset val="1"/>
      </rPr>
      <t xml:space="preserve">11/</t>
    </r>
  </si>
  <si>
    <t xml:space="preserve">200071501025200000</t>
  </si>
  <si>
    <r>
      <rPr>
        <sz val="11"/>
        <rFont val="Calibri"/>
        <family val="2"/>
        <charset val="1"/>
      </rPr>
      <t xml:space="preserve">    f. Collateral substitution to lower-quality HQLA or non-HQLA</t>
    </r>
    <r>
      <rPr>
        <vertAlign val="superscript"/>
        <sz val="11"/>
        <rFont val="Calibri"/>
        <family val="2"/>
        <charset val="1"/>
      </rPr>
      <t xml:space="preserve">12/</t>
    </r>
  </si>
  <si>
    <t xml:space="preserve">200071501030200000</t>
  </si>
  <si>
    <r>
      <rPr>
        <b val="true"/>
        <sz val="11"/>
        <rFont val="Calibri"/>
        <family val="2"/>
        <charset val="1"/>
      </rPr>
      <t xml:space="preserve">E. Structured Financing Instruments (SFIs) </t>
    </r>
    <r>
      <rPr>
        <b val="true"/>
        <i val="true"/>
        <sz val="11"/>
        <rFont val="Calibri"/>
        <family val="2"/>
        <charset val="1"/>
      </rPr>
      <t xml:space="preserve">[Sum of E.1 and E.2]</t>
    </r>
  </si>
  <si>
    <t xml:space="preserve">400072000000300000</t>
  </si>
  <si>
    <r>
      <rPr>
        <sz val="11"/>
        <rFont val="Calibri"/>
        <family val="2"/>
        <charset val="1"/>
      </rPr>
      <t xml:space="preserve">1. Asset-backed securities</t>
    </r>
    <r>
      <rPr>
        <vertAlign val="superscript"/>
        <sz val="11"/>
        <rFont val="Calibri"/>
        <family val="2"/>
        <charset val="1"/>
      </rPr>
      <t xml:space="preserve">13/</t>
    </r>
    <r>
      <rPr>
        <sz val="11"/>
        <color rgb="FF000000"/>
        <rFont val="Calibri"/>
        <family val="2"/>
        <charset val="1"/>
      </rPr>
      <t xml:space="preserve"> and other SFIs</t>
    </r>
  </si>
  <si>
    <t xml:space="preserve">400072000500300000</t>
  </si>
  <si>
    <t xml:space="preserve">2. Asset-backed commercial paper, conduits, securities investment vehicles and other such financing facilities </t>
  </si>
  <si>
    <t xml:space="preserve">400072001000300000</t>
  </si>
  <si>
    <r>
      <rPr>
        <sz val="11"/>
        <rFont val="Calibri"/>
        <family val="2"/>
        <charset val="1"/>
      </rPr>
      <t xml:space="preserve">            </t>
    </r>
    <r>
      <rPr>
        <i val="true"/>
        <sz val="11"/>
        <rFont val="Calibri"/>
        <family val="2"/>
        <charset val="1"/>
      </rPr>
      <t xml:space="preserve">[Sum of E.2.i and E.2.ii]</t>
    </r>
  </si>
  <si>
    <r>
      <rPr>
        <sz val="11"/>
        <rFont val="Calibri"/>
        <family val="2"/>
        <charset val="1"/>
      </rPr>
      <t xml:space="preserve">    a. Debt maturing within the LCR period</t>
    </r>
    <r>
      <rPr>
        <vertAlign val="superscript"/>
        <sz val="11"/>
        <rFont val="Calibri"/>
        <family val="2"/>
        <charset val="1"/>
      </rPr>
      <t xml:space="preserve">14/</t>
    </r>
  </si>
  <si>
    <t xml:space="preserve">400072001005300100</t>
  </si>
  <si>
    <t xml:space="preserve">    b. With embedded options in financing arrangements that allow for the return of assets or </t>
  </si>
  <si>
    <t xml:space="preserve">400072001010300200</t>
  </si>
  <si>
    <r>
      <rPr>
        <sz val="11"/>
        <rFont val="Calibri"/>
        <family val="2"/>
        <charset val="1"/>
      </rPr>
      <t xml:space="preserve">            potential liquidity support</t>
    </r>
    <r>
      <rPr>
        <vertAlign val="superscript"/>
        <sz val="11"/>
        <rFont val="Calibri"/>
        <family val="2"/>
        <charset val="1"/>
      </rPr>
      <t xml:space="preserve">15/</t>
    </r>
  </si>
  <si>
    <r>
      <rPr>
        <b val="true"/>
        <sz val="11"/>
        <rFont val="Calibri"/>
        <family val="2"/>
        <charset val="1"/>
      </rPr>
      <t xml:space="preserve">F. Committed Business Facilities</t>
    </r>
    <r>
      <rPr>
        <b val="true"/>
        <vertAlign val="superscript"/>
        <sz val="11"/>
        <rFont val="Calibri"/>
        <family val="2"/>
        <charset val="1"/>
      </rPr>
      <t xml:space="preserve">16/</t>
    </r>
    <r>
      <rPr>
        <b val="true"/>
        <sz val="11"/>
        <rFont val="Calibri"/>
        <family val="2"/>
        <charset val="1"/>
      </rPr>
      <t xml:space="preserve"> </t>
    </r>
    <r>
      <rPr>
        <b val="true"/>
        <i val="true"/>
        <sz val="11"/>
        <rFont val="Calibri"/>
        <family val="2"/>
        <charset val="1"/>
      </rPr>
      <t xml:space="preserve">[Sum of F.1 to F.6]</t>
    </r>
  </si>
  <si>
    <t xml:space="preserve">400072500000300000</t>
  </si>
  <si>
    <t xml:space="preserve">1. Retail clients</t>
  </si>
  <si>
    <t xml:space="preserve">400072500500300000</t>
  </si>
  <si>
    <t xml:space="preserve">2. Philippine NG; LGUs; GOCCs; sovereigns, central banks, PSEs of foreign countries; MDBs</t>
  </si>
  <si>
    <t xml:space="preserve">400072501000300000</t>
  </si>
  <si>
    <t xml:space="preserve">3. Non-financial corporates</t>
  </si>
  <si>
    <t xml:space="preserve">400072501500362000</t>
  </si>
  <si>
    <t xml:space="preserve">4. Banks and quasi-banks subject to prudential supervision</t>
  </si>
  <si>
    <t xml:space="preserve">400072502000300000</t>
  </si>
  <si>
    <t xml:space="preserve">5. Other financial entities (excluding bank’s own structured financing facilities)</t>
  </si>
  <si>
    <t xml:space="preserve">400072502500300000</t>
  </si>
  <si>
    <t xml:space="preserve">6. Other entities not included in the above related categories</t>
  </si>
  <si>
    <t xml:space="preserve">400072509000300000</t>
  </si>
  <si>
    <r>
      <rPr>
        <b val="true"/>
        <sz val="11"/>
        <rFont val="Calibri"/>
        <family val="2"/>
        <charset val="1"/>
      </rPr>
      <t xml:space="preserve">G. Other Contractual Obligations Within a 30-day Period </t>
    </r>
    <r>
      <rPr>
        <b val="true"/>
        <i val="true"/>
        <sz val="11"/>
        <rFont val="Calibri"/>
        <family val="2"/>
        <charset val="1"/>
      </rPr>
      <t xml:space="preserve">[Sum of G.1 to G.4]</t>
    </r>
  </si>
  <si>
    <t xml:space="preserve">400073000000300000</t>
  </si>
  <si>
    <t xml:space="preserve">1. Other contractual lending obligations to financial institutions not captured in the prior related categories</t>
  </si>
  <si>
    <t xml:space="preserve">400073000500300000</t>
  </si>
  <si>
    <t xml:space="preserve">2. Excess of contractual obligations to retail and non-financial entity clients which are not captured in the prior </t>
  </si>
  <si>
    <t xml:space="preserve">400073001000300000</t>
  </si>
  <si>
    <r>
      <rPr>
        <sz val="11"/>
        <rFont val="Calibri"/>
        <family val="2"/>
        <charset val="1"/>
      </rPr>
      <t xml:space="preserve">            related categories over total contractual inflows from said clients</t>
    </r>
    <r>
      <rPr>
        <vertAlign val="superscript"/>
        <sz val="11"/>
        <rFont val="Calibri"/>
        <family val="2"/>
        <charset val="1"/>
      </rPr>
      <t xml:space="preserve">17/</t>
    </r>
  </si>
  <si>
    <r>
      <rPr>
        <sz val="11"/>
        <rFont val="Calibri"/>
        <family val="2"/>
        <charset val="1"/>
      </rPr>
      <t xml:space="preserve">3. Forward transactions that start within and mature beyond the LCR period </t>
    </r>
    <r>
      <rPr>
        <i val="true"/>
        <sz val="11"/>
        <rFont val="Calibri"/>
        <family val="2"/>
        <charset val="1"/>
      </rPr>
      <t xml:space="preserve">[Sum of G.3.c to G.3.d]</t>
    </r>
  </si>
  <si>
    <t xml:space="preserve">400073001500300000</t>
  </si>
  <si>
    <r>
      <rPr>
        <sz val="11"/>
        <rFont val="Calibri"/>
        <family val="2"/>
        <charset val="1"/>
      </rPr>
      <t xml:space="preserve">    a. Reverse repurchase agreements</t>
    </r>
    <r>
      <rPr>
        <vertAlign val="superscript"/>
        <sz val="11"/>
        <rFont val="Calibri"/>
        <family val="2"/>
        <charset val="1"/>
      </rPr>
      <t xml:space="preserve">18/</t>
    </r>
  </si>
  <si>
    <t xml:space="preserve">400073001505300000</t>
  </si>
  <si>
    <r>
      <rPr>
        <sz val="11"/>
        <rFont val="Calibri"/>
        <family val="2"/>
        <charset val="1"/>
      </rPr>
      <t xml:space="preserve">    b. Collateral swaps</t>
    </r>
    <r>
      <rPr>
        <vertAlign val="superscript"/>
        <sz val="11"/>
        <rFont val="Calibri"/>
        <family val="2"/>
        <charset val="1"/>
      </rPr>
      <t xml:space="preserve">19/</t>
    </r>
  </si>
  <si>
    <t xml:space="preserve">400073001510300000</t>
  </si>
  <si>
    <r>
      <rPr>
        <sz val="11"/>
        <rFont val="Calibri"/>
        <family val="2"/>
        <charset val="1"/>
      </rPr>
      <t xml:space="preserve">4. Total other contractual cash outflows not captured in the above related categories</t>
    </r>
    <r>
      <rPr>
        <vertAlign val="superscript"/>
        <sz val="11"/>
        <rFont val="Calibri"/>
        <family val="2"/>
        <charset val="1"/>
      </rPr>
      <t xml:space="preserve">20/</t>
    </r>
    <r>
      <rPr>
        <sz val="11"/>
        <rFont val="Calibri"/>
        <family val="2"/>
        <charset val="1"/>
      </rPr>
      <t xml:space="preserve"> </t>
    </r>
  </si>
  <si>
    <t xml:space="preserve">400073009000300000</t>
  </si>
  <si>
    <t xml:space="preserve">            (Please enumerate, if any. See table below.)</t>
  </si>
  <si>
    <r>
      <rPr>
        <b val="true"/>
        <sz val="11"/>
        <rFont val="Calibri"/>
        <family val="2"/>
        <charset val="1"/>
      </rPr>
      <t xml:space="preserve">H. Other Contingent Funding Obligations </t>
    </r>
    <r>
      <rPr>
        <b val="true"/>
        <i val="true"/>
        <sz val="11"/>
        <rFont val="Calibri"/>
        <family val="2"/>
        <charset val="1"/>
      </rPr>
      <t xml:space="preserve">[Sum of H.1 to H.6]</t>
    </r>
  </si>
  <si>
    <t xml:space="preserve">400073500000300000</t>
  </si>
  <si>
    <t xml:space="preserve">1. Unused portions of commitments to extend credit through credit cards</t>
  </si>
  <si>
    <t xml:space="preserve">400073500500300000</t>
  </si>
  <si>
    <t xml:space="preserve">2. Guarantees issued related to trade finance obligations directly underpinned by the movement of goods and/or </t>
  </si>
  <si>
    <t xml:space="preserve">400073501000300000</t>
  </si>
  <si>
    <r>
      <rPr>
        <sz val="11"/>
        <rFont val="Calibri"/>
        <family val="2"/>
        <charset val="1"/>
      </rPr>
      <t xml:space="preserve">            the provision of services </t>
    </r>
    <r>
      <rPr>
        <i val="true"/>
        <sz val="11"/>
        <rFont val="Calibri"/>
        <family val="2"/>
        <charset val="1"/>
      </rPr>
      <t xml:space="preserve">[Sum of H.2.a to H.2.f]</t>
    </r>
  </si>
  <si>
    <t xml:space="preserve">    a. Sight letters of credit (LCs) outstanding</t>
  </si>
  <si>
    <t xml:space="preserve">400073501005300000</t>
  </si>
  <si>
    <t xml:space="preserve">    b. Usance LCs outstanding</t>
  </si>
  <si>
    <t xml:space="preserve">400073501010300000</t>
  </si>
  <si>
    <t xml:space="preserve">${L1_PH_LCR_III_H2B_USANCE_LCS_OS_H80}</t>
  </si>
  <si>
    <t xml:space="preserve">    c. Deferred LCs outstanding</t>
  </si>
  <si>
    <t xml:space="preserve">400073501015300000</t>
  </si>
  <si>
    <t xml:space="preserve">    d. Revolving LCs outstanding</t>
  </si>
  <si>
    <t xml:space="preserve">400073501020300000</t>
  </si>
  <si>
    <t xml:space="preserve">    e. Export LCs of credit confirmed</t>
  </si>
  <si>
    <t xml:space="preserve">400073501025300000</t>
  </si>
  <si>
    <t xml:space="preserve">${L1_PH_LCR_III_H2E_EXPORT_LCS_H83}</t>
  </si>
  <si>
    <t xml:space="preserve">    f. Shipside bond / airway bills</t>
  </si>
  <si>
    <t xml:space="preserve">400073501030300000</t>
  </si>
  <si>
    <t xml:space="preserve">${L1_PH_LCR_III_H2F_SHIPSIDE_BONDS_AIRWAY_BILLS_H84}</t>
  </si>
  <si>
    <r>
      <rPr>
        <sz val="11"/>
        <rFont val="Calibri"/>
        <family val="2"/>
        <charset val="1"/>
      </rPr>
      <t xml:space="preserve">3. Unconditionally revocable uncommitted credit lines and business facilities</t>
    </r>
    <r>
      <rPr>
        <vertAlign val="superscript"/>
        <sz val="11"/>
        <rFont val="Calibri"/>
        <family val="2"/>
        <charset val="1"/>
      </rPr>
      <t xml:space="preserve">21/</t>
    </r>
  </si>
  <si>
    <t xml:space="preserve">400073501500300000</t>
  </si>
  <si>
    <t xml:space="preserve">${L1_PH_LCR_III_H3_UNCOND_REVOC_UNCOM_CRED_LINES_H85}</t>
  </si>
  <si>
    <t xml:space="preserve">4. Total other contingent funding obligations not captured in the above related categories</t>
  </si>
  <si>
    <t xml:space="preserve">400073502000300000</t>
  </si>
  <si>
    <r>
      <rPr>
        <sz val="11"/>
        <rFont val="Calibri"/>
        <family val="2"/>
        <charset val="1"/>
      </rPr>
      <t xml:space="preserve">5. Total contingent liabilities that will materialize during the LCR period</t>
    </r>
    <r>
      <rPr>
        <vertAlign val="superscript"/>
        <sz val="11"/>
        <rFont val="Calibri"/>
        <family val="2"/>
        <charset val="1"/>
      </rPr>
      <t xml:space="preserve">22/</t>
    </r>
  </si>
  <si>
    <t xml:space="preserve">400073502500300000</t>
  </si>
  <si>
    <t xml:space="preserve">6. Customer short positions covered by other customers’ non-HQLA collateral</t>
  </si>
  <si>
    <t xml:space="preserve">400073503000300000</t>
  </si>
  <si>
    <r>
      <rPr>
        <b val="true"/>
        <sz val="11"/>
        <rFont val="Calibri"/>
        <family val="2"/>
        <charset val="1"/>
      </rPr>
      <t xml:space="preserve">I. Total Expected Cash Outflows </t>
    </r>
    <r>
      <rPr>
        <b val="true"/>
        <i val="true"/>
        <sz val="11"/>
        <rFont val="Calibri"/>
        <family val="2"/>
        <charset val="1"/>
      </rPr>
      <t xml:space="preserve">[Sum of A to H]</t>
    </r>
  </si>
  <si>
    <t xml:space="preserve">ADDITIONAL ITEMS NOT CAPTURED IN THE ABOVE RELATED CATEGORIES:</t>
  </si>
  <si>
    <t xml:space="preserve">Amount</t>
  </si>
  <si>
    <t xml:space="preserve">G.4</t>
  </si>
  <si>
    <r>
      <rPr>
        <b val="true"/>
        <sz val="11"/>
        <rFont val="Calibri"/>
        <family val="2"/>
        <charset val="1"/>
      </rPr>
      <t xml:space="preserve">Other contractual cash outflows </t>
    </r>
    <r>
      <rPr>
        <b val="true"/>
        <i val="true"/>
        <sz val="11"/>
        <rFont val="Calibri"/>
        <family val="2"/>
        <charset val="1"/>
      </rPr>
      <t xml:space="preserve">[Sum of G.4(1) to G.4(---)]</t>
    </r>
  </si>
  <si>
    <t xml:space="preserve">---</t>
  </si>
  <si>
    <t xml:space="preserve">H.4</t>
  </si>
  <si>
    <r>
      <rPr>
        <b val="true"/>
        <sz val="11"/>
        <rFont val="Calibri"/>
        <family val="2"/>
        <charset val="1"/>
      </rPr>
      <t xml:space="preserve">Other contingent funding obligations ― </t>
    </r>
    <r>
      <rPr>
        <b val="true"/>
        <i val="true"/>
        <sz val="11"/>
        <rFont val="Calibri"/>
        <family val="2"/>
        <charset val="1"/>
      </rPr>
      <t xml:space="preserve">[Sum of H.4(1) to H.4(---)]</t>
    </r>
  </si>
  <si>
    <t xml:space="preserve">H.5</t>
  </si>
  <si>
    <r>
      <rPr>
        <b val="true"/>
        <sz val="11"/>
        <rFont val="Calibri"/>
        <family val="2"/>
        <charset val="1"/>
      </rPr>
      <t xml:space="preserve">Contingent liabilities that will materialize during the LCR period ― </t>
    </r>
    <r>
      <rPr>
        <b val="true"/>
        <i val="true"/>
        <sz val="11"/>
        <rFont val="Calibri"/>
        <family val="2"/>
        <charset val="1"/>
      </rPr>
      <t xml:space="preserve">[Sum of H.5(1) to H.5(---)]</t>
    </r>
  </si>
  <si>
    <t xml:space="preserve">Part III.A - Deposits</t>
  </si>
  <si>
    <t xml:space="preserve">   CITIBANK, N.A.   </t>
  </si>
  <si>
    <t xml:space="preserve">Account Description</t>
  </si>
  <si>
    <r>
      <rPr>
        <b val="true"/>
        <sz val="10"/>
        <rFont val="Arial"/>
        <family val="2"/>
        <charset val="1"/>
      </rPr>
      <t xml:space="preserve">Government</t>
    </r>
    <r>
      <rPr>
        <b val="true"/>
        <vertAlign val="superscript"/>
        <sz val="10"/>
        <rFont val="Arial"/>
        <family val="2"/>
        <charset val="1"/>
      </rPr>
      <t xml:space="preserve">1/</t>
    </r>
  </si>
  <si>
    <r>
      <rPr>
        <b val="true"/>
        <sz val="10"/>
        <rFont val="Arial"/>
        <family val="2"/>
        <charset val="1"/>
      </rPr>
      <t xml:space="preserve">Banks</t>
    </r>
    <r>
      <rPr>
        <b val="true"/>
        <vertAlign val="superscript"/>
        <sz val="10"/>
        <rFont val="Arial"/>
        <family val="2"/>
        <charset val="1"/>
      </rPr>
      <t xml:space="preserve">1/</t>
    </r>
  </si>
  <si>
    <r>
      <rPr>
        <b val="true"/>
        <sz val="10"/>
        <rFont val="Arial"/>
        <family val="2"/>
        <charset val="1"/>
      </rPr>
      <t xml:space="preserve">Financial Corporation</t>
    </r>
    <r>
      <rPr>
        <b val="true"/>
        <vertAlign val="superscript"/>
        <sz val="10"/>
        <rFont val="Arial"/>
        <family val="2"/>
        <charset val="1"/>
      </rPr>
      <t xml:space="preserve">1/</t>
    </r>
  </si>
  <si>
    <r>
      <rPr>
        <b val="true"/>
        <sz val="10"/>
        <rFont val="Arial"/>
        <family val="2"/>
        <charset val="1"/>
      </rPr>
      <t xml:space="preserve">Non-Financial Corporation</t>
    </r>
    <r>
      <rPr>
        <b val="true"/>
        <vertAlign val="superscript"/>
        <sz val="10"/>
        <rFont val="Arial"/>
        <family val="2"/>
        <charset val="1"/>
      </rPr>
      <t xml:space="preserve">1/</t>
    </r>
  </si>
  <si>
    <r>
      <rPr>
        <b val="true"/>
        <sz val="10"/>
        <rFont val="Arial"/>
        <family val="2"/>
        <charset val="1"/>
      </rPr>
      <t xml:space="preserve">Individuals</t>
    </r>
    <r>
      <rPr>
        <b val="true"/>
        <vertAlign val="superscript"/>
        <sz val="10"/>
        <rFont val="Arial"/>
        <family val="2"/>
        <charset val="1"/>
      </rPr>
      <t xml:space="preserve">1/</t>
    </r>
  </si>
  <si>
    <r>
      <rPr>
        <b val="true"/>
        <sz val="10"/>
        <rFont val="Arial"/>
        <family val="2"/>
        <charset val="1"/>
      </rPr>
      <t xml:space="preserve">Trust Department</t>
    </r>
    <r>
      <rPr>
        <b val="true"/>
        <vertAlign val="superscript"/>
        <sz val="10"/>
        <rFont val="Arial"/>
        <family val="2"/>
        <charset val="1"/>
      </rPr>
      <t xml:space="preserve">1/</t>
    </r>
  </si>
  <si>
    <r>
      <rPr>
        <b val="true"/>
        <sz val="10"/>
        <rFont val="Arial"/>
        <family val="2"/>
        <charset val="1"/>
      </rPr>
      <t xml:space="preserve">Non-Resident</t>
    </r>
    <r>
      <rPr>
        <b val="true"/>
        <vertAlign val="superscript"/>
        <sz val="10"/>
        <rFont val="Arial"/>
        <family val="2"/>
        <charset val="1"/>
      </rPr>
      <t xml:space="preserve">1/</t>
    </r>
  </si>
  <si>
    <r>
      <rPr>
        <b val="true"/>
        <sz val="8"/>
        <rFont val="Arial"/>
        <family val="2"/>
        <charset val="1"/>
      </rPr>
      <t xml:space="preserve">Net Due to Head Office/
Branches/Agencies 
(Philippine Branch of 
Foreign Banks) </t>
    </r>
    <r>
      <rPr>
        <b val="true"/>
        <vertAlign val="superscript"/>
        <sz val="10"/>
        <rFont val="Arial"/>
        <family val="2"/>
        <charset val="1"/>
      </rPr>
      <t xml:space="preserve">3/</t>
    </r>
  </si>
  <si>
    <t xml:space="preserve">Deposits - Operational - PDDTS</t>
  </si>
  <si>
    <t xml:space="preserve">Total</t>
  </si>
  <si>
    <r>
      <rPr>
        <b val="true"/>
        <sz val="10"/>
        <rFont val="Arial"/>
        <family val="2"/>
        <charset val="1"/>
      </rPr>
      <t xml:space="preserve">1. Retail Funding </t>
    </r>
    <r>
      <rPr>
        <b val="true"/>
        <vertAlign val="superscript"/>
        <sz val="10"/>
        <rFont val="Arial"/>
        <family val="2"/>
        <charset val="1"/>
      </rPr>
      <t xml:space="preserve">2/</t>
    </r>
  </si>
  <si>
    <t xml:space="preserve">    a. 500,000.00 and below</t>
  </si>
  <si>
    <t xml:space="preserve">    b. 500,000.01 to 4,000,000.00</t>
  </si>
  <si>
    <t xml:space="preserve">    c. 4,000,000.01 and above</t>
  </si>
  <si>
    <r>
      <rPr>
        <b val="true"/>
        <sz val="10"/>
        <rFont val="Arial"/>
        <family val="2"/>
        <charset val="1"/>
      </rPr>
      <t xml:space="preserve">2. Wholesale Funding </t>
    </r>
    <r>
      <rPr>
        <b val="true"/>
        <vertAlign val="superscript"/>
        <sz val="10"/>
        <rFont val="Arial"/>
        <family val="2"/>
        <charset val="1"/>
      </rPr>
      <t xml:space="preserve">2/</t>
    </r>
  </si>
  <si>
    <t xml:space="preserve">    b. Non-operational deposits</t>
  </si>
  <si>
    <t xml:space="preserve">3. Restricted term deposits</t>
  </si>
  <si>
    <t xml:space="preserve">4. Deposits pledged as collateral or under hold-out arrangements</t>
  </si>
  <si>
    <t xml:space="preserve">Total Deposits</t>
  </si>
  <si>
    <t xml:space="preserve">MANUAL INPUT</t>
  </si>
  <si>
    <t xml:space="preserve">BALANCING</t>
  </si>
  <si>
    <t xml:space="preserve">Part III.B &amp; C - Wholesale Funding</t>
  </si>
  <si>
    <t xml:space="preserve">Account Description - TOTAL</t>
  </si>
  <si>
    <t xml:space="preserve">Financial Liabilities Held for Trading1/</t>
  </si>
  <si>
    <t xml:space="preserve">Financial Liabilities Designated at Fair Value through Profit or Loss1/</t>
  </si>
  <si>
    <t xml:space="preserve">Due to Other Banks1/</t>
  </si>
  <si>
    <t xml:space="preserve">Bills Payable1/</t>
  </si>
  <si>
    <t xml:space="preserve">Bonds Payable1/</t>
  </si>
  <si>
    <t xml:space="preserve">Unsecured Subordinated Debt1/</t>
  </si>
  <si>
    <t xml:space="preserve">Redeemable Preferred Shares1/</t>
  </si>
  <si>
    <t xml:space="preserve">Financial Liabilities Associated with Transferred Assets1/</t>
  </si>
  <si>
    <t xml:space="preserve">Derivatives with Negative Fair Value Held for Hedging1/</t>
  </si>
  <si>
    <t xml:space="preserve">Accrued Interest Expense on Financial Liabilities1/</t>
  </si>
  <si>
    <t xml:space="preserve">Finance Lease Payment Payable1/</t>
  </si>
  <si>
    <t xml:space="preserve">Others</t>
  </si>
  <si>
    <t xml:space="preserve">Total </t>
  </si>
  <si>
    <t xml:space="preserve">Total 
excluding PDDTS</t>
  </si>
  <si>
    <t xml:space="preserve">Unsecured Wholesale Funding maturing within one month</t>
  </si>
  <si>
    <t xml:space="preserve">Secured Funding maturing within one month</t>
  </si>
  <si>
    <t xml:space="preserve">3. Backed by non-HQLA AND funding provided by the Philippine NG or by LGUs that are assigned with 20% credit risk weight or lower, or by MDBs</t>
  </si>
  <si>
    <t xml:space="preserve">Derivatives Contracts</t>
  </si>
  <si>
    <t xml:space="preserve">1. Contractual derivatives cash outflows</t>
  </si>
  <si>
    <t xml:space="preserve">2. Additional liquidity requirements related to ―</t>
  </si>
  <si>
    <t xml:space="preserve">    a. Potential valuation changes on non-Level 1 posted 
        collateral securing derivatives and other transactions</t>
  </si>
  <si>
    <t xml:space="preserve">    b. Market valuation changes on derivatives or other 
        transactions</t>
  </si>
  <si>
    <t xml:space="preserve">    c. Downgrade triggers embedded in financing transactions, 
        derivatives and other contracts</t>
  </si>
  <si>
    <t xml:space="preserve">    d. Excess non-segregated collateral held by the bank</t>
  </si>
  <si>
    <t xml:space="preserve">    e. Contractually required collateral which posting is not 
        yet demanded</t>
  </si>
  <si>
    <t xml:space="preserve">    f. Collateral substitution to lower-quality HQLA or non-HQLA</t>
  </si>
  <si>
    <t xml:space="preserve">Total Funding</t>
  </si>
  <si>
    <t xml:space="preserve">200070000000200000</t>
  </si>
  <si>
    <t xml:space="preserve">1/ Reconcile with FRP Schedules 39 and 39A maturing within one month</t>
  </si>
  <si>
    <t xml:space="preserve">PART IV. TOTAL EXPECTED CASH INFLOWS 
(In Absolute Amount)</t>
  </si>
  <si>
    <r>
      <rPr>
        <b val="true"/>
        <sz val="10"/>
        <rFont val="Arial"/>
        <family val="2"/>
        <charset val="1"/>
      </rPr>
      <t xml:space="preserve">Nature of Item</t>
    </r>
    <r>
      <rPr>
        <b val="true"/>
        <vertAlign val="superscript"/>
        <sz val="10"/>
        <rFont val="Arial"/>
        <family val="2"/>
        <charset val="1"/>
      </rPr>
      <t xml:space="preserve">1/</t>
    </r>
  </si>
  <si>
    <t xml:space="preserve"> Amount</t>
  </si>
  <si>
    <t xml:space="preserve">Inflow 
Rates</t>
  </si>
  <si>
    <r>
      <rPr>
        <b val="true"/>
        <sz val="10"/>
        <rFont val="Arial"/>
        <family val="2"/>
        <charset val="1"/>
      </rPr>
      <t xml:space="preserve">A. Secured Lending</t>
    </r>
    <r>
      <rPr>
        <b val="true"/>
        <vertAlign val="superscript"/>
        <sz val="10"/>
        <rFont val="Arial"/>
        <family val="2"/>
        <charset val="1"/>
      </rPr>
      <t xml:space="preserve">2/</t>
    </r>
    <r>
      <rPr>
        <b val="true"/>
        <sz val="10"/>
        <rFont val="Arial"/>
        <family val="2"/>
        <charset val="1"/>
      </rPr>
      <t xml:space="preserve"> </t>
    </r>
    <r>
      <rPr>
        <b val="true"/>
        <vertAlign val="superscript"/>
        <sz val="10"/>
        <rFont val="Arial"/>
        <family val="2"/>
        <charset val="1"/>
      </rPr>
      <t xml:space="preserve">3/</t>
    </r>
    <r>
      <rPr>
        <b val="true"/>
        <sz val="10"/>
        <rFont val="Arial"/>
        <family val="2"/>
        <charset val="1"/>
      </rPr>
      <t xml:space="preserve"> </t>
    </r>
    <r>
      <rPr>
        <b val="true"/>
        <i val="true"/>
        <sz val="10"/>
        <rFont val="Arial"/>
        <family val="2"/>
        <charset val="1"/>
      </rPr>
      <t xml:space="preserve">[Sum of A.1 to A.5]</t>
    </r>
  </si>
  <si>
    <t xml:space="preserve">100070500000400000</t>
  </si>
  <si>
    <t xml:space="preserve">1. Level 1 assets</t>
  </si>
  <si>
    <t xml:space="preserve">100070500500400000</t>
  </si>
  <si>
    <t xml:space="preserve">2. Level 2 assets with 15% haircut</t>
  </si>
  <si>
    <t xml:space="preserve">100070501000400000</t>
  </si>
  <si>
    <t xml:space="preserve">3. Level 2 assets with 50% haircut</t>
  </si>
  <si>
    <t xml:space="preserve">100070501500400000</t>
  </si>
  <si>
    <t xml:space="preserve">4. Margin lending backed by all other collateral</t>
  </si>
  <si>
    <t xml:space="preserve">100070502000400000</t>
  </si>
  <si>
    <t xml:space="preserve">5. All other collaterals</t>
  </si>
  <si>
    <t xml:space="preserve">100070509000400000</t>
  </si>
  <si>
    <r>
      <rPr>
        <b val="true"/>
        <sz val="10"/>
        <rFont val="Arial"/>
        <family val="2"/>
        <charset val="1"/>
      </rPr>
      <t xml:space="preserve">B. Loans, Receivables and Other Credit Facilities</t>
    </r>
    <r>
      <rPr>
        <b val="true"/>
        <vertAlign val="superscript"/>
        <sz val="10"/>
        <rFont val="Arial"/>
        <family val="2"/>
        <charset val="1"/>
      </rPr>
      <t xml:space="preserve">3/</t>
    </r>
    <r>
      <rPr>
        <b val="true"/>
        <sz val="10"/>
        <rFont val="Arial"/>
        <family val="2"/>
        <charset val="1"/>
      </rPr>
      <t xml:space="preserve"> </t>
    </r>
    <r>
      <rPr>
        <b val="true"/>
        <vertAlign val="superscript"/>
        <sz val="10"/>
        <rFont val="Arial"/>
        <family val="2"/>
        <charset val="1"/>
      </rPr>
      <t xml:space="preserve">4/</t>
    </r>
    <r>
      <rPr>
        <b val="true"/>
        <sz val="10"/>
        <rFont val="Arial"/>
        <family val="2"/>
        <charset val="1"/>
      </rPr>
      <t xml:space="preserve"> </t>
    </r>
    <r>
      <rPr>
        <b val="true"/>
        <i val="true"/>
        <sz val="10"/>
        <rFont val="Arial"/>
        <family val="2"/>
        <charset val="1"/>
      </rPr>
      <t xml:space="preserve">[Sum of B.1 to B.4]</t>
    </r>
  </si>
  <si>
    <t xml:space="preserve">100071000000400000</t>
  </si>
  <si>
    <t xml:space="preserve">100071000500400000</t>
  </si>
  <si>
    <t xml:space="preserve">2. Philippine NG; LGUs; GOCCs; sovereigns, PSEs of foreign countries; MDBs</t>
  </si>
  <si>
    <t xml:space="preserve">100071001000400000</t>
  </si>
  <si>
    <t xml:space="preserve">100071001500400000</t>
  </si>
  <si>
    <t xml:space="preserve">4. Banks; financial corporates; trust and other fiduciaries; beneficiaries; BSP; and central banks of foreign countries</t>
  </si>
  <si>
    <t xml:space="preserve">100071002000400000</t>
  </si>
  <si>
    <r>
      <rPr>
        <b val="true"/>
        <sz val="10"/>
        <rFont val="Arial"/>
        <family val="2"/>
        <charset val="1"/>
      </rPr>
      <t xml:space="preserve">C. Other Cash Inflows </t>
    </r>
    <r>
      <rPr>
        <b val="true"/>
        <i val="true"/>
        <sz val="10"/>
        <rFont val="Arial"/>
        <family val="2"/>
        <charset val="1"/>
      </rPr>
      <t xml:space="preserve">[Sum of C.1 to C.8]</t>
    </r>
  </si>
  <si>
    <t xml:space="preserve">100071500000400000</t>
  </si>
  <si>
    <t xml:space="preserve">1. Deposits held with other financial institutions for non-operational purposes</t>
  </si>
  <si>
    <t xml:space="preserve">100071500500400000</t>
  </si>
  <si>
    <t xml:space="preserve">2. Deposits pledged against an undrawn credit line or business facility</t>
  </si>
  <si>
    <t xml:space="preserve">100071501000400000</t>
  </si>
  <si>
    <t xml:space="preserve">3. Cash balances arising from the provision of brokering services and similar arrangements</t>
  </si>
  <si>
    <t xml:space="preserve">100071501500400000</t>
  </si>
  <si>
    <r>
      <rPr>
        <sz val="10"/>
        <rFont val="Arial"/>
        <family val="2"/>
        <charset val="1"/>
      </rPr>
      <t xml:space="preserve">4. Cash balances released from segregated accounts held for the protection of customer trading assets</t>
    </r>
    <r>
      <rPr>
        <vertAlign val="superscript"/>
        <sz val="10"/>
        <rFont val="Arial"/>
        <family val="2"/>
        <charset val="1"/>
      </rPr>
      <t xml:space="preserve">5/</t>
    </r>
  </si>
  <si>
    <t xml:space="preserve">100071502000400000</t>
  </si>
  <si>
    <r>
      <rPr>
        <sz val="10"/>
        <rFont val="Arial"/>
        <family val="2"/>
        <charset val="1"/>
      </rPr>
      <t xml:space="preserve">5. Cash inflows associated with non-HQLAs</t>
    </r>
    <r>
      <rPr>
        <vertAlign val="superscript"/>
        <sz val="10"/>
        <rFont val="Arial"/>
        <family val="2"/>
        <charset val="1"/>
      </rPr>
      <t xml:space="preserve">6/</t>
    </r>
  </si>
  <si>
    <t xml:space="preserve">100071502500400000</t>
  </si>
  <si>
    <t xml:space="preserve">6. Forward transactions that start within and mature beyond the LCR period</t>
  </si>
  <si>
    <t xml:space="preserve">100071503000400000</t>
  </si>
  <si>
    <r>
      <rPr>
        <sz val="10"/>
        <rFont val="Arial"/>
        <family val="2"/>
        <charset val="1"/>
      </rPr>
      <t xml:space="preserve">    a. Repurchase agreements</t>
    </r>
    <r>
      <rPr>
        <vertAlign val="superscript"/>
        <sz val="10"/>
        <rFont val="Arial"/>
        <family val="2"/>
        <charset val="1"/>
      </rPr>
      <t xml:space="preserve">7/</t>
    </r>
  </si>
  <si>
    <t xml:space="preserve">100071503000405000</t>
  </si>
  <si>
    <r>
      <rPr>
        <sz val="10"/>
        <rFont val="Arial"/>
        <family val="2"/>
        <charset val="1"/>
      </rPr>
      <t xml:space="preserve">    b. Collateral swaps</t>
    </r>
    <r>
      <rPr>
        <vertAlign val="superscript"/>
        <sz val="10"/>
        <rFont val="Arial"/>
        <family val="2"/>
        <charset val="1"/>
      </rPr>
      <t xml:space="preserve">8/</t>
    </r>
  </si>
  <si>
    <t xml:space="preserve">100071503000410000</t>
  </si>
  <si>
    <r>
      <rPr>
        <sz val="10"/>
        <rFont val="Arial"/>
        <family val="2"/>
        <charset val="1"/>
      </rPr>
      <t xml:space="preserve">7. Net derivatives cash inflows</t>
    </r>
    <r>
      <rPr>
        <vertAlign val="superscript"/>
        <sz val="10"/>
        <rFont val="Arial"/>
        <family val="2"/>
        <charset val="1"/>
      </rPr>
      <t xml:space="preserve">9/</t>
    </r>
  </si>
  <si>
    <t xml:space="preserve">100071503500400000</t>
  </si>
  <si>
    <t xml:space="preserve">8. Other cash inflows not captured in above inflow categories (Please enumerate, if any. See table below.)</t>
  </si>
  <si>
    <t xml:space="preserve">100071509000400000</t>
  </si>
  <si>
    <r>
      <rPr>
        <b val="true"/>
        <sz val="10"/>
        <rFont val="Arial"/>
        <family val="2"/>
        <charset val="1"/>
      </rPr>
      <t xml:space="preserve">D. Total Expected Cash Inflows Before Ceiling </t>
    </r>
    <r>
      <rPr>
        <b val="true"/>
        <i val="true"/>
        <sz val="10"/>
        <rFont val="Arial"/>
        <family val="2"/>
        <charset val="1"/>
      </rPr>
      <t xml:space="preserve">[Sum of A to C]</t>
    </r>
  </si>
  <si>
    <r>
      <rPr>
        <b val="true"/>
        <sz val="10"/>
        <rFont val="Arial"/>
        <family val="2"/>
        <charset val="1"/>
      </rPr>
      <t xml:space="preserve">E. Adjustment for 75% Ceiling </t>
    </r>
    <r>
      <rPr>
        <b val="true"/>
        <i val="true"/>
        <sz val="10"/>
        <rFont val="Arial"/>
        <family val="2"/>
        <charset val="1"/>
      </rPr>
      <t xml:space="preserve">[Max {D – Part III.I*75%, 0}]</t>
    </r>
  </si>
  <si>
    <r>
      <rPr>
        <b val="true"/>
        <sz val="10"/>
        <rFont val="Arial"/>
        <family val="2"/>
        <charset val="1"/>
      </rPr>
      <t xml:space="preserve">F. Total Expected Cash Inflows After Ceiling </t>
    </r>
    <r>
      <rPr>
        <b val="true"/>
        <i val="true"/>
        <sz val="10"/>
        <rFont val="Arial"/>
        <family val="2"/>
        <charset val="1"/>
      </rPr>
      <t xml:space="preserve">[Net of D and E]</t>
    </r>
  </si>
  <si>
    <t xml:space="preserve">  </t>
  </si>
  <si>
    <t xml:space="preserve">C.8</t>
  </si>
  <si>
    <t xml:space="preserve">Other cash inflows ― [Sum of C.8(1) to C.8(---)]</t>
  </si>
  <si>
    <t xml:space="preserve">Due from Other Banks</t>
  </si>
  <si>
    <t xml:space="preserve">Loans and Receivables</t>
  </si>
  <si>
    <t xml:space="preserve">Loans and Receivables Under Repurchase Agreements and Securities Lending and Borrowing Transactions</t>
  </si>
  <si>
    <t xml:space="preserve">Accrued Interest Income from Financial Assets</t>
  </si>
  <si>
    <r>
      <rPr>
        <b val="true"/>
        <sz val="12"/>
        <color rgb="FF000000"/>
        <rFont val="Arial"/>
        <family val="2"/>
        <charset val="1"/>
      </rPr>
      <t xml:space="preserve">AVAILABLE UNENCUMBERED LIQUID ASSETS
</t>
    </r>
    <r>
      <rPr>
        <u val="single"/>
        <sz val="10"/>
        <color rgb="FF000000"/>
        <rFont val="Arial"/>
        <family val="2"/>
        <charset val="1"/>
      </rPr>
      <t xml:space="preserve">Citibank N.A. Philippine Branches
</t>
    </r>
    <r>
      <rPr>
        <sz val="10"/>
        <color rgb="FF000000"/>
        <rFont val="Arial"/>
        <family val="2"/>
        <charset val="1"/>
      </rPr>
      <t xml:space="preserve">Name of Bank
As of Date:%AOD%</t>
    </r>
  </si>
  <si>
    <t xml:space="preserve">Particulars</t>
  </si>
  <si>
    <t xml:space="preserve">Amount
(In Absolute Gross Amount)</t>
  </si>
  <si>
    <t xml:space="preserve">Asset Type</t>
  </si>
  <si>
    <t xml:space="preserve">Asset Class</t>
  </si>
  <si>
    <t xml:space="preserve">Location
(Custodial account/ Country)</t>
  </si>
  <si>
    <t xml:space="preserve">Estimated Haircut required by the Secondry Market
(%)</t>
  </si>
  <si>
    <t xml:space="preserve">Expected Monetised Value of the Collateral
(In PhP Absolute Amount)</t>
  </si>
  <si>
    <t xml:space="preserve">Counterparty
(Name Of Issuer / Borrower)</t>
  </si>
  <si>
    <t xml:space="preserve">ISIN</t>
  </si>
  <si>
    <t xml:space="preserve">CY</t>
  </si>
  <si>
    <t xml:space="preserve">Foreign Currency</t>
  </si>
  <si>
    <r>
      <rPr>
        <sz val="10"/>
        <color rgb="FF000000"/>
        <rFont val="Arial"/>
        <family val="2"/>
        <charset val="1"/>
      </rPr>
      <t xml:space="preserve">Peso Equivalent</t>
    </r>
    <r>
      <rPr>
        <vertAlign val="superscript"/>
        <sz val="10"/>
        <color rgb="FF000000"/>
        <rFont val="Arial"/>
        <family val="2"/>
        <charset val="1"/>
      </rPr>
      <t xml:space="preserve">2/</t>
    </r>
  </si>
  <si>
    <r>
      <rPr>
        <b val="true"/>
        <sz val="10"/>
        <color rgb="FF000000"/>
        <rFont val="Arial"/>
        <family val="2"/>
        <charset val="1"/>
      </rPr>
      <t xml:space="preserve">A. Level 1 assets</t>
    </r>
    <r>
      <rPr>
        <b val="true"/>
        <vertAlign val="superscript"/>
        <sz val="10"/>
        <color rgb="FF000000"/>
        <rFont val="Arial"/>
        <family val="2"/>
        <charset val="1"/>
      </rPr>
      <t xml:space="preserve">1/</t>
    </r>
  </si>
  <si>
    <t xml:space="preserve">On-Balance Sheet Items (per FRP Report)</t>
  </si>
  <si>
    <t xml:space="preserve">${L1_PH_LCR_IIA_A_L1_ASSETS_ONBS_G12_AND_L12}</t>
  </si>
  <si>
    <r>
      <rPr>
        <sz val="10"/>
        <color rgb="FF000000"/>
        <rFont val="Arial"/>
        <family val="2"/>
        <charset val="1"/>
      </rPr>
      <t xml:space="preserve">Off-Books</t>
    </r>
    <r>
      <rPr>
        <vertAlign val="superscript"/>
        <sz val="10"/>
        <color rgb="FF000000"/>
        <rFont val="Arial"/>
        <family val="2"/>
        <charset val="1"/>
      </rPr>
      <t xml:space="preserve">/3</t>
    </r>
    <r>
      <rPr>
        <sz val="10"/>
        <color rgb="FF000000"/>
        <rFont val="Arial"/>
        <family val="2"/>
        <charset val="1"/>
      </rPr>
      <t xml:space="preserve">   (Assets received as collateral and available for re-use/rehypothecation)</t>
    </r>
  </si>
  <si>
    <t xml:space="preserve">100070501000200000</t>
  </si>
  <si>
    <t xml:space="preserve">${L1_PH_LCR_IIA_A_L1_ASSETS_OFFBS_G20_AND_L20}</t>
  </si>
  <si>
    <r>
      <rPr>
        <b val="true"/>
        <sz val="10"/>
        <color rgb="FF000000"/>
        <rFont val="Arial"/>
        <family val="2"/>
        <charset val="1"/>
      </rPr>
      <t xml:space="preserve">TOTAL LEVEL 1 ASSETS</t>
    </r>
    <r>
      <rPr>
        <sz val="10"/>
        <color rgb="FF000000"/>
        <rFont val="Arial"/>
        <family val="2"/>
        <charset val="1"/>
      </rPr>
      <t xml:space="preserve">                                                                                               </t>
    </r>
  </si>
  <si>
    <r>
      <rPr>
        <b val="true"/>
        <sz val="10"/>
        <color rgb="FF000000"/>
        <rFont val="Arial"/>
        <family val="2"/>
        <charset val="1"/>
      </rPr>
      <t xml:space="preserve">B. Level 2 assets</t>
    </r>
    <r>
      <rPr>
        <b val="true"/>
        <vertAlign val="superscript"/>
        <sz val="10"/>
        <color rgb="FF000000"/>
        <rFont val="Arial"/>
        <family val="2"/>
        <charset val="1"/>
      </rPr>
      <t xml:space="preserve">1/</t>
    </r>
  </si>
  <si>
    <t xml:space="preserve">100071000500200000</t>
  </si>
  <si>
    <t xml:space="preserve">100071001000200000</t>
  </si>
  <si>
    <t xml:space="preserve">TOTAL LEVEL 2 ASSETS</t>
  </si>
  <si>
    <r>
      <rPr>
        <b val="true"/>
        <sz val="10"/>
        <color rgb="FF000000"/>
        <rFont val="Arial"/>
        <family val="2"/>
        <charset val="1"/>
      </rPr>
      <t xml:space="preserve">C. Other Available Unencumbered Assets</t>
    </r>
    <r>
      <rPr>
        <b val="true"/>
        <vertAlign val="superscript"/>
        <sz val="10"/>
        <color rgb="FF000000"/>
        <rFont val="Arial"/>
        <family val="2"/>
        <charset val="1"/>
      </rPr>
      <t xml:space="preserve">4/</t>
    </r>
  </si>
  <si>
    <t xml:space="preserve">100079000500200000</t>
  </si>
  <si>
    <t xml:space="preserve">100079001000200000</t>
  </si>
  <si>
    <r>
      <rPr>
        <b val="true"/>
        <sz val="10"/>
        <color rgb="FF000000"/>
        <rFont val="Arial"/>
        <family val="2"/>
        <charset val="1"/>
      </rPr>
      <t xml:space="preserve">TOTAL OTHER AVAILABLE UNENCUMBERED ASSETS</t>
    </r>
    <r>
      <rPr>
        <b val="true"/>
        <sz val="10"/>
        <color rgb="FF0000FF"/>
        <rFont val="Arial"/>
        <family val="2"/>
        <charset val="1"/>
      </rPr>
      <t xml:space="preserve">                                                                                                                                                                                                                                                                          </t>
    </r>
    <r>
      <rPr>
        <b val="true"/>
        <sz val="10"/>
        <color rgb="FF000000"/>
        <rFont val="Arial"/>
        <family val="2"/>
        <charset val="1"/>
      </rPr>
      <t xml:space="preserve">                                                                                                                                                                                                                                                                                           </t>
    </r>
  </si>
  <si>
    <t xml:space="preserve">100079000000200000</t>
  </si>
  <si>
    <t xml:space="preserve">As of Date:%AOD%</t>
  </si>
  <si>
    <r>
      <rPr>
        <b val="true"/>
        <sz val="10"/>
        <rFont val="Arial"/>
        <family val="2"/>
        <charset val="1"/>
      </rPr>
      <t xml:space="preserve">Due to Other Banks</t>
    </r>
    <r>
      <rPr>
        <b val="true"/>
        <vertAlign val="superscript"/>
        <sz val="10"/>
        <rFont val="Arial"/>
        <family val="2"/>
        <charset val="1"/>
      </rPr>
      <t xml:space="preserve">4/</t>
    </r>
  </si>
  <si>
    <r>
      <rPr>
        <b val="true"/>
        <sz val="10"/>
        <rFont val="Arial"/>
        <family val="2"/>
        <charset val="1"/>
      </rPr>
      <t xml:space="preserve">Others</t>
    </r>
    <r>
      <rPr>
        <b val="true"/>
        <vertAlign val="superscript"/>
        <sz val="10"/>
        <rFont val="Arial"/>
        <family val="2"/>
        <charset val="1"/>
      </rPr>
      <t xml:space="preserve">5/</t>
    </r>
  </si>
  <si>
    <t xml:space="preserve">${L1_PH_LCR_IIIA_A2A_OPS_DEPOS_GOV_H13}</t>
  </si>
  <si>
    <t xml:space="preserve">${L1_PH_LCR_IIIA_A2A_OPS_DEPOS_FIN_J13}</t>
  </si>
  <si>
    <t xml:space="preserve">${L1_PH_LCR_IIIA_A2A_OPS_DEPOS_NFI_K13}</t>
  </si>
  <si>
    <t xml:space="preserve">${L1_PH_LCR_IIIA_A2A_OPS_DEPOS_TRU_M13}</t>
  </si>
  <si>
    <t xml:space="preserve">${L1_PH_LCR_IIIA_A2A_OPS_DEPOS_NON_N13}</t>
  </si>
  <si>
    <t xml:space="preserve">${L1_PH_LCR_IIIA_A2A_OPS_DEPOS_NDT_O13}</t>
  </si>
  <si>
    <t xml:space="preserve">${L1_PH_LCR_IIIA_A2A_OPS_DEPOS_VOS_P13}</t>
  </si>
  <si>
    <t xml:space="preserve">${L1_PH_LCR_IIIA_A2A_OPS_DEPOS_OTH_Q13}</t>
  </si>
  <si>
    <t xml:space="preserve">${L1_PH_LCR_IIIA_A2B_NONOPS_DEPOS_GOV_H14}</t>
  </si>
  <si>
    <t xml:space="preserve">${L1_PH_LCR_IIIA_A2B_NONOPS_DEPOS_FIN_J14}</t>
  </si>
  <si>
    <t xml:space="preserve">${L1_PH_LCR_IIIA_A2B_NONOPS_DEPOS_NFI_K14}</t>
  </si>
  <si>
    <t xml:space="preserve">${L1_PH_LCR_IIIA_A2B_NONOPS_DEPOS_TRU_M14}</t>
  </si>
  <si>
    <t xml:space="preserve">${L1_PH_LCR_IIIA_A2B_NONOPS_DEPOS_NON_N14}</t>
  </si>
  <si>
    <t xml:space="preserve">${L1_PH_LCR_IIIA_A2B_NONOPS_DEPOS_NDT_O14}</t>
  </si>
  <si>
    <t xml:space="preserve">${L1_PH_LCR_IIIA_A2B_NONOPS_DEPOS_VOS_P14}</t>
  </si>
  <si>
    <t xml:space="preserve">${L1_PH_LCR_IIIA_A2B_NONOPS_DEPOS_OTH_Q14}</t>
  </si>
  <si>
    <t xml:space="preserve">1/ Amounts should reconcile with FRP Schedule 22
2/ Net of Restricted term deposits and Deposits pledged as collateral or under hold-out arrangements
3/ Amount should reconcile with the net difference of Due To Head Office/Branches/Agencies (Philippine branch of a foreign bank) (excluding Unremitted Profits) and Due From Head Office/Branches/Agencies (Philippine branch of a foreign bank) (excluding Losses in Operation) of the FRP Balance Sheet.  Amount should be zero if difference is Net Due From Head Office/Branches/Agencies (Philippine branch of a foreign bank).
4/ Reconcile with FRP Schedules 39 and 39A maturing within one month
5/ Includes interests expected to be paid to deposit liabilities during the 30-day LCR period</t>
  </si>
  <si>
    <r>
      <rPr>
        <b val="true"/>
        <sz val="10"/>
        <rFont val="Arial"/>
        <family val="2"/>
        <charset val="1"/>
      </rPr>
      <t xml:space="preserve">Financial Liabilities Held for Trading</t>
    </r>
    <r>
      <rPr>
        <b val="true"/>
        <vertAlign val="superscript"/>
        <sz val="10"/>
        <rFont val="Arial"/>
        <family val="2"/>
        <charset val="1"/>
      </rPr>
      <t xml:space="preserve">1/</t>
    </r>
  </si>
  <si>
    <r>
      <rPr>
        <b val="true"/>
        <sz val="10"/>
        <rFont val="Arial"/>
        <family val="2"/>
        <charset val="1"/>
      </rPr>
      <t xml:space="preserve">Financial Liabilities Designated at Fair Value through Profit or Loss</t>
    </r>
    <r>
      <rPr>
        <b val="true"/>
        <vertAlign val="superscript"/>
        <sz val="10"/>
        <rFont val="Arial"/>
        <family val="2"/>
        <charset val="1"/>
      </rPr>
      <t xml:space="preserve">1/</t>
    </r>
  </si>
  <si>
    <r>
      <rPr>
        <b val="true"/>
        <sz val="10"/>
        <rFont val="Arial"/>
        <family val="2"/>
        <charset val="1"/>
      </rPr>
      <t xml:space="preserve">Bills Payable</t>
    </r>
    <r>
      <rPr>
        <b val="true"/>
        <vertAlign val="superscript"/>
        <sz val="10"/>
        <rFont val="Arial"/>
        <family val="2"/>
        <charset val="1"/>
      </rPr>
      <t xml:space="preserve">1/</t>
    </r>
  </si>
  <si>
    <r>
      <rPr>
        <b val="true"/>
        <sz val="10"/>
        <rFont val="Arial"/>
        <family val="2"/>
        <charset val="1"/>
      </rPr>
      <t xml:space="preserve">Bonds Payable</t>
    </r>
    <r>
      <rPr>
        <b val="true"/>
        <vertAlign val="superscript"/>
        <sz val="10"/>
        <rFont val="Arial"/>
        <family val="2"/>
        <charset val="1"/>
      </rPr>
      <t xml:space="preserve">1/</t>
    </r>
  </si>
  <si>
    <r>
      <rPr>
        <b val="true"/>
        <sz val="10"/>
        <rFont val="Arial"/>
        <family val="2"/>
        <charset val="1"/>
      </rPr>
      <t xml:space="preserve">Unsecured Subordinated Debt</t>
    </r>
    <r>
      <rPr>
        <b val="true"/>
        <vertAlign val="superscript"/>
        <sz val="10"/>
        <rFont val="Arial"/>
        <family val="2"/>
        <charset val="1"/>
      </rPr>
      <t xml:space="preserve">1/</t>
    </r>
  </si>
  <si>
    <r>
      <rPr>
        <b val="true"/>
        <sz val="10"/>
        <rFont val="Arial"/>
        <family val="2"/>
        <charset val="1"/>
      </rPr>
      <t xml:space="preserve">Redeemable Preferred Shares</t>
    </r>
    <r>
      <rPr>
        <b val="true"/>
        <vertAlign val="superscript"/>
        <sz val="10"/>
        <rFont val="Arial"/>
        <family val="2"/>
        <charset val="1"/>
      </rPr>
      <t xml:space="preserve">1/</t>
    </r>
  </si>
  <si>
    <r>
      <rPr>
        <b val="true"/>
        <sz val="10"/>
        <rFont val="Arial"/>
        <family val="2"/>
        <charset val="1"/>
      </rPr>
      <t xml:space="preserve">Financial Liabilities Associated with Transferred Assets</t>
    </r>
    <r>
      <rPr>
        <b val="true"/>
        <vertAlign val="superscript"/>
        <sz val="10"/>
        <rFont val="Arial"/>
        <family val="2"/>
        <charset val="1"/>
      </rPr>
      <t xml:space="preserve">1/</t>
    </r>
  </si>
  <si>
    <r>
      <rPr>
        <b val="true"/>
        <sz val="10"/>
        <rFont val="Arial"/>
        <family val="2"/>
        <charset val="1"/>
      </rPr>
      <t xml:space="preserve">Derivatives with Negative Fair Value Held for Hedging</t>
    </r>
    <r>
      <rPr>
        <b val="true"/>
        <vertAlign val="superscript"/>
        <sz val="10"/>
        <rFont val="Arial"/>
        <family val="2"/>
        <charset val="1"/>
      </rPr>
      <t xml:space="preserve">1/</t>
    </r>
  </si>
  <si>
    <r>
      <rPr>
        <b val="true"/>
        <sz val="10"/>
        <rFont val="Arial"/>
        <family val="2"/>
        <charset val="1"/>
      </rPr>
      <t xml:space="preserve">Accrued Interest Expense on Financial Liabilities</t>
    </r>
    <r>
      <rPr>
        <b val="true"/>
        <vertAlign val="superscript"/>
        <sz val="10"/>
        <rFont val="Arial"/>
        <family val="2"/>
        <charset val="1"/>
      </rPr>
      <t xml:space="preserve">1/</t>
    </r>
  </si>
  <si>
    <r>
      <rPr>
        <b val="true"/>
        <sz val="10"/>
        <rFont val="Arial"/>
        <family val="2"/>
        <charset val="1"/>
      </rPr>
      <t xml:space="preserve">Finance Lease Payment Payable</t>
    </r>
    <r>
      <rPr>
        <b val="true"/>
        <vertAlign val="superscript"/>
        <sz val="10"/>
        <rFont val="Arial"/>
        <family val="2"/>
        <charset val="1"/>
      </rPr>
      <t xml:space="preserve">1/</t>
    </r>
  </si>
  <si>
    <r>
      <rPr>
        <b val="true"/>
        <sz val="10"/>
        <rFont val="Arial"/>
        <family val="2"/>
        <charset val="1"/>
      </rPr>
      <t xml:space="preserve">Others</t>
    </r>
    <r>
      <rPr>
        <b val="true"/>
        <vertAlign val="superscript"/>
        <sz val="10"/>
        <rFont val="Arial"/>
        <family val="2"/>
        <charset val="1"/>
      </rPr>
      <t xml:space="preserve">2/</t>
    </r>
  </si>
  <si>
    <t xml:space="preserve">${L1_PH_LCR_IIIB_B1_PNG_LGUS_GOCCS_BSP_HFT_H9}</t>
  </si>
  <si>
    <t xml:space="preserve">${L1_PH_LCR_IIIB_B1_PNG_LGUS_GOCCS_BSP_BIL_J9}</t>
  </si>
  <si>
    <t xml:space="preserve">${L1_PH_LCR_IIIB_B1_PNG_LGUS_GOCCS_BSP_AIP_P9}</t>
  </si>
  <si>
    <t xml:space="preserve">${L1_PH_LCR_IIIB_B1_PNG_LGUS_GOCCS_BSP_OTH_R9}</t>
  </si>
  <si>
    <t xml:space="preserve">${L1_PH_LCR_IIIB_B2_NONFIN_CORPS_HFT_H10}</t>
  </si>
  <si>
    <t xml:space="preserve">${L1_PH_LCR_IIIB_B2_NONFIN_CORPS_BIL_J10}</t>
  </si>
  <si>
    <t xml:space="preserve">${L1_PH_LCR_IIIB_B2_NONFIN_CORPS_AIP_P10}</t>
  </si>
  <si>
    <t xml:space="preserve">${L1_PH_LCR_IIIB_B2_NONFIN_CORPS_OTH_R10}</t>
  </si>
  <si>
    <t xml:space="preserve">${L1_PH_LCR_IIIB_B3_FIN_ENTITIES_HFT_H11}</t>
  </si>
  <si>
    <t xml:space="preserve">${L1_PH_LCR_IIIB_B3_FIN_ENTITIES_BIL_J11}</t>
  </si>
  <si>
    <t xml:space="preserve">${L1_PH_LCR_IIIB_B3_FIN_ENTITIES_AIP_P11}</t>
  </si>
  <si>
    <t xml:space="preserve">${L1_PH_LCR_IIIB_B3_FIN_ENTITIES_OTH_R11}</t>
  </si>
  <si>
    <t xml:space="preserve">${L1_PH_LCR_IIIB_B4_OTHERS_HFT_H12}</t>
  </si>
  <si>
    <t xml:space="preserve">${L1_PH_LCR_IIIB_B4_OTHERS_BIL_J12}</t>
  </si>
  <si>
    <t xml:space="preserve">${L1_PH_LCR_IIIB_B4_OTHERS_AIP_P12}</t>
  </si>
  <si>
    <t xml:space="preserve">${L1_PH_LCR_IIIB_B4_OTHERS_OTH_R12}</t>
  </si>
  <si>
    <r>
      <rPr>
        <b val="true"/>
        <sz val="10"/>
        <rFont val="Arial"/>
        <family val="2"/>
        <charset val="1"/>
      </rPr>
      <t xml:space="preserve">Contractual Derivatives Cash Outflows</t>
    </r>
    <r>
      <rPr>
        <vertAlign val="superscript"/>
        <sz val="10"/>
        <rFont val="Arial"/>
        <family val="2"/>
        <charset val="1"/>
      </rPr>
      <t xml:space="preserve">3/</t>
    </r>
  </si>
  <si>
    <t xml:space="preserve">${L1_PH_LCR_IIIb_D1_DERIVATIVE_LIABS_HFT_H19}</t>
  </si>
  <si>
    <t xml:space="preserve">Excluded from Cash Outflow / Reported in Other Schedules</t>
  </si>
  <si>
    <t xml:space="preserve">200072000000200000</t>
  </si>
  <si>
    <t xml:space="preserve">Please specify:</t>
  </si>
  <si>
    <t xml:space="preserve">${L1_PH_LCR_IIIB_BEYOND_1MO_HFT_H22}</t>
  </si>
  <si>
    <t xml:space="preserve">${L1_PH_LCR_IIIB_BEYOND_1MO_BIL_J22}</t>
  </si>
  <si>
    <t xml:space="preserve">${L1_PH_LCR_IIIB_BEYOND_1MO_AIP_P22}</t>
  </si>
  <si>
    <t xml:space="preserve">${L1_PH_LCR_IIIB_BEYOND_1MO_OTH_R22}</t>
  </si>
  <si>
    <t xml:space="preserve">2/ Includes installments expected to be paid within the 30-day LCR period to liabilities with residual maturities beyond one month</t>
  </si>
  <si>
    <t xml:space="preserve">3/ Should be reported under Part III-Cash Outflow, Item D.1 (Contractual derivatives cash outflows) plus the notional amount of derivatives due within the 30-day LCR period, if any.</t>
  </si>
  <si>
    <t xml:space="preserve">Part IV.A &amp; B - Lending</t>
  </si>
  <si>
    <t xml:space="preserve">Due from Other Banks1/</t>
  </si>
  <si>
    <t xml:space="preserve">Financial Assets Held for Trading (excluding equity securities)1/</t>
  </si>
  <si>
    <t xml:space="preserve">Financial Assets Designated at Fair Value through Profit or Loss (excluding equity securities)1/</t>
  </si>
  <si>
    <t xml:space="preserve">Available-for-Sale Financial Assets (excluding equity securities)1/</t>
  </si>
  <si>
    <t xml:space="preserve">Held-to-Maturity Financial Assets1/</t>
  </si>
  <si>
    <t xml:space="preserve">Unquoted Debt Securities Classified as Loans1/</t>
  </si>
  <si>
    <t xml:space="preserve">Loans and Receivables1/</t>
  </si>
  <si>
    <t xml:space="preserve">Loans and Receivables Under Repurchase Agreements and Securities Lending and Borrowing Transactions1/</t>
  </si>
  <si>
    <t xml:space="preserve">Derivatives with Positive Fair Value Held for Hedging1/</t>
  </si>
  <si>
    <t xml:space="preserve">Sales Contract Receivable1/</t>
  </si>
  <si>
    <t xml:space="preserve">Accrued Interest Income from Financial Assets1/</t>
  </si>
  <si>
    <t xml:space="preserve">A. Secured Lending maturing within one month</t>
  </si>
  <si>
    <t xml:space="preserve">${L1_PH_LCR_IVA_A1_L1_ASSETS_RRP_P9}</t>
  </si>
  <si>
    <t xml:space="preserve">${L1_PH_LCR_IVA_A1_L1_ASSETS_AIR_S9}</t>
  </si>
  <si>
    <t xml:space="preserve">${L1_PH_LCR_IVA_A1_L1_ASSETS_OTH_T9}</t>
  </si>
  <si>
    <t xml:space="preserve">B. Loans, Receivables and Other Credit Facilities maturing within one month</t>
  </si>
  <si>
    <t xml:space="preserve">Retail</t>
  </si>
  <si>
    <t xml:space="preserve">${L1_PH_LCR_IVA_B1_RETLOANS_LNR_O15}</t>
  </si>
  <si>
    <t xml:space="preserve">${L1_PH_LCR_IVA_B1_RETLOANS_AIR_S15}</t>
  </si>
  <si>
    <t xml:space="preserve">${L1_PH_LCR_IVA_B1_RETLOANS_OTH_T15}</t>
  </si>
  <si>
    <t xml:space="preserve">Wholesale</t>
  </si>
  <si>
    <t xml:space="preserve">${L1_PH_LCR_IVA_B2_PNG_LGUS_GOCCS_BSP_LNR_O16}</t>
  </si>
  <si>
    <t xml:space="preserve">${L1_PH_LCR_IVA_B2_PNG_LGUS_GOCCS_BSP_AIR_S16}</t>
  </si>
  <si>
    <t xml:space="preserve">${L1_PH_LCR_IVA_B2_PNG_LGUS_GOCCS_BSP_OTH_T16}</t>
  </si>
  <si>
    <t xml:space="preserve">${L1_PH_LCR_IVA_B3_NONFIN_CORPS_LNR_O17}</t>
  </si>
  <si>
    <t xml:space="preserve">${L1_PH_LCR_IVA_B3_NONFIN_CORPS_AIR_S17}</t>
  </si>
  <si>
    <t xml:space="preserve">${L1_PH_LCR_IVA_B3_NONFIN_CORPS_OTH_T17}</t>
  </si>
  <si>
    <t xml:space="preserve">${L1_PH_LCR_IVA_B4_FIN_ENTITIES_LNR_O18}</t>
  </si>
  <si>
    <t xml:space="preserve">${L1_PH_LCR_IVA_B4_FIN_ENTITIES_AIR_S18}</t>
  </si>
  <si>
    <t xml:space="preserve">${L1_PH_LCR_IVA_B4_FIN_ENTITIES_OTH_T18}</t>
  </si>
  <si>
    <t xml:space="preserve">C. Other Cash Inflows</t>
  </si>
  <si>
    <t xml:space="preserve">4. Cash balances released from segregated accounts held for the protection of customer trading assets</t>
  </si>
  <si>
    <t xml:space="preserve">5. Cash inflows associated with non-HQLAs</t>
  </si>
  <si>
    <t xml:space="preserve">6. Forward transatcions that start within and mature beyond the LCR period</t>
  </si>
  <si>
    <t xml:space="preserve">a.</t>
  </si>
  <si>
    <t xml:space="preserve">Repurchase agreements</t>
  </si>
  <si>
    <t xml:space="preserve">b.</t>
  </si>
  <si>
    <t xml:space="preserve">Collateral swaps</t>
  </si>
  <si>
    <t xml:space="preserve">7. Net derivatives cash inflows</t>
  </si>
  <si>
    <t xml:space="preserve">${L1_PH_LCR_IVA_C7_DERIVATIVE_ASSETS_HFT_J28_AA}</t>
  </si>
  <si>
    <t xml:space="preserve">8. Other cash inflows not captured in above inflow categories</t>
  </si>
  <si>
    <t xml:space="preserve">${L1_PH_LCR_IVA_C8_OTHERS_NOS_I29}</t>
  </si>
  <si>
    <t xml:space="preserve">${L1_PH_LCR_IVA_C8_OTHERS_LNR_O29}</t>
  </si>
  <si>
    <t xml:space="preserve">${L1_PH_LCR_IVA_C8_OTHERS_AIR_S29}</t>
  </si>
  <si>
    <t xml:space="preserve">${L1_PH_LCR_IVA_C8_OTHERS_OTH_T29}</t>
  </si>
  <si>
    <t xml:space="preserve">D. Excluded from Cash Inflow / Recognized as HQLA</t>
  </si>
  <si>
    <t xml:space="preserve">100072000000400000</t>
  </si>
  <si>
    <t xml:space="preserve">${L1_PH_LCR_IVA_D1_NOSTRO_NOS_I32}</t>
  </si>
  <si>
    <t xml:space="preserve">${L1_PH_LCR_IVA_D1_NOSTRO_AIR_S32}</t>
  </si>
  <si>
    <t xml:space="preserve">Held For Trading Securities</t>
  </si>
  <si>
    <t xml:space="preserve">${L1_PH_LCR_IVA_D2_HFTS_HFT_J33}</t>
  </si>
  <si>
    <t xml:space="preserve">${L1_PH_LCR_IVA_D2_HFTS_AIR_S33}</t>
  </si>
  <si>
    <t xml:space="preserve">Available-for-Sale (AFS) Financial Assets</t>
  </si>
  <si>
    <t xml:space="preserve">${L1_PH_LCR_IVA_D3_AFS_AFS_L34}</t>
  </si>
  <si>
    <t xml:space="preserve">${L1_PH_LCR_IVA_D3_AFS_AIR_S34}</t>
  </si>
  <si>
    <t xml:space="preserve">Loans, Receivables and Other Credit Facilities maturing over one month</t>
  </si>
  <si>
    <t xml:space="preserve">${L1_PH_LCR_IVA_D41_RETLOANS_LNR_O36}</t>
  </si>
  <si>
    <t xml:space="preserve">${L1_PH_LCR_IVA_D41_RETLOANS_AIR_S36}</t>
  </si>
  <si>
    <t xml:space="preserve">${L1_PH_LCR_IVA_D41_RETLOANS_OTH_T36}</t>
  </si>
  <si>
    <t xml:space="preserve">${L1_PH_LCR_IVA_D42_LNROTHERS_LNR_O37}</t>
  </si>
  <si>
    <t xml:space="preserve">${L1_PH_LCR_IVA_D42_LNROTHERS_AIR_S37}</t>
  </si>
  <si>
    <t xml:space="preserve">${L1_PH_LCR_IVA_D42_LNROTHERS_OTH_T37}</t>
  </si>
  <si>
    <t xml:space="preserve">${L1_PH_LCR_IVA_D43_RRPS_RRP_P38}</t>
  </si>
  <si>
    <t xml:space="preserve">${L1_PH_LCR_IVA_D43_RRPS_AIR_S38}</t>
  </si>
  <si>
    <t xml:space="preserve">${L1_PH_LCR_IVA_D43_RRPS_OTH_T38}</t>
  </si>
  <si>
    <t xml:space="preserve">5 Others</t>
  </si>
  <si>
    <t xml:space="preserve">100070000000400000</t>
  </si>
</sst>
</file>

<file path=xl/styles.xml><?xml version="1.0" encoding="utf-8"?>
<styleSheet xmlns="http://schemas.openxmlformats.org/spreadsheetml/2006/main">
  <numFmts count="11">
    <numFmt numFmtId="164" formatCode="General"/>
    <numFmt numFmtId="165" formatCode="@"/>
    <numFmt numFmtId="166" formatCode="#,##0.00"/>
    <numFmt numFmtId="167" formatCode="0.00%"/>
    <numFmt numFmtId="168" formatCode="0%"/>
    <numFmt numFmtId="169" formatCode="\(0\)"/>
    <numFmt numFmtId="170" formatCode="#,##0.0000"/>
    <numFmt numFmtId="171" formatCode="_(* #,##0.00_);_(* \(#,##0.00\);_(* \-??_);_(@_)"/>
    <numFmt numFmtId="172" formatCode="0.00"/>
    <numFmt numFmtId="173" formatCode="0;[RED]0"/>
    <numFmt numFmtId="174" formatCode="#,##0.00;\-#,##0.00"/>
  </numFmts>
  <fonts count="40">
    <font>
      <sz val="11"/>
      <color rgb="FF000000"/>
      <name val="Calibri"/>
      <family val="2"/>
      <charset val="1"/>
    </font>
    <font>
      <sz val="10"/>
      <name val="Arial"/>
      <family val="0"/>
    </font>
    <font>
      <sz val="10"/>
      <name val="Arial"/>
      <family val="0"/>
    </font>
    <font>
      <sz val="10"/>
      <name val="Arial"/>
      <family val="0"/>
    </font>
    <font>
      <u val="single"/>
      <sz val="10"/>
      <name val="Arial"/>
      <family val="2"/>
      <charset val="1"/>
    </font>
    <font>
      <sz val="10"/>
      <name val="Arial"/>
      <family val="2"/>
      <charset val="1"/>
    </font>
    <font>
      <b val="true"/>
      <sz val="12"/>
      <name val="Arial"/>
      <family val="2"/>
      <charset val="1"/>
    </font>
    <font>
      <b val="true"/>
      <sz val="10"/>
      <name val="Arial"/>
      <family val="2"/>
      <charset val="1"/>
    </font>
    <font>
      <b val="true"/>
      <i val="true"/>
      <sz val="10"/>
      <name val="Arial"/>
      <family val="2"/>
      <charset val="1"/>
    </font>
    <font>
      <b val="true"/>
      <sz val="10"/>
      <color rgb="FF0000FF"/>
      <name val="Arial"/>
      <family val="2"/>
      <charset val="1"/>
    </font>
    <font>
      <i val="true"/>
      <sz val="10"/>
      <name val="Arial"/>
      <family val="2"/>
      <charset val="1"/>
    </font>
    <font>
      <b val="true"/>
      <sz val="11"/>
      <color rgb="FF0000FF"/>
      <name val="Arial"/>
      <family val="2"/>
      <charset val="1"/>
    </font>
    <font>
      <u val="single"/>
      <sz val="11"/>
      <name val="Calibri"/>
      <family val="2"/>
      <charset val="1"/>
    </font>
    <font>
      <sz val="11"/>
      <name val="Calibri"/>
      <family val="2"/>
      <charset val="1"/>
    </font>
    <font>
      <b val="true"/>
      <sz val="11"/>
      <name val="Calibri"/>
      <family val="2"/>
      <charset val="1"/>
    </font>
    <font>
      <b val="true"/>
      <vertAlign val="superscript"/>
      <sz val="11"/>
      <name val="Calibri"/>
      <family val="2"/>
      <charset val="1"/>
    </font>
    <font>
      <b val="true"/>
      <i val="true"/>
      <sz val="11"/>
      <name val="Calibri"/>
      <family val="2"/>
      <charset val="1"/>
    </font>
    <font>
      <b val="true"/>
      <sz val="11"/>
      <color rgb="FF0000FF"/>
      <name val="Calibri"/>
      <family val="2"/>
      <charset val="1"/>
    </font>
    <font>
      <sz val="11"/>
      <color rgb="FF0000FF"/>
      <name val="Calibri"/>
      <family val="2"/>
      <charset val="1"/>
    </font>
    <font>
      <vertAlign val="superscript"/>
      <sz val="11"/>
      <name val="Calibri"/>
      <family val="2"/>
      <charset val="1"/>
    </font>
    <font>
      <i val="true"/>
      <sz val="11"/>
      <name val="Calibri"/>
      <family val="2"/>
      <charset val="1"/>
    </font>
    <font>
      <sz val="11"/>
      <color rgb="FF000000"/>
      <name val="Calibri"/>
      <family val="0"/>
    </font>
    <font>
      <sz val="12"/>
      <color rgb="FF000000"/>
      <name val="Calibri"/>
      <family val="0"/>
    </font>
    <font>
      <sz val="12"/>
      <name val="Times New Roman"/>
      <family val="0"/>
    </font>
    <font>
      <sz val="12"/>
      <name val="Calibri"/>
      <family val="0"/>
    </font>
    <font>
      <sz val="11"/>
      <color rgb="FF000000"/>
      <name val="Arial"/>
      <family val="2"/>
      <charset val="1"/>
    </font>
    <font>
      <sz val="8"/>
      <color rgb="FF000000"/>
      <name val="Arial"/>
      <family val="2"/>
      <charset val="1"/>
    </font>
    <font>
      <b val="true"/>
      <vertAlign val="superscript"/>
      <sz val="10"/>
      <name val="Arial"/>
      <family val="2"/>
      <charset val="1"/>
    </font>
    <font>
      <b val="true"/>
      <sz val="8"/>
      <name val="Arial"/>
      <family val="2"/>
      <charset val="1"/>
    </font>
    <font>
      <sz val="10"/>
      <color rgb="FF0000FF"/>
      <name val="Arial"/>
      <family val="2"/>
      <charset val="1"/>
    </font>
    <font>
      <sz val="10"/>
      <color rgb="FF000000"/>
      <name val="Arial"/>
      <family val="2"/>
      <charset val="1"/>
    </font>
    <font>
      <sz val="10"/>
      <color rgb="FFFFFFFF"/>
      <name val="Arial"/>
      <family val="2"/>
      <charset val="1"/>
    </font>
    <font>
      <b val="true"/>
      <sz val="9"/>
      <color rgb="FF000000"/>
      <name val="Tahoma"/>
      <family val="2"/>
      <charset val="1"/>
    </font>
    <font>
      <sz val="9"/>
      <color rgb="FF000000"/>
      <name val="Tahoma"/>
      <family val="2"/>
      <charset val="1"/>
    </font>
    <font>
      <vertAlign val="superscript"/>
      <sz val="10"/>
      <name val="Arial"/>
      <family val="2"/>
      <charset val="1"/>
    </font>
    <font>
      <b val="true"/>
      <sz val="12"/>
      <color rgb="FF000000"/>
      <name val="Arial"/>
      <family val="2"/>
      <charset val="1"/>
    </font>
    <font>
      <u val="single"/>
      <sz val="10"/>
      <color rgb="FF000000"/>
      <name val="Arial"/>
      <family val="2"/>
      <charset val="1"/>
    </font>
    <font>
      <vertAlign val="superscript"/>
      <sz val="10"/>
      <color rgb="FF000000"/>
      <name val="Arial"/>
      <family val="2"/>
      <charset val="1"/>
    </font>
    <font>
      <b val="true"/>
      <sz val="10"/>
      <color rgb="FF000000"/>
      <name val="Arial"/>
      <family val="2"/>
      <charset val="1"/>
    </font>
    <font>
      <b val="true"/>
      <vertAlign val="superscript"/>
      <sz val="10"/>
      <color rgb="FF000000"/>
      <name val="Arial"/>
      <family val="2"/>
      <charset val="1"/>
    </font>
  </fonts>
  <fills count="15">
    <fill>
      <patternFill patternType="none"/>
    </fill>
    <fill>
      <patternFill patternType="gray125"/>
    </fill>
    <fill>
      <patternFill patternType="solid">
        <fgColor rgb="FFFFFF00"/>
        <bgColor rgb="FFFFFF00"/>
      </patternFill>
    </fill>
    <fill>
      <patternFill patternType="solid">
        <fgColor rgb="FF333333"/>
        <bgColor rgb="FF333300"/>
      </patternFill>
    </fill>
    <fill>
      <patternFill patternType="solid">
        <fgColor rgb="FF99CCFF"/>
        <bgColor rgb="FFCCCCFF"/>
      </patternFill>
    </fill>
    <fill>
      <patternFill patternType="solid">
        <fgColor rgb="FFCCFFFF"/>
        <bgColor rgb="FFCCFFFF"/>
      </patternFill>
    </fill>
    <fill>
      <patternFill patternType="solid">
        <fgColor rgb="FFFFC000"/>
        <bgColor rgb="FFFF9900"/>
      </patternFill>
    </fill>
    <fill>
      <patternFill patternType="solid">
        <fgColor rgb="FF92D050"/>
        <bgColor rgb="FFBFBFBF"/>
      </patternFill>
    </fill>
    <fill>
      <patternFill patternType="solid">
        <fgColor rgb="FF254061"/>
        <bgColor rgb="FF17375E"/>
      </patternFill>
    </fill>
    <fill>
      <patternFill patternType="solid">
        <fgColor rgb="FFFFFFCC"/>
        <bgColor rgb="FFFFFFFF"/>
      </patternFill>
    </fill>
    <fill>
      <patternFill patternType="solid">
        <fgColor rgb="FF808080"/>
        <bgColor rgb="FF7F7F7F"/>
      </patternFill>
    </fill>
    <fill>
      <patternFill patternType="solid">
        <fgColor rgb="FF17375E"/>
        <bgColor rgb="FF254061"/>
      </patternFill>
    </fill>
    <fill>
      <patternFill patternType="solid">
        <fgColor rgb="FF7F7F7F"/>
        <bgColor rgb="FF808080"/>
      </patternFill>
    </fill>
    <fill>
      <patternFill patternType="solid">
        <fgColor rgb="FFBFBFBF"/>
        <bgColor rgb="FFCCCCFF"/>
      </patternFill>
    </fill>
    <fill>
      <patternFill patternType="solid">
        <fgColor rgb="FFFF0000"/>
        <bgColor rgb="FF993300"/>
      </patternFill>
    </fill>
  </fills>
  <borders count="54">
    <border diagonalUp="false" diagonalDown="false">
      <left/>
      <right/>
      <top/>
      <bottom/>
      <diagonal/>
    </border>
    <border diagonalUp="false" diagonalDown="false">
      <left style="medium"/>
      <right style="medium"/>
      <top style="medium"/>
      <bottom style="medium"/>
      <diagonal/>
    </border>
    <border diagonalUp="false" diagonalDown="false">
      <left style="medium"/>
      <right/>
      <top style="medium"/>
      <bottom style="medium"/>
      <diagonal/>
    </border>
    <border diagonalUp="false" diagonalDown="false">
      <left/>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style="medium"/>
      <right/>
      <top style="medium"/>
      <bottom style="thin"/>
      <diagonal/>
    </border>
    <border diagonalUp="false" diagonalDown="false">
      <left/>
      <right/>
      <top style="medium"/>
      <bottom style="thin"/>
      <diagonal/>
    </border>
    <border diagonalUp="false" diagonalDown="false">
      <left style="thin"/>
      <right style="thin"/>
      <top style="medium"/>
      <bottom style="thin"/>
      <diagonal/>
    </border>
    <border diagonalUp="false" diagonalDown="false">
      <left style="thin"/>
      <right style="medium"/>
      <top style="medium"/>
      <bottom style="thin"/>
      <diagonal/>
    </border>
    <border diagonalUp="false" diagonalDown="false">
      <left style="medium"/>
      <right/>
      <top style="thin"/>
      <bottom style="thin"/>
      <diagonal/>
    </border>
    <border diagonalUp="false" diagonalDown="false">
      <left/>
      <right/>
      <top style="thin"/>
      <bottom style="thin"/>
      <diagonal/>
    </border>
    <border diagonalUp="false" diagonalDown="false">
      <left style="thin"/>
      <right style="thin"/>
      <top style="thin"/>
      <bottom style="thin"/>
      <diagonal/>
    </border>
    <border diagonalUp="false" diagonalDown="false">
      <left style="thin"/>
      <right style="medium"/>
      <top style="thin"/>
      <bottom/>
      <diagonal/>
    </border>
    <border diagonalUp="false" diagonalDown="false">
      <left style="thin"/>
      <right style="medium"/>
      <top/>
      <bottom/>
      <diagonal/>
    </border>
    <border diagonalUp="false" diagonalDown="false">
      <left style="thin"/>
      <right style="medium"/>
      <top/>
      <bottom style="thin"/>
      <diagonal/>
    </border>
    <border diagonalUp="false" diagonalDown="false">
      <left style="thin"/>
      <right style="medium"/>
      <top style="thin"/>
      <bottom style="thin"/>
      <diagonal/>
    </border>
    <border diagonalUp="false" diagonalDown="false">
      <left style="medium"/>
      <right/>
      <top style="thin"/>
      <bottom style="medium"/>
      <diagonal/>
    </border>
    <border diagonalUp="false" diagonalDown="false">
      <left/>
      <right/>
      <top style="thin"/>
      <bottom style="medium"/>
      <diagonal/>
    </border>
    <border diagonalUp="false" diagonalDown="false">
      <left style="thin"/>
      <right style="thin"/>
      <top style="thin"/>
      <bottom style="medium"/>
      <diagonal/>
    </border>
    <border diagonalUp="false" diagonalDown="false">
      <left style="thin"/>
      <right style="medium"/>
      <top style="thin"/>
      <bottom style="medium"/>
      <diagonal/>
    </border>
    <border diagonalUp="false" diagonalDown="false">
      <left style="medium"/>
      <right/>
      <top style="medium"/>
      <bottom/>
      <diagonal/>
    </border>
    <border diagonalUp="false" diagonalDown="false">
      <left/>
      <right style="thin"/>
      <top style="medium"/>
      <bottom/>
      <diagonal/>
    </border>
    <border diagonalUp="false" diagonalDown="false">
      <left style="thin"/>
      <right style="thin"/>
      <top style="medium"/>
      <bottom/>
      <diagonal/>
    </border>
    <border diagonalUp="false" diagonalDown="false">
      <left style="thin"/>
      <right style="medium"/>
      <top style="medium"/>
      <bottom/>
      <diagonal/>
    </border>
    <border diagonalUp="false" diagonalDown="false">
      <left style="medium"/>
      <right/>
      <top/>
      <bottom style="medium"/>
      <diagonal/>
    </border>
    <border diagonalUp="false" diagonalDown="false">
      <left/>
      <right/>
      <top/>
      <bottom style="medium"/>
      <diagonal/>
    </border>
    <border diagonalUp="false" diagonalDown="false">
      <left style="thin"/>
      <right style="thin"/>
      <top/>
      <bottom style="medium"/>
      <diagonal/>
    </border>
    <border diagonalUp="false" diagonalDown="false">
      <left style="thin"/>
      <right style="medium"/>
      <top/>
      <bottom style="medium"/>
      <diagonal/>
    </border>
    <border diagonalUp="false" diagonalDown="false">
      <left style="medium"/>
      <right/>
      <top style="thin"/>
      <bottom/>
      <diagonal/>
    </border>
    <border diagonalUp="false" diagonalDown="false">
      <left/>
      <right/>
      <top style="thin"/>
      <bottom/>
      <diagonal/>
    </border>
    <border diagonalUp="false" diagonalDown="false">
      <left style="thin"/>
      <right style="thin"/>
      <top style="thin"/>
      <bottom/>
      <diagonal/>
    </border>
    <border diagonalUp="false" diagonalDown="false">
      <left style="medium"/>
      <right/>
      <top/>
      <bottom style="thin"/>
      <diagonal/>
    </border>
    <border diagonalUp="false" diagonalDown="false">
      <left/>
      <right/>
      <top/>
      <bottom style="thin"/>
      <diagonal/>
    </border>
    <border diagonalUp="false" diagonalDown="false">
      <left style="thin"/>
      <right style="thin"/>
      <top/>
      <bottom style="thin"/>
      <diagonal/>
    </border>
    <border diagonalUp="false" diagonalDown="false">
      <left style="thin"/>
      <right style="thin"/>
      <top/>
      <bottom/>
      <diagonal/>
    </border>
    <border diagonalUp="false" diagonalDown="false">
      <left style="thin"/>
      <right/>
      <top style="thin"/>
      <bottom style="thin"/>
      <diagonal/>
    </border>
    <border diagonalUp="false" diagonalDown="false">
      <left/>
      <right style="medium"/>
      <top style="thin"/>
      <bottom style="thin"/>
      <diagonal/>
    </border>
    <border diagonalUp="false" diagonalDown="false">
      <left style="medium"/>
      <right/>
      <top/>
      <bottom/>
      <diagonal/>
    </border>
    <border diagonalUp="false" diagonalDown="false">
      <left/>
      <right style="thin"/>
      <top style="medium"/>
      <bottom style="thin"/>
      <diagonal/>
    </border>
    <border diagonalUp="false" diagonalDown="false">
      <left/>
      <right style="thin"/>
      <top style="thin"/>
      <bottom style="thin"/>
      <diagonal/>
    </border>
    <border diagonalUp="false" diagonalDown="false">
      <left/>
      <right style="thin"/>
      <top style="thin"/>
      <bottom/>
      <diagonal/>
    </border>
    <border diagonalUp="false" diagonalDown="false">
      <left/>
      <right style="thin"/>
      <top/>
      <bottom style="thin"/>
      <diagonal/>
    </border>
    <border diagonalUp="false" diagonalDown="false">
      <left/>
      <right style="thin"/>
      <top style="thin"/>
      <bottom style="medium"/>
      <diagonal/>
    </border>
    <border diagonalUp="false" diagonalDown="false">
      <left/>
      <right/>
      <top style="medium"/>
      <bottom style="medium"/>
      <diagonal/>
    </border>
    <border diagonalUp="false" diagonalDown="false">
      <left style="medium"/>
      <right style="thin"/>
      <top style="medium"/>
      <bottom style="thin"/>
      <diagonal/>
    </border>
    <border diagonalUp="false" diagonalDown="false">
      <left style="medium"/>
      <right style="thin"/>
      <top style="thin"/>
      <bottom style="thin"/>
      <diagonal/>
    </border>
    <border diagonalUp="false" diagonalDown="false">
      <left style="medium"/>
      <right style="thin"/>
      <top style="thin"/>
      <bottom style="medium"/>
      <diagonal/>
    </border>
    <border diagonalUp="false" diagonalDown="false">
      <left style="medium"/>
      <right style="thin"/>
      <top style="medium"/>
      <bottom style="medium"/>
      <diagonal/>
    </border>
    <border diagonalUp="false" diagonalDown="false">
      <left style="medium"/>
      <right style="medium"/>
      <top style="thin"/>
      <bottom style="thin"/>
      <diagonal/>
    </border>
    <border diagonalUp="false" diagonalDown="false">
      <left style="medium"/>
      <right style="medium"/>
      <top/>
      <bottom/>
      <diagonal/>
    </border>
    <border diagonalUp="false" diagonalDown="false">
      <left/>
      <right style="medium"/>
      <top style="thin"/>
      <bottom style="medium"/>
      <diagonal/>
    </border>
    <border diagonalUp="false" diagonalDown="false">
      <left style="medium"/>
      <right style="thin"/>
      <top/>
      <bottom style="thin"/>
      <diagonal/>
    </border>
    <border diagonalUp="false" diagonalDown="false">
      <left style="medium"/>
      <right style="thin"/>
      <top style="thin"/>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171" fontId="0" fillId="0" borderId="0" applyFont="true" applyBorder="false" applyAlignment="true" applyProtection="false">
      <alignment horizontal="general" vertical="bottom" textRotation="0" wrapText="false" indent="0" shrinkToFit="false"/>
    </xf>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8" fontId="0" fillId="0" borderId="0" applyFont="true" applyBorder="false" applyAlignment="true" applyProtection="false">
      <alignment horizontal="general" vertical="bottom" textRotation="0" wrapText="false" indent="0" shrinkToFit="false"/>
    </xf>
  </cellStyleXfs>
  <cellXfs count="401">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4" fontId="4" fillId="2" borderId="0" xfId="0" applyFont="true" applyBorder="true" applyAlignment="true" applyProtection="true">
      <alignment horizontal="center" vertical="bottom" textRotation="0" wrapText="false" indent="0" shrinkToFit="false"/>
      <protection locked="true" hidden="true"/>
    </xf>
    <xf numFmtId="164" fontId="5" fillId="0" borderId="0" xfId="0" applyFont="true" applyBorder="true" applyAlignment="true" applyProtection="false">
      <alignment horizontal="center" vertical="bottom" textRotation="0" wrapText="false" indent="0" shrinkToFit="false"/>
      <protection locked="true" hidden="false"/>
    </xf>
    <xf numFmtId="164" fontId="6" fillId="0" borderId="0" xfId="0" applyFont="true" applyBorder="true" applyAlignment="true" applyProtection="false">
      <alignment horizontal="center" vertical="bottom" textRotation="0" wrapText="false" indent="0" shrinkToFit="false"/>
      <protection locked="true" hidden="false"/>
    </xf>
    <xf numFmtId="164" fontId="0" fillId="0" borderId="0" xfId="0" applyFont="true" applyBorder="true" applyAlignment="true" applyProtection="true">
      <alignment horizontal="center" vertical="bottom" textRotation="0" wrapText="false" indent="0" shrinkToFit="false"/>
      <protection locked="true" hidden="true"/>
    </xf>
    <xf numFmtId="164" fontId="0" fillId="2" borderId="0" xfId="0" applyFont="true" applyBorder="true" applyAlignment="true" applyProtection="true">
      <alignment horizontal="center" vertical="bottom" textRotation="0" wrapText="false" indent="0" shrinkToFit="false"/>
      <protection locked="true" hidden="true"/>
    </xf>
    <xf numFmtId="164" fontId="7" fillId="0" borderId="1" xfId="0" applyFont="true" applyBorder="true" applyAlignment="true" applyProtection="false">
      <alignment horizontal="center" vertical="center" textRotation="0" wrapText="true" indent="0" shrinkToFit="false"/>
      <protection locked="true" hidden="false"/>
    </xf>
    <xf numFmtId="164" fontId="7" fillId="0" borderId="2" xfId="0" applyFont="true" applyBorder="true" applyAlignment="true" applyProtection="false">
      <alignment horizontal="left" vertical="bottom" textRotation="0" wrapText="false" indent="4" shrinkToFit="false"/>
      <protection locked="true" hidden="false"/>
    </xf>
    <xf numFmtId="164" fontId="7" fillId="0" borderId="3" xfId="0" applyFont="true" applyBorder="true" applyAlignment="true" applyProtection="false">
      <alignment horizontal="center" vertical="bottom" textRotation="0" wrapText="false" indent="0" shrinkToFit="false"/>
      <protection locked="true" hidden="false"/>
    </xf>
    <xf numFmtId="164" fontId="7" fillId="0" borderId="4" xfId="0" applyFont="true" applyBorder="true" applyAlignment="true" applyProtection="false">
      <alignment horizontal="center" vertical="bottom" textRotation="0" wrapText="false" indent="0" shrinkToFit="false"/>
      <protection locked="true" hidden="false"/>
    </xf>
    <xf numFmtId="164" fontId="7" fillId="0" borderId="5" xfId="0" applyFont="true" applyBorder="true" applyAlignment="true" applyProtection="false">
      <alignment horizontal="center" vertical="bottom" textRotation="0" wrapText="false" indent="0" shrinkToFit="false"/>
      <protection locked="true" hidden="false"/>
    </xf>
    <xf numFmtId="164" fontId="7" fillId="0" borderId="6" xfId="0" applyFont="true" applyBorder="true" applyAlignment="true" applyProtection="false">
      <alignment horizontal="left" vertical="center" textRotation="0" wrapText="false" indent="4" shrinkToFit="false"/>
      <protection locked="true" hidden="false"/>
    </xf>
    <xf numFmtId="164" fontId="0" fillId="0" borderId="7" xfId="0" applyFont="false" applyBorder="true" applyAlignment="true" applyProtection="false">
      <alignment horizontal="general" vertical="center" textRotation="0" wrapText="false" indent="0" shrinkToFit="false"/>
      <protection locked="true" hidden="false"/>
    </xf>
    <xf numFmtId="164" fontId="0" fillId="3" borderId="8" xfId="0" applyFont="false" applyBorder="true" applyAlignment="true" applyProtection="false">
      <alignment horizontal="center" vertical="center" textRotation="0" wrapText="false" indent="0" shrinkToFit="false"/>
      <protection locked="true" hidden="false"/>
    </xf>
    <xf numFmtId="165" fontId="5" fillId="0" borderId="8" xfId="0" applyFont="true" applyBorder="true" applyAlignment="true" applyProtection="false">
      <alignment horizontal="center" vertical="center" textRotation="0" wrapText="false" indent="0" shrinkToFit="false"/>
      <protection locked="true" hidden="false"/>
    </xf>
    <xf numFmtId="166" fontId="0" fillId="3" borderId="8" xfId="0" applyFont="false" applyBorder="true" applyAlignment="true" applyProtection="false">
      <alignment horizontal="right" vertical="center" textRotation="0" wrapText="false" indent="4" shrinkToFit="false"/>
      <protection locked="true" hidden="false"/>
    </xf>
    <xf numFmtId="166" fontId="9" fillId="0" borderId="9" xfId="0" applyFont="true" applyBorder="true" applyAlignment="true" applyProtection="false">
      <alignment horizontal="right" vertical="center" textRotation="0" wrapText="false" indent="4" shrinkToFit="false"/>
      <protection locked="true" hidden="false"/>
    </xf>
    <xf numFmtId="164" fontId="5" fillId="0" borderId="10" xfId="0" applyFont="true" applyBorder="true" applyAlignment="true" applyProtection="false">
      <alignment horizontal="left" vertical="bottom" textRotation="0" wrapText="false" indent="4" shrinkToFit="false"/>
      <protection locked="true" hidden="false"/>
    </xf>
    <xf numFmtId="164" fontId="0" fillId="0" borderId="11" xfId="0" applyFont="false" applyBorder="true" applyAlignment="true" applyProtection="false">
      <alignment horizontal="general" vertical="bottom" textRotation="0" wrapText="false" indent="0" shrinkToFit="false"/>
      <protection locked="true" hidden="false"/>
    </xf>
    <xf numFmtId="164" fontId="0" fillId="0" borderId="12" xfId="0" applyFont="true" applyBorder="true" applyAlignment="true" applyProtection="false">
      <alignment horizontal="center" vertical="bottom" textRotation="0" wrapText="false" indent="0" shrinkToFit="false"/>
      <protection locked="true" hidden="false"/>
    </xf>
    <xf numFmtId="165" fontId="5" fillId="0" borderId="12" xfId="0" applyFont="true" applyBorder="true" applyAlignment="true" applyProtection="false">
      <alignment horizontal="center" vertical="bottom" textRotation="0" wrapText="false" indent="0" shrinkToFit="false"/>
      <protection locked="true" hidden="false"/>
    </xf>
    <xf numFmtId="166" fontId="9" fillId="0" borderId="12" xfId="0" applyFont="true" applyBorder="true" applyAlignment="true" applyProtection="false">
      <alignment horizontal="right" vertical="bottom" textRotation="0" wrapText="false" indent="4" shrinkToFit="false"/>
      <protection locked="true" hidden="false"/>
    </xf>
    <xf numFmtId="166" fontId="0" fillId="3" borderId="13" xfId="0" applyFont="false" applyBorder="true" applyAlignment="true" applyProtection="false">
      <alignment horizontal="right" vertical="bottom" textRotation="0" wrapText="false" indent="4" shrinkToFit="false"/>
      <protection locked="true" hidden="false"/>
    </xf>
    <xf numFmtId="166" fontId="0" fillId="3" borderId="14" xfId="0" applyFont="false" applyBorder="true" applyAlignment="true" applyProtection="false">
      <alignment horizontal="right" vertical="bottom" textRotation="0" wrapText="false" indent="4" shrinkToFit="false"/>
      <protection locked="true" hidden="false"/>
    </xf>
    <xf numFmtId="164" fontId="7" fillId="0" borderId="10" xfId="0" applyFont="true" applyBorder="true" applyAlignment="true" applyProtection="false">
      <alignment horizontal="left" vertical="bottom" textRotation="0" wrapText="false" indent="4" shrinkToFit="false"/>
      <protection locked="true" hidden="false"/>
    </xf>
    <xf numFmtId="164" fontId="5" fillId="0" borderId="11" xfId="0" applyFont="true" applyBorder="true" applyAlignment="true" applyProtection="false">
      <alignment horizontal="general" vertical="bottom" textRotation="0" wrapText="false" indent="0" shrinkToFit="false"/>
      <protection locked="true" hidden="false"/>
    </xf>
    <xf numFmtId="166" fontId="0" fillId="3" borderId="15" xfId="0" applyFont="false" applyBorder="true" applyAlignment="true" applyProtection="false">
      <alignment horizontal="right" vertical="bottom" textRotation="0" wrapText="false" indent="4" shrinkToFit="false"/>
      <protection locked="true" hidden="false"/>
    </xf>
    <xf numFmtId="164" fontId="7" fillId="0" borderId="10" xfId="0" applyFont="true" applyBorder="true" applyAlignment="true" applyProtection="false">
      <alignment horizontal="left" vertical="center" textRotation="0" wrapText="false" indent="4" shrinkToFit="false"/>
      <protection locked="true" hidden="false"/>
    </xf>
    <xf numFmtId="164" fontId="0" fillId="0" borderId="11" xfId="0" applyFont="false" applyBorder="true" applyAlignment="true" applyProtection="false">
      <alignment horizontal="general" vertical="center" textRotation="0" wrapText="false" indent="0" shrinkToFit="false"/>
      <protection locked="true" hidden="false"/>
    </xf>
    <xf numFmtId="164" fontId="0" fillId="3" borderId="12" xfId="0" applyFont="false" applyBorder="true" applyAlignment="true" applyProtection="false">
      <alignment horizontal="center" vertical="center" textRotation="0" wrapText="false" indent="0" shrinkToFit="false"/>
      <protection locked="true" hidden="false"/>
    </xf>
    <xf numFmtId="165" fontId="5" fillId="0" borderId="12" xfId="0" applyFont="true" applyBorder="true" applyAlignment="true" applyProtection="false">
      <alignment horizontal="center" vertical="center" textRotation="0" wrapText="false" indent="0" shrinkToFit="false"/>
      <protection locked="true" hidden="false"/>
    </xf>
    <xf numFmtId="166" fontId="0" fillId="3" borderId="12" xfId="0" applyFont="false" applyBorder="true" applyAlignment="true" applyProtection="false">
      <alignment horizontal="right" vertical="center" textRotation="0" wrapText="false" indent="4" shrinkToFit="false"/>
      <protection locked="true" hidden="false"/>
    </xf>
    <xf numFmtId="166" fontId="9" fillId="0" borderId="16" xfId="0" applyFont="true" applyBorder="true" applyAlignment="true" applyProtection="false">
      <alignment horizontal="right" vertical="center" textRotation="0" wrapText="false" indent="4" shrinkToFit="false"/>
      <protection locked="true" hidden="false"/>
    </xf>
    <xf numFmtId="164" fontId="7" fillId="0" borderId="17" xfId="0" applyFont="true" applyBorder="true" applyAlignment="true" applyProtection="false">
      <alignment horizontal="left" vertical="center" textRotation="0" wrapText="false" indent="4" shrinkToFit="false"/>
      <protection locked="true" hidden="false"/>
    </xf>
    <xf numFmtId="164" fontId="0" fillId="0" borderId="18" xfId="0" applyFont="false" applyBorder="true" applyAlignment="true" applyProtection="false">
      <alignment horizontal="general" vertical="center" textRotation="0" wrapText="false" indent="0" shrinkToFit="false"/>
      <protection locked="true" hidden="false"/>
    </xf>
    <xf numFmtId="164" fontId="0" fillId="3" borderId="19" xfId="0" applyFont="false" applyBorder="true" applyAlignment="true" applyProtection="false">
      <alignment horizontal="center" vertical="center" textRotation="0" wrapText="false" indent="0" shrinkToFit="false"/>
      <protection locked="true" hidden="false"/>
    </xf>
    <xf numFmtId="165" fontId="5" fillId="0" borderId="19" xfId="0" applyFont="true" applyBorder="true" applyAlignment="true" applyProtection="false">
      <alignment horizontal="center" vertical="center" textRotation="0" wrapText="false" indent="0" shrinkToFit="false"/>
      <protection locked="true" hidden="false"/>
    </xf>
    <xf numFmtId="166" fontId="0" fillId="3" borderId="19" xfId="0" applyFont="false" applyBorder="true" applyAlignment="true" applyProtection="false">
      <alignment horizontal="right" vertical="center" textRotation="0" wrapText="false" indent="4" shrinkToFit="false"/>
      <protection locked="true" hidden="false"/>
    </xf>
    <xf numFmtId="167" fontId="11" fillId="0" borderId="20" xfId="0" applyFont="true" applyBorder="true" applyAlignment="true" applyProtection="false">
      <alignment horizontal="right" vertical="center" textRotation="0" wrapText="false" indent="4"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12" fillId="0" borderId="0" xfId="0" applyFont="true" applyBorder="true" applyAlignment="true" applyProtection="true">
      <alignment horizontal="center" vertical="bottom" textRotation="0" wrapText="false" indent="0" shrinkToFit="false"/>
      <protection locked="true" hidden="true"/>
    </xf>
    <xf numFmtId="164" fontId="13" fillId="0" borderId="0" xfId="0" applyFont="true" applyBorder="true" applyAlignment="true" applyProtection="false">
      <alignment horizontal="center" vertical="bottom" textRotation="0" wrapText="false" indent="0" shrinkToFit="false"/>
      <protection locked="true" hidden="false"/>
    </xf>
    <xf numFmtId="164" fontId="14" fillId="0" borderId="0" xfId="0" applyFont="true" applyBorder="true" applyAlignment="true" applyProtection="false">
      <alignment horizontal="center" vertical="bottom" textRotation="0" wrapText="false" indent="0" shrinkToFit="false"/>
      <protection locked="true" hidden="false"/>
    </xf>
    <xf numFmtId="164" fontId="14" fillId="0" borderId="1" xfId="0" applyFont="true" applyBorder="true" applyAlignment="true" applyProtection="false">
      <alignment horizontal="center" vertical="center" textRotation="0" wrapText="true" indent="0" shrinkToFit="false"/>
      <protection locked="true" hidden="false"/>
    </xf>
    <xf numFmtId="164" fontId="14" fillId="0" borderId="21" xfId="0" applyFont="true" applyBorder="true" applyAlignment="true" applyProtection="false">
      <alignment horizontal="left" vertical="bottom" textRotation="0" wrapText="false" indent="4" shrinkToFit="false"/>
      <protection locked="true" hidden="false"/>
    </xf>
    <xf numFmtId="164" fontId="14" fillId="0" borderId="22" xfId="0" applyFont="true" applyBorder="true" applyAlignment="true" applyProtection="false">
      <alignment horizontal="center" vertical="bottom" textRotation="0" wrapText="false" indent="0" shrinkToFit="false"/>
      <protection locked="true" hidden="false"/>
    </xf>
    <xf numFmtId="164" fontId="14" fillId="0" borderId="23" xfId="0" applyFont="true" applyBorder="true" applyAlignment="true" applyProtection="false">
      <alignment horizontal="center" vertical="bottom" textRotation="0" wrapText="false" indent="0" shrinkToFit="false"/>
      <protection locked="true" hidden="false"/>
    </xf>
    <xf numFmtId="164" fontId="14" fillId="0" borderId="24" xfId="0" applyFont="true" applyBorder="true" applyAlignment="true" applyProtection="false">
      <alignment horizontal="center" vertical="bottom" textRotation="0" wrapText="false" indent="0" shrinkToFit="false"/>
      <protection locked="true" hidden="false"/>
    </xf>
    <xf numFmtId="164" fontId="0" fillId="0" borderId="25" xfId="0" applyFont="true" applyBorder="true" applyAlignment="true" applyProtection="false">
      <alignment horizontal="left" vertical="bottom" textRotation="0" wrapText="false" indent="4" shrinkToFit="false"/>
      <protection locked="true" hidden="false"/>
    </xf>
    <xf numFmtId="164" fontId="0" fillId="0" borderId="26" xfId="0" applyFont="true" applyBorder="true" applyAlignment="false" applyProtection="false">
      <alignment horizontal="general" vertical="bottom" textRotation="0" wrapText="false" indent="0" shrinkToFit="false"/>
      <protection locked="true" hidden="false"/>
    </xf>
    <xf numFmtId="164" fontId="0" fillId="0" borderId="27" xfId="0" applyFont="true" applyBorder="true" applyAlignment="true" applyProtection="false">
      <alignment horizontal="center" vertical="bottom" textRotation="0" wrapText="false" indent="0" shrinkToFit="false"/>
      <protection locked="true" hidden="false"/>
    </xf>
    <xf numFmtId="164" fontId="0" fillId="0" borderId="27" xfId="0" applyFont="true" applyBorder="true" applyAlignment="true" applyProtection="false">
      <alignment horizontal="center" vertical="top" textRotation="0" wrapText="false" indent="0" shrinkToFit="false"/>
      <protection locked="true" hidden="false"/>
    </xf>
    <xf numFmtId="164" fontId="0" fillId="0" borderId="28" xfId="0" applyFont="true" applyBorder="true" applyAlignment="true" applyProtection="false">
      <alignment horizontal="center" vertical="top" textRotation="0" wrapText="false" indent="0" shrinkToFit="false"/>
      <protection locked="true" hidden="false"/>
    </xf>
    <xf numFmtId="165" fontId="14" fillId="0" borderId="6" xfId="0" applyFont="true" applyBorder="true" applyAlignment="true" applyProtection="false">
      <alignment horizontal="left" vertical="center" textRotation="0" wrapText="false" indent="4" shrinkToFit="false"/>
      <protection locked="true" hidden="false"/>
    </xf>
    <xf numFmtId="164" fontId="0" fillId="0" borderId="7" xfId="0" applyFont="true" applyBorder="true" applyAlignment="true" applyProtection="false">
      <alignment horizontal="general" vertical="center" textRotation="0" wrapText="false" indent="0" shrinkToFit="false"/>
      <protection locked="true" hidden="false"/>
    </xf>
    <xf numFmtId="165" fontId="13" fillId="0" borderId="8" xfId="0" applyFont="true" applyBorder="true" applyAlignment="true" applyProtection="false">
      <alignment horizontal="center" vertical="center" textRotation="0" wrapText="false" indent="0" shrinkToFit="false"/>
      <protection locked="true" hidden="false"/>
    </xf>
    <xf numFmtId="166" fontId="17" fillId="4" borderId="8" xfId="0" applyFont="true" applyBorder="true" applyAlignment="true" applyProtection="false">
      <alignment horizontal="right" vertical="center" textRotation="0" wrapText="false" indent="4" shrinkToFit="false"/>
      <protection locked="true" hidden="false"/>
    </xf>
    <xf numFmtId="168" fontId="17" fillId="3" borderId="8" xfId="19" applyFont="true" applyBorder="true" applyAlignment="true" applyProtection="true">
      <alignment horizontal="center" vertical="center" textRotation="0" wrapText="false" indent="0" shrinkToFit="false"/>
      <protection locked="true" hidden="false"/>
    </xf>
    <xf numFmtId="166" fontId="17" fillId="4" borderId="9" xfId="0" applyFont="true" applyBorder="true" applyAlignment="true" applyProtection="false">
      <alignment horizontal="right" vertical="center" textRotation="0" wrapText="false" indent="4" shrinkToFit="false"/>
      <protection locked="true" hidden="false"/>
    </xf>
    <xf numFmtId="165" fontId="13" fillId="0" borderId="10" xfId="0" applyFont="true" applyBorder="true" applyAlignment="true" applyProtection="false">
      <alignment horizontal="left" vertical="bottom" textRotation="0" wrapText="false" indent="4" shrinkToFit="false"/>
      <protection locked="true" hidden="false"/>
    </xf>
    <xf numFmtId="164" fontId="0" fillId="0" borderId="11" xfId="0" applyFont="true" applyBorder="true" applyAlignment="false" applyProtection="false">
      <alignment horizontal="general" vertical="bottom" textRotation="0" wrapText="false" indent="0" shrinkToFit="false"/>
      <protection locked="true" hidden="false"/>
    </xf>
    <xf numFmtId="165" fontId="13" fillId="0" borderId="12" xfId="0" applyFont="true" applyBorder="true" applyAlignment="true" applyProtection="false">
      <alignment horizontal="center" vertical="bottom" textRotation="0" wrapText="false" indent="0" shrinkToFit="false"/>
      <protection locked="true" hidden="false"/>
    </xf>
    <xf numFmtId="166" fontId="0" fillId="0" borderId="12" xfId="0" applyFont="true" applyBorder="true" applyAlignment="true" applyProtection="true">
      <alignment horizontal="right" vertical="bottom" textRotation="0" wrapText="false" indent="4" shrinkToFit="false"/>
      <protection locked="false" hidden="false"/>
    </xf>
    <xf numFmtId="168" fontId="0" fillId="0" borderId="12" xfId="19" applyFont="true" applyBorder="true" applyAlignment="true" applyProtection="true">
      <alignment horizontal="center" vertical="bottom" textRotation="0" wrapText="false" indent="0" shrinkToFit="false"/>
      <protection locked="true" hidden="false"/>
    </xf>
    <xf numFmtId="166" fontId="18" fillId="5" borderId="16" xfId="0" applyFont="true" applyBorder="true" applyAlignment="true" applyProtection="false">
      <alignment horizontal="right" vertical="bottom" textRotation="0" wrapText="false" indent="4" shrinkToFit="false"/>
      <protection locked="true" hidden="false"/>
    </xf>
    <xf numFmtId="165" fontId="13" fillId="0" borderId="29" xfId="0" applyFont="true" applyBorder="true" applyAlignment="true" applyProtection="false">
      <alignment horizontal="left" vertical="bottom" textRotation="0" wrapText="false" indent="4" shrinkToFit="false"/>
      <protection locked="true" hidden="false"/>
    </xf>
    <xf numFmtId="164" fontId="0" fillId="0" borderId="30" xfId="0" applyFont="true" applyBorder="true" applyAlignment="false" applyProtection="false">
      <alignment horizontal="general" vertical="bottom" textRotation="0" wrapText="false" indent="0" shrinkToFit="false"/>
      <protection locked="true" hidden="false"/>
    </xf>
    <xf numFmtId="165" fontId="13" fillId="0" borderId="31" xfId="0" applyFont="true" applyBorder="true" applyAlignment="true" applyProtection="false">
      <alignment horizontal="center" vertical="bottom" textRotation="0" wrapText="false" indent="0" shrinkToFit="false"/>
      <protection locked="true" hidden="false"/>
    </xf>
    <xf numFmtId="166" fontId="0" fillId="0" borderId="31" xfId="0" applyFont="true" applyBorder="true" applyAlignment="true" applyProtection="true">
      <alignment horizontal="right" vertical="bottom" textRotation="0" wrapText="false" indent="4" shrinkToFit="false"/>
      <protection locked="false" hidden="false"/>
    </xf>
    <xf numFmtId="168" fontId="0" fillId="0" borderId="31" xfId="19" applyFont="true" applyBorder="true" applyAlignment="true" applyProtection="true">
      <alignment horizontal="center" vertical="bottom" textRotation="0" wrapText="false" indent="0" shrinkToFit="false"/>
      <protection locked="true" hidden="false"/>
    </xf>
    <xf numFmtId="166" fontId="18" fillId="5" borderId="13" xfId="0" applyFont="true" applyBorder="true" applyAlignment="true" applyProtection="false">
      <alignment horizontal="right" vertical="bottom" textRotation="0" wrapText="false" indent="4" shrinkToFit="false"/>
      <protection locked="true" hidden="false"/>
    </xf>
    <xf numFmtId="165" fontId="13" fillId="0" borderId="32" xfId="0" applyFont="true" applyBorder="true" applyAlignment="true" applyProtection="false">
      <alignment horizontal="left" vertical="bottom" textRotation="0" wrapText="false" indent="4" shrinkToFit="false"/>
      <protection locked="true" hidden="false"/>
    </xf>
    <xf numFmtId="164" fontId="0" fillId="0" borderId="33" xfId="0" applyFont="true" applyBorder="true" applyAlignment="false" applyProtection="false">
      <alignment horizontal="general" vertical="bottom" textRotation="0" wrapText="false" indent="0" shrinkToFit="false"/>
      <protection locked="true" hidden="false"/>
    </xf>
    <xf numFmtId="165" fontId="13" fillId="0" borderId="34" xfId="0" applyFont="true" applyBorder="true" applyAlignment="true" applyProtection="false">
      <alignment horizontal="center" vertical="bottom" textRotation="0" wrapText="false" indent="0" shrinkToFit="false"/>
      <protection locked="true" hidden="false"/>
    </xf>
    <xf numFmtId="166" fontId="0" fillId="0" borderId="34" xfId="0" applyFont="true" applyBorder="true" applyAlignment="true" applyProtection="false">
      <alignment horizontal="right" vertical="bottom" textRotation="0" wrapText="false" indent="4" shrinkToFit="false"/>
      <protection locked="true" hidden="false"/>
    </xf>
    <xf numFmtId="168" fontId="0" fillId="0" borderId="34" xfId="19" applyFont="true" applyBorder="true" applyAlignment="true" applyProtection="true">
      <alignment horizontal="center" vertical="bottom" textRotation="0" wrapText="false" indent="0" shrinkToFit="false"/>
      <protection locked="true" hidden="false"/>
    </xf>
    <xf numFmtId="166" fontId="18" fillId="5" borderId="15" xfId="0" applyFont="true" applyBorder="true" applyAlignment="true" applyProtection="false">
      <alignment horizontal="right" vertical="bottom" textRotation="0" wrapText="false" indent="4" shrinkToFit="false"/>
      <protection locked="true" hidden="false"/>
    </xf>
    <xf numFmtId="166" fontId="18" fillId="4" borderId="12" xfId="0" applyFont="true" applyBorder="true" applyAlignment="true" applyProtection="false">
      <alignment horizontal="right" vertical="bottom" textRotation="0" wrapText="false" indent="4" shrinkToFit="false"/>
      <protection locked="true" hidden="false"/>
    </xf>
    <xf numFmtId="168" fontId="18" fillId="3" borderId="31" xfId="19" applyFont="true" applyBorder="true" applyAlignment="true" applyProtection="true">
      <alignment horizontal="center" vertical="bottom" textRotation="0" wrapText="false" indent="0" shrinkToFit="false"/>
      <protection locked="true" hidden="false"/>
    </xf>
    <xf numFmtId="166" fontId="18" fillId="4" borderId="16" xfId="0" applyFont="true" applyBorder="true" applyAlignment="true" applyProtection="false">
      <alignment horizontal="right" vertical="bottom" textRotation="0" wrapText="false" indent="4" shrinkToFit="false"/>
      <protection locked="true" hidden="false"/>
    </xf>
    <xf numFmtId="166" fontId="18" fillId="4" borderId="31" xfId="0" applyFont="true" applyBorder="true" applyAlignment="true" applyProtection="false">
      <alignment horizontal="right" vertical="bottom" textRotation="0" wrapText="false" indent="4" shrinkToFit="false"/>
      <protection locked="true" hidden="false"/>
    </xf>
    <xf numFmtId="168" fontId="18" fillId="3" borderId="35" xfId="19" applyFont="true" applyBorder="true" applyAlignment="true" applyProtection="true">
      <alignment horizontal="center" vertical="bottom" textRotation="0" wrapText="false" indent="0" shrinkToFit="false"/>
      <protection locked="true" hidden="false"/>
    </xf>
    <xf numFmtId="166" fontId="18" fillId="4" borderId="13" xfId="0" applyFont="true" applyBorder="true" applyAlignment="true" applyProtection="false">
      <alignment horizontal="right" vertical="bottom" textRotation="0" wrapText="false" indent="4"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6" fontId="18" fillId="4" borderId="34" xfId="0" applyFont="true" applyBorder="true" applyAlignment="true" applyProtection="false">
      <alignment horizontal="right" vertical="bottom" textRotation="0" wrapText="false" indent="4" shrinkToFit="false"/>
      <protection locked="true" hidden="false"/>
    </xf>
    <xf numFmtId="168" fontId="18" fillId="3" borderId="34" xfId="19" applyFont="true" applyBorder="true" applyAlignment="true" applyProtection="true">
      <alignment horizontal="center" vertical="bottom" textRotation="0" wrapText="false" indent="0" shrinkToFit="false"/>
      <protection locked="true" hidden="false"/>
    </xf>
    <xf numFmtId="166" fontId="18" fillId="4" borderId="15" xfId="0" applyFont="true" applyBorder="true" applyAlignment="true" applyProtection="false">
      <alignment horizontal="right" vertical="bottom" textRotation="0" wrapText="false" indent="4" shrinkToFit="false"/>
      <protection locked="true" hidden="false"/>
    </xf>
    <xf numFmtId="164" fontId="13" fillId="0" borderId="11" xfId="0" applyFont="true" applyBorder="true" applyAlignment="false" applyProtection="false">
      <alignment horizontal="general" vertical="bottom" textRotation="0" wrapText="false" indent="0" shrinkToFit="false"/>
      <protection locked="true" hidden="false"/>
    </xf>
    <xf numFmtId="168" fontId="13" fillId="3" borderId="31" xfId="19" applyFont="true" applyBorder="true" applyAlignment="true" applyProtection="true">
      <alignment horizontal="center" vertical="bottom" textRotation="0" wrapText="false" indent="0" shrinkToFit="false"/>
      <protection locked="true" hidden="false"/>
    </xf>
    <xf numFmtId="166" fontId="0" fillId="4" borderId="34" xfId="0" applyFont="true" applyBorder="true" applyAlignment="true" applyProtection="false">
      <alignment horizontal="right" vertical="bottom" textRotation="0" wrapText="false" indent="4" shrinkToFit="false"/>
      <protection locked="true" hidden="false"/>
    </xf>
    <xf numFmtId="168" fontId="13" fillId="3" borderId="34" xfId="19" applyFont="true" applyBorder="true" applyAlignment="true" applyProtection="true">
      <alignment horizontal="center" vertical="bottom" textRotation="0" wrapText="false" indent="0" shrinkToFit="false"/>
      <protection locked="true" hidden="false"/>
    </xf>
    <xf numFmtId="166" fontId="0" fillId="4" borderId="15" xfId="0" applyFont="true" applyBorder="true" applyAlignment="true" applyProtection="false">
      <alignment horizontal="right" vertical="bottom" textRotation="0" wrapText="false" indent="4" shrinkToFit="false"/>
      <protection locked="true" hidden="false"/>
    </xf>
    <xf numFmtId="165" fontId="14" fillId="0" borderId="10" xfId="0" applyFont="true" applyBorder="true" applyAlignment="true" applyProtection="false">
      <alignment horizontal="left" vertical="bottom" textRotation="0" wrapText="false" indent="4" shrinkToFit="false"/>
      <protection locked="true" hidden="false"/>
    </xf>
    <xf numFmtId="165" fontId="13" fillId="3" borderId="36" xfId="0" applyFont="true" applyBorder="true" applyAlignment="true" applyProtection="false">
      <alignment horizontal="center" vertical="bottom" textRotation="0" wrapText="false" indent="0" shrinkToFit="false"/>
      <protection locked="true" hidden="false"/>
    </xf>
    <xf numFmtId="166" fontId="0" fillId="3" borderId="11" xfId="0" applyFont="true" applyBorder="true" applyAlignment="true" applyProtection="false">
      <alignment horizontal="right" vertical="bottom" textRotation="0" wrapText="false" indent="4" shrinkToFit="false"/>
      <protection locked="true" hidden="false"/>
    </xf>
    <xf numFmtId="168" fontId="13" fillId="3" borderId="30" xfId="19" applyFont="true" applyBorder="true" applyAlignment="true" applyProtection="true">
      <alignment horizontal="center" vertical="bottom" textRotation="0" wrapText="false" indent="0" shrinkToFit="false"/>
      <protection locked="true" hidden="false"/>
    </xf>
    <xf numFmtId="166" fontId="0" fillId="3" borderId="37" xfId="0" applyFont="true" applyBorder="true" applyAlignment="true" applyProtection="false">
      <alignment horizontal="right" vertical="bottom" textRotation="0" wrapText="false" indent="4" shrinkToFit="false"/>
      <protection locked="true" hidden="false"/>
    </xf>
    <xf numFmtId="166" fontId="17" fillId="4" borderId="12" xfId="0" applyFont="true" applyBorder="true" applyAlignment="true" applyProtection="false">
      <alignment horizontal="right" vertical="bottom" textRotation="0" wrapText="false" indent="4" shrinkToFit="false"/>
      <protection locked="true" hidden="false"/>
    </xf>
    <xf numFmtId="168" fontId="17" fillId="3" borderId="35" xfId="19" applyFont="true" applyBorder="true" applyAlignment="true" applyProtection="true">
      <alignment horizontal="center" vertical="bottom" textRotation="0" wrapText="false" indent="0" shrinkToFit="false"/>
      <protection locked="true" hidden="false"/>
    </xf>
    <xf numFmtId="166" fontId="17" fillId="4" borderId="16" xfId="0" applyFont="true" applyBorder="true" applyAlignment="true" applyProtection="false">
      <alignment horizontal="right" vertical="bottom" textRotation="0" wrapText="false" indent="4" shrinkToFit="false"/>
      <protection locked="true" hidden="false"/>
    </xf>
    <xf numFmtId="164" fontId="13" fillId="0" borderId="30" xfId="0" applyFont="true" applyBorder="true" applyAlignment="false" applyProtection="false">
      <alignment horizontal="general" vertical="bottom" textRotation="0" wrapText="false" indent="0" shrinkToFit="false"/>
      <protection locked="true" hidden="false"/>
    </xf>
    <xf numFmtId="165" fontId="13" fillId="0" borderId="38" xfId="0" applyFont="true" applyBorder="true" applyAlignment="true" applyProtection="false">
      <alignment horizontal="left" vertical="bottom" textRotation="0" wrapText="false" indent="4" shrinkToFit="false"/>
      <protection locked="true" hidden="false"/>
    </xf>
    <xf numFmtId="164" fontId="13" fillId="0" borderId="0" xfId="0" applyFont="true" applyBorder="true" applyAlignment="false" applyProtection="false">
      <alignment horizontal="general" vertical="bottom" textRotation="0" wrapText="false" indent="0" shrinkToFit="false"/>
      <protection locked="true" hidden="false"/>
    </xf>
    <xf numFmtId="165" fontId="13" fillId="0" borderId="35" xfId="0" applyFont="true" applyBorder="true" applyAlignment="true" applyProtection="false">
      <alignment horizontal="center" vertical="bottom" textRotation="0" wrapText="false" indent="0" shrinkToFit="false"/>
      <protection locked="true" hidden="false"/>
    </xf>
    <xf numFmtId="166" fontId="18" fillId="4" borderId="35" xfId="0" applyFont="true" applyBorder="true" applyAlignment="true" applyProtection="false">
      <alignment horizontal="right" vertical="bottom" textRotation="0" wrapText="false" indent="4" shrinkToFit="false"/>
      <protection locked="true" hidden="false"/>
    </xf>
    <xf numFmtId="166" fontId="18" fillId="4" borderId="14" xfId="0" applyFont="true" applyBorder="true" applyAlignment="true" applyProtection="false">
      <alignment horizontal="right" vertical="bottom" textRotation="0" wrapText="false" indent="4" shrinkToFit="false"/>
      <protection locked="true" hidden="false"/>
    </xf>
    <xf numFmtId="165" fontId="0" fillId="0" borderId="10" xfId="0" applyFont="true" applyBorder="true" applyAlignment="true" applyProtection="false">
      <alignment horizontal="left" vertical="bottom" textRotation="0" wrapText="false" indent="4" shrinkToFit="false"/>
      <protection locked="true" hidden="false"/>
    </xf>
    <xf numFmtId="165" fontId="0" fillId="0" borderId="29" xfId="0" applyFont="true" applyBorder="true" applyAlignment="true" applyProtection="false">
      <alignment horizontal="left" vertical="bottom" textRotation="0" wrapText="true" indent="4" shrinkToFit="false"/>
      <protection locked="true" hidden="false"/>
    </xf>
    <xf numFmtId="164" fontId="0" fillId="0" borderId="30" xfId="0" applyFont="true" applyBorder="true" applyAlignment="true" applyProtection="false">
      <alignment horizontal="general" vertical="bottom" textRotation="0" wrapText="true" indent="0" shrinkToFit="false"/>
      <protection locked="true" hidden="false"/>
    </xf>
    <xf numFmtId="165" fontId="0" fillId="0" borderId="38" xfId="0" applyFont="true" applyBorder="true" applyAlignment="true" applyProtection="false">
      <alignment horizontal="left" vertical="bottom" textRotation="0" wrapText="false" indent="4" shrinkToFit="false"/>
      <protection locked="true" hidden="false"/>
    </xf>
    <xf numFmtId="166" fontId="0" fillId="4" borderId="35" xfId="0" applyFont="true" applyBorder="true" applyAlignment="true" applyProtection="false">
      <alignment horizontal="right" vertical="bottom" textRotation="0" wrapText="false" indent="4" shrinkToFit="false"/>
      <protection locked="true" hidden="false"/>
    </xf>
    <xf numFmtId="165" fontId="14" fillId="0" borderId="10" xfId="0" applyFont="true" applyBorder="true" applyAlignment="true" applyProtection="false">
      <alignment horizontal="left" vertical="center" textRotation="0" wrapText="false" indent="4" shrinkToFit="false"/>
      <protection locked="true" hidden="false"/>
    </xf>
    <xf numFmtId="164" fontId="0" fillId="0" borderId="11" xfId="0" applyFont="true" applyBorder="true" applyAlignment="true" applyProtection="false">
      <alignment horizontal="general" vertical="center" textRotation="0" wrapText="false" indent="0" shrinkToFit="false"/>
      <protection locked="true" hidden="false"/>
    </xf>
    <xf numFmtId="165" fontId="13" fillId="0" borderId="12" xfId="0" applyFont="true" applyBorder="true" applyAlignment="true" applyProtection="false">
      <alignment horizontal="center" vertical="center" textRotation="0" wrapText="false" indent="0" shrinkToFit="false"/>
      <protection locked="true" hidden="false"/>
    </xf>
    <xf numFmtId="166" fontId="17" fillId="4" borderId="12" xfId="0" applyFont="true" applyBorder="true" applyAlignment="true" applyProtection="false">
      <alignment horizontal="right" vertical="center" textRotation="0" wrapText="false" indent="4" shrinkToFit="false"/>
      <protection locked="true" hidden="false"/>
    </xf>
    <xf numFmtId="168" fontId="13" fillId="3" borderId="35" xfId="19" applyFont="true" applyBorder="true" applyAlignment="true" applyProtection="true">
      <alignment horizontal="center" vertical="bottom" textRotation="0" wrapText="false" indent="0" shrinkToFit="false"/>
      <protection locked="true" hidden="false"/>
    </xf>
    <xf numFmtId="166" fontId="17" fillId="4" borderId="16" xfId="0" applyFont="true" applyBorder="true" applyAlignment="true" applyProtection="false">
      <alignment horizontal="right" vertical="center" textRotation="0" wrapText="false" indent="4" shrinkToFit="false"/>
      <protection locked="true" hidden="false"/>
    </xf>
    <xf numFmtId="168" fontId="13" fillId="3" borderId="12" xfId="19" applyFont="true" applyBorder="true" applyAlignment="true" applyProtection="true">
      <alignment horizontal="center" vertical="bottom" textRotation="0" wrapText="false" indent="0" shrinkToFit="false"/>
      <protection locked="true" hidden="false"/>
    </xf>
    <xf numFmtId="165" fontId="0" fillId="0" borderId="32" xfId="0" applyFont="true" applyBorder="true" applyAlignment="true" applyProtection="false">
      <alignment horizontal="left" vertical="bottom" textRotation="0" wrapText="false" indent="4" shrinkToFit="false"/>
      <protection locked="true" hidden="false"/>
    </xf>
    <xf numFmtId="164" fontId="13" fillId="0" borderId="33" xfId="0" applyFont="true" applyBorder="true" applyAlignment="false" applyProtection="false">
      <alignment horizontal="general" vertical="bottom" textRotation="0" wrapText="false" indent="0" shrinkToFit="false"/>
      <protection locked="true" hidden="false"/>
    </xf>
    <xf numFmtId="166" fontId="0" fillId="5" borderId="16" xfId="0" applyFont="true" applyBorder="true" applyAlignment="true" applyProtection="false">
      <alignment horizontal="right" vertical="bottom" textRotation="0" wrapText="false" indent="4" shrinkToFit="false"/>
      <protection locked="true" hidden="false"/>
    </xf>
    <xf numFmtId="164" fontId="14" fillId="0" borderId="11" xfId="0" applyFont="true" applyBorder="true" applyAlignment="false" applyProtection="false">
      <alignment horizontal="general" vertical="bottom" textRotation="0" wrapText="false" indent="0" shrinkToFit="false"/>
      <protection locked="true" hidden="false"/>
    </xf>
    <xf numFmtId="164" fontId="14" fillId="0" borderId="11" xfId="0" applyFont="true" applyBorder="true" applyAlignment="true" applyProtection="false">
      <alignment horizontal="general" vertical="center" textRotation="0" wrapText="false" indent="0" shrinkToFit="false"/>
      <protection locked="true" hidden="false"/>
    </xf>
    <xf numFmtId="168" fontId="13" fillId="3" borderId="35" xfId="19" applyFont="true" applyBorder="true" applyAlignment="true" applyProtection="true">
      <alignment horizontal="center" vertical="center" textRotation="0" wrapText="false" indent="0" shrinkToFit="false"/>
      <protection locked="true" hidden="false"/>
    </xf>
    <xf numFmtId="165" fontId="14" fillId="0" borderId="17" xfId="0" applyFont="true" applyBorder="true" applyAlignment="true" applyProtection="false">
      <alignment horizontal="left" vertical="center" textRotation="0" wrapText="false" indent="4" shrinkToFit="false"/>
      <protection locked="true" hidden="false"/>
    </xf>
    <xf numFmtId="164" fontId="14" fillId="0" borderId="18" xfId="0" applyFont="true" applyBorder="true" applyAlignment="true" applyProtection="false">
      <alignment horizontal="general" vertical="center" textRotation="0" wrapText="false" indent="0" shrinkToFit="false"/>
      <protection locked="true" hidden="false"/>
    </xf>
    <xf numFmtId="165" fontId="13" fillId="0" borderId="19" xfId="0" applyFont="true" applyBorder="true" applyAlignment="true" applyProtection="false">
      <alignment horizontal="center" vertical="center" textRotation="0" wrapText="false" indent="0" shrinkToFit="false"/>
      <protection locked="true" hidden="false"/>
    </xf>
    <xf numFmtId="166" fontId="17" fillId="4" borderId="19" xfId="0" applyFont="true" applyBorder="true" applyAlignment="true" applyProtection="false">
      <alignment horizontal="right" vertical="center" textRotation="0" wrapText="false" indent="4" shrinkToFit="false"/>
      <protection locked="true" hidden="false"/>
    </xf>
    <xf numFmtId="168" fontId="13" fillId="3" borderId="27" xfId="19" applyFont="true" applyBorder="true" applyAlignment="true" applyProtection="true">
      <alignment horizontal="center" vertical="center" textRotation="0" wrapText="false" indent="0" shrinkToFit="false"/>
      <protection locked="true" hidden="false"/>
    </xf>
    <xf numFmtId="166" fontId="17" fillId="4" borderId="20" xfId="0" applyFont="true" applyBorder="true" applyAlignment="true" applyProtection="false">
      <alignment horizontal="right" vertical="center" textRotation="0" wrapText="false" indent="4" shrinkToFit="false"/>
      <protection locked="true" hidden="false"/>
    </xf>
    <xf numFmtId="164" fontId="14" fillId="0" borderId="23" xfId="0" applyFont="true" applyBorder="true" applyAlignment="true" applyProtection="false">
      <alignment horizontal="center" vertical="bottom" textRotation="0" wrapText="true" indent="0" shrinkToFit="false"/>
      <protection locked="true" hidden="false"/>
    </xf>
    <xf numFmtId="164" fontId="14" fillId="0" borderId="6" xfId="0" applyFont="true" applyBorder="true" applyAlignment="true" applyProtection="false">
      <alignment horizontal="left" vertical="center" textRotation="0" wrapText="false" indent="4" shrinkToFit="false"/>
      <protection locked="true" hidden="false"/>
    </xf>
    <xf numFmtId="164" fontId="0" fillId="0" borderId="39" xfId="0" applyFont="true" applyBorder="true" applyAlignment="true" applyProtection="false">
      <alignment horizontal="general" vertical="center" textRotation="0" wrapText="false" indent="0" shrinkToFit="false"/>
      <protection locked="true" hidden="false"/>
    </xf>
    <xf numFmtId="168" fontId="13" fillId="3" borderId="23" xfId="19" applyFont="true" applyBorder="true" applyAlignment="true" applyProtection="true">
      <alignment horizontal="center" vertical="center" textRotation="0" wrapText="false" indent="0" shrinkToFit="false"/>
      <protection locked="true" hidden="false"/>
    </xf>
    <xf numFmtId="164" fontId="13" fillId="0" borderId="10" xfId="0" applyFont="true" applyBorder="true" applyAlignment="true" applyProtection="false">
      <alignment horizontal="left" vertical="bottom" textRotation="0" wrapText="false" indent="4" shrinkToFit="false"/>
      <protection locked="true" hidden="false"/>
    </xf>
    <xf numFmtId="164" fontId="0" fillId="0" borderId="40" xfId="0" applyFont="true" applyBorder="true" applyAlignment="false" applyProtection="false">
      <alignment horizontal="general" vertical="bottom" textRotation="0" wrapText="false" indent="0" shrinkToFit="false"/>
      <protection locked="true" hidden="false"/>
    </xf>
    <xf numFmtId="164" fontId="13" fillId="0" borderId="29" xfId="0" applyFont="true" applyBorder="true" applyAlignment="true" applyProtection="false">
      <alignment horizontal="left" vertical="bottom" textRotation="0" wrapText="false" indent="4" shrinkToFit="false"/>
      <protection locked="true" hidden="false"/>
    </xf>
    <xf numFmtId="164" fontId="0" fillId="0" borderId="41" xfId="0" applyFont="true" applyBorder="true" applyAlignment="false" applyProtection="false">
      <alignment horizontal="general" vertical="bottom" textRotation="0" wrapText="false" indent="0" shrinkToFit="false"/>
      <protection locked="true" hidden="false"/>
    </xf>
    <xf numFmtId="164" fontId="13" fillId="0" borderId="32" xfId="0" applyFont="true" applyBorder="true" applyAlignment="true" applyProtection="false">
      <alignment horizontal="left" vertical="bottom" textRotation="0" wrapText="false" indent="4" shrinkToFit="false"/>
      <protection locked="true" hidden="false"/>
    </xf>
    <xf numFmtId="164" fontId="0" fillId="0" borderId="42" xfId="0" applyFont="true" applyBorder="true" applyAlignment="false" applyProtection="false">
      <alignment horizontal="general" vertical="bottom" textRotation="0" wrapText="false" indent="0" shrinkToFit="false"/>
      <protection locked="true" hidden="false"/>
    </xf>
    <xf numFmtId="164" fontId="13" fillId="0" borderId="32" xfId="0" applyFont="true" applyBorder="true" applyAlignment="true" applyProtection="true">
      <alignment horizontal="left" vertical="bottom" textRotation="0" wrapText="false" indent="4" shrinkToFit="false"/>
      <protection locked="true" hidden="false"/>
    </xf>
    <xf numFmtId="164" fontId="0" fillId="0" borderId="33" xfId="0" applyFont="true" applyBorder="true" applyAlignment="false" applyProtection="true">
      <alignment horizontal="general" vertical="bottom" textRotation="0" wrapText="false" indent="0" shrinkToFit="false"/>
      <protection locked="true" hidden="false"/>
    </xf>
    <xf numFmtId="164" fontId="0" fillId="0" borderId="42" xfId="0" applyFont="true" applyBorder="true" applyAlignment="false" applyProtection="true">
      <alignment horizontal="general" vertical="bottom" textRotation="0" wrapText="false" indent="0" shrinkToFit="false"/>
      <protection locked="true" hidden="false"/>
    </xf>
    <xf numFmtId="165" fontId="13" fillId="0" borderId="34" xfId="0" applyFont="true" applyBorder="true" applyAlignment="true" applyProtection="true">
      <alignment horizontal="center" vertical="bottom" textRotation="0" wrapText="false" indent="0" shrinkToFit="false"/>
      <protection locked="true" hidden="false"/>
    </xf>
    <xf numFmtId="166" fontId="0" fillId="0" borderId="34" xfId="0" applyFont="true" applyBorder="true" applyAlignment="true" applyProtection="true">
      <alignment horizontal="right" vertical="bottom" textRotation="0" wrapText="false" indent="4" shrinkToFit="false"/>
      <protection locked="true" hidden="false"/>
    </xf>
    <xf numFmtId="166" fontId="18" fillId="5" borderId="15" xfId="0" applyFont="true" applyBorder="true" applyAlignment="true" applyProtection="true">
      <alignment horizontal="right" vertical="bottom" textRotation="0" wrapText="false" indent="4" shrinkToFit="false"/>
      <protection locked="true" hidden="false"/>
    </xf>
    <xf numFmtId="164" fontId="14" fillId="0" borderId="10" xfId="0" applyFont="true" applyBorder="true" applyAlignment="true" applyProtection="false">
      <alignment horizontal="left" vertical="center" textRotation="0" wrapText="false" indent="4" shrinkToFit="false"/>
      <protection locked="true" hidden="false"/>
    </xf>
    <xf numFmtId="164" fontId="0" fillId="0" borderId="40" xfId="0" applyFont="true" applyBorder="true" applyAlignment="true" applyProtection="false">
      <alignment horizontal="general" vertical="center" textRotation="0" wrapText="false" indent="0" shrinkToFit="false"/>
      <protection locked="true" hidden="false"/>
    </xf>
    <xf numFmtId="164" fontId="0" fillId="0" borderId="10" xfId="0" applyFont="true" applyBorder="true" applyAlignment="true" applyProtection="false">
      <alignment horizontal="left" vertical="bottom" textRotation="0" wrapText="false" indent="4" shrinkToFit="false"/>
      <protection locked="true" hidden="false"/>
    </xf>
    <xf numFmtId="165" fontId="0" fillId="0" borderId="34" xfId="0" applyFont="true" applyBorder="true" applyAlignment="true" applyProtection="false">
      <alignment horizontal="center" vertical="bottom" textRotation="0" wrapText="false" indent="0" shrinkToFit="false"/>
      <protection locked="true" hidden="false"/>
    </xf>
    <xf numFmtId="166" fontId="0" fillId="5" borderId="15" xfId="0" applyFont="true" applyBorder="true" applyAlignment="true" applyProtection="false">
      <alignment horizontal="right" vertical="bottom" textRotation="0" wrapText="false" indent="4" shrinkToFit="false"/>
      <protection locked="true" hidden="false"/>
    </xf>
    <xf numFmtId="166" fontId="18" fillId="5" borderId="31" xfId="0" applyFont="true" applyBorder="true" applyAlignment="true" applyProtection="false">
      <alignment horizontal="right" vertical="bottom" textRotation="0" wrapText="false" indent="4" shrinkToFit="false"/>
      <protection locked="true" hidden="false"/>
    </xf>
    <xf numFmtId="166" fontId="18" fillId="5" borderId="34" xfId="0" applyFont="true" applyBorder="true" applyAlignment="true" applyProtection="false">
      <alignment horizontal="right" vertical="bottom" textRotation="0" wrapText="false" indent="4" shrinkToFit="false"/>
      <protection locked="true" hidden="false"/>
    </xf>
    <xf numFmtId="164" fontId="14" fillId="0" borderId="17" xfId="0" applyFont="true" applyBorder="true" applyAlignment="true" applyProtection="false">
      <alignment horizontal="left" vertical="center" textRotation="0" wrapText="false" indent="4" shrinkToFit="false"/>
      <protection locked="true" hidden="false"/>
    </xf>
    <xf numFmtId="164" fontId="0" fillId="0" borderId="18" xfId="0" applyFont="true" applyBorder="true" applyAlignment="true" applyProtection="false">
      <alignment horizontal="general" vertical="center" textRotation="0" wrapText="false" indent="0" shrinkToFit="false"/>
      <protection locked="true" hidden="false"/>
    </xf>
    <xf numFmtId="164" fontId="0" fillId="0" borderId="43" xfId="0" applyFont="true" applyBorder="true" applyAlignment="true" applyProtection="false">
      <alignment horizontal="general" vertical="center" textRotation="0" wrapText="false" indent="0" shrinkToFit="false"/>
      <protection locked="true" hidden="false"/>
    </xf>
    <xf numFmtId="164" fontId="14" fillId="0" borderId="2" xfId="0" applyFont="true" applyBorder="true" applyAlignment="true" applyProtection="false">
      <alignment horizontal="left" vertical="center" textRotation="0" wrapText="false" indent="4" shrinkToFit="false"/>
      <protection locked="true" hidden="false"/>
    </xf>
    <xf numFmtId="164" fontId="0" fillId="0" borderId="44" xfId="0" applyFont="true" applyBorder="true" applyAlignment="false" applyProtection="false">
      <alignment horizontal="general" vertical="bottom" textRotation="0" wrapText="false" indent="0" shrinkToFit="false"/>
      <protection locked="true" hidden="false"/>
    </xf>
    <xf numFmtId="164" fontId="0" fillId="0" borderId="3" xfId="0" applyFont="true" applyBorder="true" applyAlignment="false" applyProtection="false">
      <alignment horizontal="general" vertical="bottom" textRotation="0" wrapText="false" indent="0" shrinkToFit="false"/>
      <protection locked="true" hidden="false"/>
    </xf>
    <xf numFmtId="165" fontId="14" fillId="0" borderId="4" xfId="0" applyFont="true" applyBorder="true" applyAlignment="true" applyProtection="false">
      <alignment horizontal="center" vertical="center" textRotation="0" wrapText="false" indent="0" shrinkToFit="false"/>
      <protection locked="true" hidden="false"/>
    </xf>
    <xf numFmtId="164" fontId="14" fillId="0" borderId="5" xfId="0" applyFont="true" applyBorder="true" applyAlignment="true" applyProtection="false">
      <alignment horizontal="center" vertical="center" textRotation="0" wrapText="false" indent="0" shrinkToFit="false"/>
      <protection locked="true" hidden="false"/>
    </xf>
    <xf numFmtId="164" fontId="14" fillId="0" borderId="45" xfId="0" applyFont="true" applyBorder="true" applyAlignment="true" applyProtection="false">
      <alignment horizontal="center" vertical="bottom" textRotation="0" wrapText="false" indent="0" shrinkToFit="false"/>
      <protection locked="true" hidden="false"/>
    </xf>
    <xf numFmtId="164" fontId="14" fillId="0" borderId="8" xfId="0" applyFont="true" applyBorder="true" applyAlignment="false" applyProtection="false">
      <alignment horizontal="general" vertical="bottom" textRotation="0" wrapText="false" indent="0" shrinkToFit="false"/>
      <protection locked="true" hidden="false"/>
    </xf>
    <xf numFmtId="164" fontId="0" fillId="0" borderId="8" xfId="0" applyFont="true" applyBorder="true" applyAlignment="false" applyProtection="false">
      <alignment horizontal="general" vertical="bottom" textRotation="0" wrapText="false" indent="0" shrinkToFit="false"/>
      <protection locked="true" hidden="false"/>
    </xf>
    <xf numFmtId="165" fontId="0" fillId="0" borderId="8" xfId="0" applyFont="true" applyBorder="true" applyAlignment="false" applyProtection="false">
      <alignment horizontal="general" vertical="bottom" textRotation="0" wrapText="false" indent="0" shrinkToFit="false"/>
      <protection locked="true" hidden="false"/>
    </xf>
    <xf numFmtId="166" fontId="17" fillId="4" borderId="9" xfId="0" applyFont="true" applyBorder="true" applyAlignment="true" applyProtection="false">
      <alignment horizontal="right" vertical="bottom" textRotation="0" wrapText="false" indent="4" shrinkToFit="false"/>
      <protection locked="true" hidden="false"/>
    </xf>
    <xf numFmtId="169" fontId="0" fillId="0" borderId="46" xfId="0" applyFont="true" applyBorder="true" applyAlignment="true" applyProtection="false">
      <alignment horizontal="center" vertical="bottom" textRotation="0" wrapText="false" indent="0" shrinkToFit="false"/>
      <protection locked="true" hidden="false"/>
    </xf>
    <xf numFmtId="165" fontId="0" fillId="0" borderId="12" xfId="0" applyFont="true" applyBorder="true" applyAlignment="true" applyProtection="true">
      <alignment horizontal="left" vertical="bottom" textRotation="0" wrapText="false" indent="0" shrinkToFit="false"/>
      <protection locked="false" hidden="false"/>
    </xf>
    <xf numFmtId="165" fontId="0" fillId="0" borderId="12" xfId="0" applyFont="true" applyBorder="true" applyAlignment="false" applyProtection="false">
      <alignment horizontal="general" vertical="bottom" textRotation="0" wrapText="false" indent="0" shrinkToFit="false"/>
      <protection locked="true" hidden="false"/>
    </xf>
    <xf numFmtId="166" fontId="0" fillId="0" borderId="16" xfId="0" applyFont="true" applyBorder="true" applyAlignment="true" applyProtection="true">
      <alignment horizontal="right" vertical="bottom" textRotation="0" wrapText="false" indent="4" shrinkToFit="false"/>
      <protection locked="false" hidden="false"/>
    </xf>
    <xf numFmtId="165" fontId="13" fillId="0" borderId="12" xfId="0" applyFont="true" applyBorder="true" applyAlignment="true" applyProtection="true">
      <alignment horizontal="left" vertical="bottom" textRotation="0" wrapText="false" indent="0" shrinkToFit="false"/>
      <protection locked="false" hidden="false"/>
    </xf>
    <xf numFmtId="164" fontId="0" fillId="0" borderId="47" xfId="0" applyFont="true" applyBorder="true" applyAlignment="true" applyProtection="false">
      <alignment horizontal="center" vertical="bottom" textRotation="0" wrapText="false" indent="0" shrinkToFit="false"/>
      <protection locked="true" hidden="false"/>
    </xf>
    <xf numFmtId="164" fontId="0" fillId="0" borderId="19" xfId="0" applyFont="true" applyBorder="true" applyAlignment="true" applyProtection="false">
      <alignment horizontal="left" vertical="bottom" textRotation="0" wrapText="false" indent="0" shrinkToFit="false"/>
      <protection locked="true" hidden="false"/>
    </xf>
    <xf numFmtId="165" fontId="0" fillId="0" borderId="19" xfId="0" applyFont="true" applyBorder="true" applyAlignment="false" applyProtection="false">
      <alignment horizontal="general" vertical="bottom" textRotation="0" wrapText="false" indent="0" shrinkToFit="false"/>
      <protection locked="true" hidden="false"/>
    </xf>
    <xf numFmtId="166" fontId="0" fillId="0" borderId="20" xfId="0" applyFont="true" applyBorder="true" applyAlignment="true" applyProtection="false">
      <alignment horizontal="right" vertical="bottom" textRotation="0" wrapText="false" indent="4" shrinkToFit="false"/>
      <protection locked="true" hidden="false"/>
    </xf>
    <xf numFmtId="164" fontId="25"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true" applyAlignment="true" applyProtection="true">
      <alignment horizontal="center" vertical="bottom" textRotation="0" wrapText="false" indent="0" shrinkToFit="false"/>
      <protection locked="true" hidden="true"/>
    </xf>
    <xf numFmtId="164" fontId="25" fillId="0" borderId="0" xfId="0" applyFont="true" applyBorder="true" applyAlignment="true" applyProtection="false">
      <alignment horizontal="center" vertical="bottom" textRotation="0" wrapText="false" indent="0" shrinkToFit="false"/>
      <protection locked="true" hidden="false"/>
    </xf>
    <xf numFmtId="164" fontId="25" fillId="0" borderId="0" xfId="0" applyFont="true" applyBorder="true" applyAlignment="true" applyProtection="true">
      <alignment horizontal="center" vertical="bottom" textRotation="0" wrapText="false" indent="0" shrinkToFit="false"/>
      <protection locked="true" hidden="true"/>
    </xf>
    <xf numFmtId="164" fontId="25" fillId="0" borderId="0" xfId="0" applyFont="true" applyBorder="false" applyAlignment="true" applyProtection="false">
      <alignment horizontal="center" vertical="bottom" textRotation="0" wrapText="false" indent="0" shrinkToFit="false"/>
      <protection locked="true" hidden="false"/>
    </xf>
    <xf numFmtId="164" fontId="26" fillId="0" borderId="0" xfId="0" applyFont="true" applyBorder="false" applyAlignment="true" applyProtection="false">
      <alignment horizontal="center" vertical="bottom" textRotation="0" wrapText="true" indent="0" shrinkToFit="false"/>
      <protection locked="true" hidden="false"/>
    </xf>
    <xf numFmtId="164" fontId="7" fillId="0" borderId="48" xfId="0" applyFont="true" applyBorder="true" applyAlignment="true" applyProtection="false">
      <alignment horizontal="center" vertical="center" textRotation="0" wrapText="false" indent="0" shrinkToFit="false"/>
      <protection locked="true" hidden="false"/>
    </xf>
    <xf numFmtId="164" fontId="7" fillId="0" borderId="4" xfId="0" applyFont="true" applyBorder="true" applyAlignment="true" applyProtection="false">
      <alignment horizontal="center" vertical="center" textRotation="0" wrapText="false" indent="0" shrinkToFit="false"/>
      <protection locked="true" hidden="false"/>
    </xf>
    <xf numFmtId="164" fontId="7" fillId="0" borderId="4" xfId="0" applyFont="true" applyBorder="true" applyAlignment="true" applyProtection="false">
      <alignment horizontal="center" vertical="center" textRotation="0" wrapText="true" indent="0" shrinkToFit="false"/>
      <protection locked="true" hidden="false"/>
    </xf>
    <xf numFmtId="164" fontId="28" fillId="0" borderId="4" xfId="0" applyFont="true" applyBorder="true" applyAlignment="true" applyProtection="false">
      <alignment horizontal="center" vertical="center" textRotation="0" wrapText="true" indent="0" shrinkToFit="false"/>
      <protection locked="true" hidden="false"/>
    </xf>
    <xf numFmtId="164" fontId="7" fillId="0" borderId="5" xfId="0" applyFont="true" applyBorder="true" applyAlignment="true" applyProtection="false">
      <alignment horizontal="center" vertical="center" textRotation="0" wrapText="true" indent="0" shrinkToFit="false"/>
      <protection locked="true" hidden="false"/>
    </xf>
    <xf numFmtId="164" fontId="7" fillId="0" borderId="32" xfId="0" applyFont="true" applyBorder="true" applyAlignment="false" applyProtection="false">
      <alignment horizontal="general" vertical="bottom" textRotation="0" wrapText="false" indent="0" shrinkToFit="false"/>
      <protection locked="true" hidden="false"/>
    </xf>
    <xf numFmtId="164" fontId="25" fillId="0" borderId="33" xfId="0" applyFont="true" applyBorder="true" applyAlignment="false" applyProtection="false">
      <alignment horizontal="general" vertical="bottom" textRotation="0" wrapText="false" indent="0" shrinkToFit="false"/>
      <protection locked="true" hidden="false"/>
    </xf>
    <xf numFmtId="164" fontId="25" fillId="0" borderId="42" xfId="0" applyFont="true" applyBorder="true" applyAlignment="false" applyProtection="false">
      <alignment horizontal="general" vertical="bottom" textRotation="0" wrapText="false" indent="0" shrinkToFit="false"/>
      <protection locked="true" hidden="false"/>
    </xf>
    <xf numFmtId="165" fontId="25" fillId="0" borderId="34" xfId="0" applyFont="true" applyBorder="true" applyAlignment="true" applyProtection="false">
      <alignment horizontal="center" vertical="bottom" textRotation="0" wrapText="false" indent="0" shrinkToFit="false"/>
      <protection locked="true" hidden="false"/>
    </xf>
    <xf numFmtId="166" fontId="9" fillId="0" borderId="34" xfId="0" applyFont="true" applyBorder="true" applyAlignment="true" applyProtection="false">
      <alignment horizontal="right" vertical="bottom" textRotation="0" wrapText="false" indent="4" shrinkToFit="false"/>
      <protection locked="true" hidden="false"/>
    </xf>
    <xf numFmtId="166" fontId="9" fillId="0" borderId="15" xfId="0" applyFont="true" applyBorder="true" applyAlignment="true" applyProtection="false">
      <alignment horizontal="right" vertical="bottom" textRotation="0" wrapText="false" indent="4" shrinkToFit="false"/>
      <protection locked="true" hidden="false"/>
    </xf>
    <xf numFmtId="164" fontId="5" fillId="0" borderId="10" xfId="0" applyFont="true" applyBorder="true" applyAlignment="false" applyProtection="false">
      <alignment horizontal="general" vertical="bottom" textRotation="0" wrapText="false" indent="0" shrinkToFit="false"/>
      <protection locked="true" hidden="false"/>
    </xf>
    <xf numFmtId="164" fontId="25" fillId="0" borderId="11" xfId="0" applyFont="true" applyBorder="true" applyAlignment="false" applyProtection="false">
      <alignment horizontal="general" vertical="bottom" textRotation="0" wrapText="false" indent="0" shrinkToFit="false"/>
      <protection locked="true" hidden="false"/>
    </xf>
    <xf numFmtId="164" fontId="25" fillId="0" borderId="40" xfId="0" applyFont="true" applyBorder="true" applyAlignment="false" applyProtection="false">
      <alignment horizontal="general" vertical="bottom" textRotation="0" wrapText="false" indent="0" shrinkToFit="false"/>
      <protection locked="true" hidden="false"/>
    </xf>
    <xf numFmtId="165" fontId="25" fillId="0" borderId="12" xfId="0" applyFont="true" applyBorder="true" applyAlignment="true" applyProtection="false">
      <alignment horizontal="center" vertical="bottom" textRotation="0" wrapText="false" indent="0" shrinkToFit="false"/>
      <protection locked="true" hidden="false"/>
    </xf>
    <xf numFmtId="166" fontId="25" fillId="0" borderId="12" xfId="0" applyFont="true" applyBorder="true" applyAlignment="true" applyProtection="true">
      <alignment horizontal="right" vertical="bottom" textRotation="0" wrapText="false" indent="4" shrinkToFit="false"/>
      <protection locked="false" hidden="false"/>
    </xf>
    <xf numFmtId="166" fontId="25" fillId="6" borderId="12" xfId="0" applyFont="true" applyBorder="true" applyAlignment="true" applyProtection="true">
      <alignment horizontal="right" vertical="bottom" textRotation="0" wrapText="false" indent="4" shrinkToFit="false"/>
      <protection locked="false" hidden="false"/>
    </xf>
    <xf numFmtId="166" fontId="29" fillId="0" borderId="16" xfId="0" applyFont="true" applyBorder="true" applyAlignment="true" applyProtection="false">
      <alignment horizontal="right" vertical="bottom" textRotation="0" wrapText="false" indent="4" shrinkToFit="false"/>
      <protection locked="true" hidden="false"/>
    </xf>
    <xf numFmtId="166" fontId="25" fillId="7" borderId="12" xfId="0" applyFont="true" applyBorder="true" applyAlignment="true" applyProtection="true">
      <alignment horizontal="right" vertical="bottom" textRotation="0" wrapText="false" indent="4" shrinkToFit="false"/>
      <protection locked="false" hidden="false"/>
    </xf>
    <xf numFmtId="164" fontId="7" fillId="0" borderId="10" xfId="0" applyFont="true" applyBorder="true" applyAlignment="false" applyProtection="false">
      <alignment horizontal="general" vertical="bottom" textRotation="0" wrapText="false" indent="0" shrinkToFit="false"/>
      <protection locked="true" hidden="false"/>
    </xf>
    <xf numFmtId="166" fontId="9" fillId="0" borderId="16" xfId="0" applyFont="true" applyBorder="true" applyAlignment="true" applyProtection="false">
      <alignment horizontal="right" vertical="bottom" textRotation="0" wrapText="false" indent="4" shrinkToFit="false"/>
      <protection locked="true" hidden="false"/>
    </xf>
    <xf numFmtId="164" fontId="7" fillId="0" borderId="17" xfId="0" applyFont="true" applyBorder="true" applyAlignment="false" applyProtection="false">
      <alignment horizontal="general" vertical="bottom" textRotation="0" wrapText="false" indent="0" shrinkToFit="false"/>
      <protection locked="true" hidden="false"/>
    </xf>
    <xf numFmtId="164" fontId="25" fillId="0" borderId="18" xfId="0" applyFont="true" applyBorder="true" applyAlignment="false" applyProtection="false">
      <alignment horizontal="general" vertical="bottom" textRotation="0" wrapText="false" indent="0" shrinkToFit="false"/>
      <protection locked="true" hidden="false"/>
    </xf>
    <xf numFmtId="164" fontId="25" fillId="0" borderId="43" xfId="0" applyFont="true" applyBorder="true" applyAlignment="false" applyProtection="false">
      <alignment horizontal="general" vertical="bottom" textRotation="0" wrapText="false" indent="0" shrinkToFit="false"/>
      <protection locked="true" hidden="false"/>
    </xf>
    <xf numFmtId="165" fontId="25" fillId="0" borderId="19" xfId="0" applyFont="true" applyBorder="true" applyAlignment="true" applyProtection="false">
      <alignment horizontal="center" vertical="bottom" textRotation="0" wrapText="false" indent="0" shrinkToFit="false"/>
      <protection locked="true" hidden="false"/>
    </xf>
    <xf numFmtId="166" fontId="9" fillId="0" borderId="19" xfId="0" applyFont="true" applyBorder="true" applyAlignment="true" applyProtection="false">
      <alignment horizontal="right" vertical="bottom" textRotation="0" wrapText="false" indent="4" shrinkToFit="false"/>
      <protection locked="true" hidden="false"/>
    </xf>
    <xf numFmtId="170" fontId="9" fillId="0" borderId="20" xfId="0" applyFont="true" applyBorder="true" applyAlignment="true" applyProtection="false">
      <alignment horizontal="right" vertical="bottom" textRotation="0" wrapText="false" indent="4" shrinkToFit="false"/>
      <protection locked="true" hidden="false"/>
    </xf>
    <xf numFmtId="171" fontId="30" fillId="0" borderId="0" xfId="15" applyFont="true" applyBorder="true" applyAlignment="true" applyProtection="true">
      <alignment horizontal="general" vertical="bottom" textRotation="0" wrapText="false" indent="0" shrinkToFit="false"/>
      <protection locked="true" hidden="false"/>
    </xf>
    <xf numFmtId="171" fontId="30" fillId="6" borderId="0" xfId="15" applyFont="true" applyBorder="true" applyAlignment="true" applyProtection="true">
      <alignment horizontal="general" vertical="bottom" textRotation="0" wrapText="false" indent="0" shrinkToFit="false"/>
      <protection locked="true" hidden="false"/>
    </xf>
    <xf numFmtId="171" fontId="30" fillId="7" borderId="0" xfId="15" applyFont="true" applyBorder="true" applyAlignment="true" applyProtection="true">
      <alignment horizontal="general" vertical="bottom" textRotation="0" wrapText="false" indent="0" shrinkToFit="false"/>
      <protection locked="true" hidden="false"/>
    </xf>
    <xf numFmtId="171" fontId="31" fillId="8" borderId="0" xfId="15" applyFont="true" applyBorder="true" applyAlignment="true" applyProtection="tru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center" vertical="bottom" textRotation="0" wrapText="false" indent="0" shrinkToFit="false"/>
      <protection locked="true" hidden="false"/>
    </xf>
    <xf numFmtId="164" fontId="0" fillId="0" borderId="0" xfId="0" applyFont="false" applyBorder="true" applyAlignment="true" applyProtection="true">
      <alignment horizontal="center" vertical="bottom" textRotation="0" wrapText="false" indent="0" shrinkToFit="false"/>
      <protection locked="true" hidden="true"/>
    </xf>
    <xf numFmtId="164" fontId="7" fillId="0" borderId="32" xfId="0" applyFont="true" applyBorder="true" applyAlignment="true" applyProtection="false">
      <alignment horizontal="general" vertical="top" textRotation="0" wrapText="true" indent="0" shrinkToFit="false"/>
      <protection locked="true" hidden="false"/>
    </xf>
    <xf numFmtId="164" fontId="0" fillId="0" borderId="33" xfId="0" applyFont="false" applyBorder="true" applyAlignment="true" applyProtection="false">
      <alignment horizontal="general" vertical="top" textRotation="0" wrapText="false" indent="0" shrinkToFit="false"/>
      <protection locked="true" hidden="false"/>
    </xf>
    <xf numFmtId="164" fontId="0" fillId="0" borderId="42" xfId="0" applyFont="false" applyBorder="true" applyAlignment="true" applyProtection="false">
      <alignment horizontal="general" vertical="top" textRotation="0" wrapText="false" indent="0" shrinkToFit="false"/>
      <protection locked="true" hidden="false"/>
    </xf>
    <xf numFmtId="165" fontId="5" fillId="0" borderId="34" xfId="0" applyFont="true" applyBorder="true" applyAlignment="true" applyProtection="false">
      <alignment horizontal="center" vertical="top" textRotation="0" wrapText="false" indent="0" shrinkToFit="false"/>
      <protection locked="true" hidden="false"/>
    </xf>
    <xf numFmtId="166" fontId="29" fillId="0" borderId="34" xfId="0" applyFont="true" applyBorder="true" applyAlignment="true" applyProtection="false">
      <alignment horizontal="right" vertical="top" textRotation="0" wrapText="false" indent="4" shrinkToFit="false"/>
      <protection locked="true" hidden="false"/>
    </xf>
    <xf numFmtId="166" fontId="29" fillId="0" borderId="15" xfId="0" applyFont="true" applyBorder="true" applyAlignment="true" applyProtection="false">
      <alignment horizontal="right" vertical="top" textRotation="0" wrapText="false" indent="4" shrinkToFit="false"/>
      <protection locked="true" hidden="false"/>
    </xf>
    <xf numFmtId="164" fontId="5" fillId="0" borderId="10" xfId="0" applyFont="true" applyBorder="true" applyAlignment="true" applyProtection="false">
      <alignment horizontal="general" vertical="top" textRotation="0" wrapText="true" indent="0" shrinkToFit="false"/>
      <protection locked="true" hidden="false"/>
    </xf>
    <xf numFmtId="164" fontId="0" fillId="0" borderId="11" xfId="0" applyFont="false" applyBorder="true" applyAlignment="true" applyProtection="false">
      <alignment horizontal="general" vertical="top" textRotation="0" wrapText="false" indent="0" shrinkToFit="false"/>
      <protection locked="true" hidden="false"/>
    </xf>
    <xf numFmtId="164" fontId="0" fillId="0" borderId="40" xfId="0" applyFont="false" applyBorder="true" applyAlignment="true" applyProtection="false">
      <alignment horizontal="general" vertical="top" textRotation="0" wrapText="false" indent="0" shrinkToFit="false"/>
      <protection locked="true" hidden="false"/>
    </xf>
    <xf numFmtId="165" fontId="5" fillId="0" borderId="12" xfId="0" applyFont="true" applyBorder="true" applyAlignment="true" applyProtection="false">
      <alignment horizontal="center" vertical="top" textRotation="0" wrapText="false" indent="0" shrinkToFit="false"/>
      <protection locked="true" hidden="false"/>
    </xf>
    <xf numFmtId="166" fontId="5" fillId="9" borderId="12" xfId="0" applyFont="true" applyBorder="true" applyAlignment="true" applyProtection="true">
      <alignment horizontal="right" vertical="top" textRotation="0" wrapText="false" indent="4" shrinkToFit="false"/>
      <protection locked="false" hidden="false"/>
    </xf>
    <xf numFmtId="166" fontId="5" fillId="10" borderId="12" xfId="0" applyFont="true" applyBorder="true" applyAlignment="true" applyProtection="true">
      <alignment horizontal="right" vertical="top" textRotation="0" wrapText="false" indent="4" shrinkToFit="false"/>
      <protection locked="false" hidden="false"/>
    </xf>
    <xf numFmtId="166" fontId="29" fillId="0" borderId="16" xfId="0" applyFont="true" applyBorder="true" applyAlignment="true" applyProtection="false">
      <alignment horizontal="right" vertical="top" textRotation="0" wrapText="false" indent="4"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4" fontId="0" fillId="0" borderId="10" xfId="0" applyFont="true" applyBorder="true" applyAlignment="true" applyProtection="false">
      <alignment horizontal="general" vertical="top" textRotation="0" wrapText="true" indent="0" shrinkToFit="false"/>
      <protection locked="true" hidden="false"/>
    </xf>
    <xf numFmtId="164" fontId="7" fillId="0" borderId="10" xfId="0" applyFont="true" applyBorder="true" applyAlignment="true" applyProtection="false">
      <alignment horizontal="general" vertical="top" textRotation="0" wrapText="true" indent="0" shrinkToFit="false"/>
      <protection locked="true" hidden="false"/>
    </xf>
    <xf numFmtId="166" fontId="29" fillId="0" borderId="12" xfId="0" applyFont="true" applyBorder="true" applyAlignment="true" applyProtection="false">
      <alignment horizontal="right" vertical="top" textRotation="0" wrapText="false" indent="4" shrinkToFit="false"/>
      <protection locked="true" hidden="false"/>
    </xf>
    <xf numFmtId="164" fontId="7" fillId="0" borderId="17" xfId="0" applyFont="true" applyBorder="true" applyAlignment="true" applyProtection="false">
      <alignment horizontal="general" vertical="top" textRotation="0" wrapText="true" indent="0" shrinkToFit="false"/>
      <protection locked="true" hidden="false"/>
    </xf>
    <xf numFmtId="164" fontId="0" fillId="0" borderId="18" xfId="0" applyFont="false" applyBorder="true" applyAlignment="true" applyProtection="false">
      <alignment horizontal="general" vertical="top" textRotation="0" wrapText="false" indent="0" shrinkToFit="false"/>
      <protection locked="true" hidden="false"/>
    </xf>
    <xf numFmtId="164" fontId="0" fillId="0" borderId="43" xfId="0" applyFont="false" applyBorder="true" applyAlignment="true" applyProtection="false">
      <alignment horizontal="general" vertical="top" textRotation="0" wrapText="false" indent="0" shrinkToFit="false"/>
      <protection locked="true" hidden="false"/>
    </xf>
    <xf numFmtId="165" fontId="5" fillId="0" borderId="19" xfId="0" applyFont="true" applyBorder="true" applyAlignment="true" applyProtection="false">
      <alignment horizontal="center" vertical="top" textRotation="0" wrapText="false" indent="0" shrinkToFit="false"/>
      <protection locked="true" hidden="false"/>
    </xf>
    <xf numFmtId="166" fontId="29" fillId="0" borderId="19" xfId="0" applyFont="true" applyBorder="true" applyAlignment="true" applyProtection="false">
      <alignment horizontal="right" vertical="top" textRotation="0" wrapText="false" indent="4" shrinkToFit="false"/>
      <protection locked="true" hidden="false"/>
    </xf>
    <xf numFmtId="166" fontId="29" fillId="0" borderId="20" xfId="0" applyFont="true" applyBorder="true" applyAlignment="true" applyProtection="false">
      <alignment horizontal="right" vertical="top" textRotation="0" wrapText="false" indent="4" shrinkToFit="false"/>
      <protection locked="true" hidden="false"/>
    </xf>
    <xf numFmtId="171" fontId="0" fillId="0" borderId="0" xfId="15" applyFont="true" applyBorder="true" applyAlignment="true" applyProtection="true">
      <alignment horizontal="general" vertical="bottom" textRotation="0" wrapText="false" indent="0" shrinkToFit="false"/>
      <protection locked="true" hidden="false"/>
    </xf>
    <xf numFmtId="171" fontId="31" fillId="11" borderId="0" xfId="15" applyFont="true" applyBorder="true" applyAlignment="true" applyProtection="true">
      <alignment horizontal="general" vertical="bottom" textRotation="0" wrapText="false" indent="0" shrinkToFit="false"/>
      <protection locked="true" hidden="false"/>
    </xf>
    <xf numFmtId="164" fontId="7" fillId="0" borderId="21" xfId="0" applyFont="true" applyBorder="true" applyAlignment="true" applyProtection="false">
      <alignment horizontal="left" vertical="bottom" textRotation="0" wrapText="false" indent="4" shrinkToFit="false"/>
      <protection locked="true" hidden="false"/>
    </xf>
    <xf numFmtId="164" fontId="7" fillId="0" borderId="22" xfId="0" applyFont="true" applyBorder="true" applyAlignment="true" applyProtection="false">
      <alignment horizontal="center" vertical="bottom" textRotation="0" wrapText="false" indent="0" shrinkToFit="false"/>
      <protection locked="true" hidden="false"/>
    </xf>
    <xf numFmtId="164" fontId="7" fillId="0" borderId="23" xfId="0" applyFont="true" applyBorder="true" applyAlignment="true" applyProtection="false">
      <alignment horizontal="center" vertical="bottom" textRotation="0" wrapText="false" indent="0" shrinkToFit="false"/>
      <protection locked="true" hidden="false"/>
    </xf>
    <xf numFmtId="164" fontId="7" fillId="0" borderId="23" xfId="0" applyFont="true" applyBorder="true" applyAlignment="true" applyProtection="false">
      <alignment horizontal="center" vertical="bottom" textRotation="0" wrapText="true" indent="0" shrinkToFit="false"/>
      <protection locked="true" hidden="false"/>
    </xf>
    <xf numFmtId="164" fontId="7" fillId="0" borderId="24" xfId="0" applyFont="true" applyBorder="true" applyAlignment="true" applyProtection="false">
      <alignment horizontal="center" vertical="bottom" textRotation="0" wrapText="false" indent="0" shrinkToFit="false"/>
      <protection locked="true" hidden="false"/>
    </xf>
    <xf numFmtId="164" fontId="0" fillId="0" borderId="25" xfId="0" applyFont="false" applyBorder="true" applyAlignment="true" applyProtection="false">
      <alignment horizontal="left" vertical="bottom" textRotation="0" wrapText="false" indent="4" shrinkToFit="false"/>
      <protection locked="true" hidden="false"/>
    </xf>
    <xf numFmtId="164" fontId="0" fillId="0" borderId="26" xfId="0" applyFont="false" applyBorder="true" applyAlignment="false" applyProtection="false">
      <alignment horizontal="general" vertical="bottom" textRotation="0" wrapText="false" indent="0" shrinkToFit="false"/>
      <protection locked="true" hidden="false"/>
    </xf>
    <xf numFmtId="164" fontId="0" fillId="0" borderId="27" xfId="0" applyFont="false" applyBorder="true" applyAlignment="true" applyProtection="false">
      <alignment horizontal="center" vertical="bottom" textRotation="0" wrapText="false" indent="0" shrinkToFit="false"/>
      <protection locked="true" hidden="false"/>
    </xf>
    <xf numFmtId="164" fontId="0" fillId="0" borderId="39" xfId="0" applyFont="false" applyBorder="true" applyAlignment="true" applyProtection="false">
      <alignment horizontal="general" vertical="center" textRotation="0" wrapText="false" indent="0" shrinkToFit="false"/>
      <protection locked="true" hidden="false"/>
    </xf>
    <xf numFmtId="165" fontId="5" fillId="0" borderId="8" xfId="0" applyFont="true" applyBorder="true" applyAlignment="true" applyProtection="false">
      <alignment horizontal="general" vertical="center" textRotation="0" wrapText="false" indent="0" shrinkToFit="false"/>
      <protection locked="true" hidden="false"/>
    </xf>
    <xf numFmtId="166" fontId="9" fillId="4" borderId="8" xfId="0" applyFont="true" applyBorder="true" applyAlignment="true" applyProtection="false">
      <alignment horizontal="right" vertical="center" textRotation="0" wrapText="false" indent="4" shrinkToFit="false"/>
      <protection locked="true" hidden="false"/>
    </xf>
    <xf numFmtId="168" fontId="5" fillId="3" borderId="8" xfId="19" applyFont="true" applyBorder="true" applyAlignment="true" applyProtection="true">
      <alignment horizontal="center" vertical="center" textRotation="0" wrapText="false" indent="0" shrinkToFit="false"/>
      <protection locked="true" hidden="false"/>
    </xf>
    <xf numFmtId="166" fontId="9" fillId="4" borderId="9" xfId="0" applyFont="true" applyBorder="true" applyAlignment="true" applyProtection="false">
      <alignment horizontal="right" vertical="center" textRotation="0" wrapText="false" indent="4" shrinkToFit="false"/>
      <protection locked="true" hidden="false"/>
    </xf>
    <xf numFmtId="164" fontId="0" fillId="0" borderId="11" xfId="0" applyFont="false" applyBorder="true" applyAlignment="false" applyProtection="false">
      <alignment horizontal="general" vertical="bottom" textRotation="0" wrapText="false" indent="0" shrinkToFit="false"/>
      <protection locked="true" hidden="false"/>
    </xf>
    <xf numFmtId="164" fontId="0" fillId="0" borderId="40" xfId="0" applyFont="false" applyBorder="true" applyAlignment="false" applyProtection="false">
      <alignment horizontal="general" vertical="bottom" textRotation="0" wrapText="false" indent="0" shrinkToFit="false"/>
      <protection locked="true" hidden="false"/>
    </xf>
    <xf numFmtId="165" fontId="5" fillId="0" borderId="12" xfId="0" applyFont="true" applyBorder="true" applyAlignment="false" applyProtection="false">
      <alignment horizontal="general" vertical="bottom" textRotation="0" wrapText="false" indent="0" shrinkToFit="false"/>
      <protection locked="true" hidden="false"/>
    </xf>
    <xf numFmtId="166" fontId="0" fillId="0" borderId="12" xfId="0" applyFont="false" applyBorder="true" applyAlignment="true" applyProtection="true">
      <alignment horizontal="right" vertical="bottom" textRotation="0" wrapText="false" indent="4" shrinkToFit="false"/>
      <protection locked="false" hidden="false"/>
    </xf>
    <xf numFmtId="166" fontId="29" fillId="5" borderId="16" xfId="0" applyFont="true" applyBorder="true" applyAlignment="true" applyProtection="false">
      <alignment horizontal="right" vertical="bottom" textRotation="0" wrapText="false" indent="4" shrinkToFit="false"/>
      <protection locked="true" hidden="false"/>
    </xf>
    <xf numFmtId="164" fontId="0" fillId="0" borderId="40" xfId="0" applyFont="false" applyBorder="true" applyAlignment="true" applyProtection="false">
      <alignment horizontal="general" vertical="center" textRotation="0" wrapText="false" indent="0" shrinkToFit="false"/>
      <protection locked="true" hidden="false"/>
    </xf>
    <xf numFmtId="165" fontId="5" fillId="0" borderId="12" xfId="0" applyFont="true" applyBorder="true" applyAlignment="true" applyProtection="false">
      <alignment horizontal="general" vertical="center" textRotation="0" wrapText="false" indent="0" shrinkToFit="false"/>
      <protection locked="true" hidden="false"/>
    </xf>
    <xf numFmtId="166" fontId="9" fillId="4" borderId="12" xfId="0" applyFont="true" applyBorder="true" applyAlignment="true" applyProtection="false">
      <alignment horizontal="right" vertical="center" textRotation="0" wrapText="false" indent="4" shrinkToFit="false"/>
      <protection locked="true" hidden="false"/>
    </xf>
    <xf numFmtId="168" fontId="5" fillId="3" borderId="12" xfId="19" applyFont="true" applyBorder="true" applyAlignment="true" applyProtection="true">
      <alignment horizontal="center" vertical="center" textRotation="0" wrapText="false" indent="0" shrinkToFit="false"/>
      <protection locked="true" hidden="false"/>
    </xf>
    <xf numFmtId="166" fontId="9" fillId="4" borderId="16" xfId="0" applyFont="true" applyBorder="true" applyAlignment="true" applyProtection="false">
      <alignment horizontal="right" vertical="center" textRotation="0" wrapText="false" indent="4" shrinkToFit="false"/>
      <protection locked="true" hidden="false"/>
    </xf>
    <xf numFmtId="166" fontId="29" fillId="4" borderId="12" xfId="0" applyFont="true" applyBorder="true" applyAlignment="true" applyProtection="false">
      <alignment horizontal="right" vertical="bottom" textRotation="0" wrapText="false" indent="4" shrinkToFit="false"/>
      <protection locked="true" hidden="false"/>
    </xf>
    <xf numFmtId="166" fontId="29" fillId="5" borderId="12" xfId="0" applyFont="true" applyBorder="true" applyAlignment="true" applyProtection="false">
      <alignment horizontal="right" vertical="bottom" textRotation="0" wrapText="false" indent="4" shrinkToFit="false"/>
      <protection locked="true" hidden="false"/>
    </xf>
    <xf numFmtId="168" fontId="5" fillId="3" borderId="31" xfId="19" applyFont="true" applyBorder="true" applyAlignment="true" applyProtection="true">
      <alignment horizontal="center" vertical="center" textRotation="0" wrapText="false" indent="0" shrinkToFit="false"/>
      <protection locked="true" hidden="false"/>
    </xf>
    <xf numFmtId="168" fontId="5" fillId="3" borderId="35" xfId="19" applyFont="true" applyBorder="true" applyAlignment="true" applyProtection="true">
      <alignment horizontal="center" vertical="center" textRotation="0" wrapText="false" indent="0" shrinkToFit="false"/>
      <protection locked="true" hidden="false"/>
    </xf>
    <xf numFmtId="164" fontId="0" fillId="0" borderId="43" xfId="0" applyFont="false" applyBorder="true" applyAlignment="true" applyProtection="false">
      <alignment horizontal="general" vertical="center" textRotation="0" wrapText="false" indent="0" shrinkToFit="false"/>
      <protection locked="true" hidden="false"/>
    </xf>
    <xf numFmtId="165" fontId="5" fillId="0" borderId="19" xfId="0" applyFont="true" applyBorder="true" applyAlignment="true" applyProtection="false">
      <alignment horizontal="general" vertical="center" textRotation="0" wrapText="false" indent="0" shrinkToFit="false"/>
      <protection locked="true" hidden="false"/>
    </xf>
    <xf numFmtId="166" fontId="9" fillId="4" borderId="19" xfId="0" applyFont="true" applyBorder="true" applyAlignment="true" applyProtection="false">
      <alignment horizontal="right" vertical="center" textRotation="0" wrapText="false" indent="4" shrinkToFit="false"/>
      <protection locked="true" hidden="false"/>
    </xf>
    <xf numFmtId="168" fontId="5" fillId="3" borderId="27" xfId="19" applyFont="true" applyBorder="true" applyAlignment="true" applyProtection="true">
      <alignment horizontal="center" vertical="center" textRotation="0" wrapText="false" indent="0" shrinkToFit="false"/>
      <protection locked="true" hidden="false"/>
    </xf>
    <xf numFmtId="166" fontId="9" fillId="4" borderId="20" xfId="0" applyFont="true" applyBorder="true" applyAlignment="true" applyProtection="false">
      <alignment horizontal="right" vertical="center" textRotation="0" wrapText="false" indent="4" shrinkToFit="false"/>
      <protection locked="true" hidden="false"/>
    </xf>
    <xf numFmtId="164" fontId="7" fillId="0" borderId="2" xfId="0" applyFont="true" applyBorder="true" applyAlignment="true" applyProtection="false">
      <alignment horizontal="left" vertical="center" textRotation="0" wrapText="false" indent="4" shrinkToFit="false"/>
      <protection locked="true" hidden="false"/>
    </xf>
    <xf numFmtId="164" fontId="0" fillId="0" borderId="44" xfId="0" applyFont="false" applyBorder="true" applyAlignment="false" applyProtection="false">
      <alignment horizontal="general"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5" fontId="7" fillId="0" borderId="4" xfId="0" applyFont="true" applyBorder="true" applyAlignment="true" applyProtection="false">
      <alignment horizontal="center" vertical="center" textRotation="0" wrapText="false" indent="0" shrinkToFit="false"/>
      <protection locked="true" hidden="false"/>
    </xf>
    <xf numFmtId="164" fontId="7" fillId="0" borderId="5" xfId="0" applyFont="true" applyBorder="true" applyAlignment="true" applyProtection="false">
      <alignment horizontal="center" vertical="center" textRotation="0" wrapText="false" indent="0" shrinkToFit="false"/>
      <protection locked="true" hidden="false"/>
    </xf>
    <xf numFmtId="164" fontId="7" fillId="0" borderId="45" xfId="0" applyFont="true" applyBorder="true" applyAlignment="true" applyProtection="false">
      <alignment horizontal="center" vertical="bottom" textRotation="0" wrapText="false" indent="0" shrinkToFit="false"/>
      <protection locked="true" hidden="false"/>
    </xf>
    <xf numFmtId="164" fontId="7" fillId="0" borderId="8" xfId="0" applyFont="true" applyBorder="true" applyAlignment="false" applyProtection="false">
      <alignment horizontal="general" vertical="bottom" textRotation="0" wrapText="false" indent="0" shrinkToFit="false"/>
      <protection locked="true" hidden="false"/>
    </xf>
    <xf numFmtId="164" fontId="0" fillId="0" borderId="8" xfId="0" applyFont="false" applyBorder="true" applyAlignment="false" applyProtection="false">
      <alignment horizontal="general" vertical="bottom" textRotation="0" wrapText="false" indent="0" shrinkToFit="false"/>
      <protection locked="true" hidden="false"/>
    </xf>
    <xf numFmtId="165" fontId="0" fillId="0" borderId="8" xfId="0" applyFont="false" applyBorder="true" applyAlignment="false" applyProtection="false">
      <alignment horizontal="general" vertical="bottom" textRotation="0" wrapText="false" indent="0" shrinkToFit="false"/>
      <protection locked="true" hidden="false"/>
    </xf>
    <xf numFmtId="166" fontId="9" fillId="4" borderId="9" xfId="0" applyFont="true" applyBorder="true" applyAlignment="true" applyProtection="false">
      <alignment horizontal="right" vertical="bottom" textRotation="0" wrapText="false" indent="4" shrinkToFit="false"/>
      <protection locked="true" hidden="false"/>
    </xf>
    <xf numFmtId="169" fontId="0" fillId="0" borderId="46" xfId="0" applyFont="false" applyBorder="true" applyAlignment="true" applyProtection="false">
      <alignment horizontal="center" vertical="bottom" textRotation="0" wrapText="false" indent="0" shrinkToFit="false"/>
      <protection locked="true" hidden="false"/>
    </xf>
    <xf numFmtId="165" fontId="0" fillId="0" borderId="12" xfId="0" applyFont="true" applyBorder="true" applyAlignment="true" applyProtection="true">
      <alignment horizontal="left" vertical="bottom" textRotation="0" wrapText="true" indent="0" shrinkToFit="false"/>
      <protection locked="false" hidden="false"/>
    </xf>
    <xf numFmtId="165" fontId="0" fillId="0" borderId="12" xfId="0" applyFont="false" applyBorder="true" applyAlignment="false" applyProtection="false">
      <alignment horizontal="general" vertical="bottom" textRotation="0" wrapText="false" indent="0" shrinkToFit="false"/>
      <protection locked="true" hidden="false"/>
    </xf>
    <xf numFmtId="166" fontId="0" fillId="0" borderId="16" xfId="0" applyFont="false" applyBorder="true" applyAlignment="true" applyProtection="true">
      <alignment horizontal="right" vertical="bottom" textRotation="0" wrapText="false" indent="4" shrinkToFit="false"/>
      <protection locked="false" hidden="false"/>
    </xf>
    <xf numFmtId="165" fontId="5" fillId="0" borderId="12" xfId="0" applyFont="true" applyBorder="true" applyAlignment="true" applyProtection="true">
      <alignment horizontal="left" vertical="bottom" textRotation="0" wrapText="true" indent="0" shrinkToFit="false"/>
      <protection locked="false" hidden="false"/>
    </xf>
    <xf numFmtId="164" fontId="0" fillId="0" borderId="19" xfId="0" applyFont="false" applyBorder="true" applyAlignment="true" applyProtection="false">
      <alignment horizontal="left" vertical="bottom" textRotation="0" wrapText="false" indent="0" shrinkToFit="false"/>
      <protection locked="true" hidden="false"/>
    </xf>
    <xf numFmtId="165" fontId="0" fillId="0" borderId="19" xfId="0" applyFont="false" applyBorder="true" applyAlignment="false" applyProtection="false">
      <alignment horizontal="general" vertical="bottom" textRotation="0" wrapText="false" indent="0" shrinkToFit="false"/>
      <protection locked="true" hidden="false"/>
    </xf>
    <xf numFmtId="166" fontId="0" fillId="0" borderId="20" xfId="0" applyFont="false" applyBorder="true" applyAlignment="true" applyProtection="false">
      <alignment horizontal="right" vertical="bottom" textRotation="0" wrapText="false" indent="4"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72" fontId="0" fillId="0" borderId="0" xfId="0" applyFont="false" applyBorder="false" applyAlignment="false" applyProtection="false">
      <alignment horizontal="general" vertical="bottom" textRotation="0" wrapText="false" indent="0" shrinkToFit="false"/>
      <protection locked="true" hidden="false"/>
    </xf>
    <xf numFmtId="164" fontId="35" fillId="0" borderId="0" xfId="0" applyFont="true" applyBorder="true" applyAlignment="true" applyProtection="false">
      <alignment horizontal="center" vertical="top" textRotation="0" wrapText="true" indent="0" shrinkToFit="false"/>
      <protection locked="true" hidden="false"/>
    </xf>
    <xf numFmtId="164" fontId="30" fillId="0" borderId="0" xfId="0" applyFont="true" applyBorder="false" applyAlignment="false" applyProtection="false">
      <alignment horizontal="general" vertical="bottom" textRotation="0" wrapText="false" indent="0" shrinkToFit="false"/>
      <protection locked="true" hidden="false"/>
    </xf>
    <xf numFmtId="164" fontId="30" fillId="0" borderId="45" xfId="0" applyFont="true" applyBorder="true" applyAlignment="true" applyProtection="false">
      <alignment horizontal="center" vertical="center" textRotation="0" wrapText="false" indent="0" shrinkToFit="false"/>
      <protection locked="true" hidden="false"/>
    </xf>
    <xf numFmtId="165" fontId="30" fillId="0" borderId="8" xfId="0" applyFont="true" applyBorder="true" applyAlignment="true" applyProtection="false">
      <alignment horizontal="center" vertical="center" textRotation="0" wrapText="false" indent="0" shrinkToFit="false"/>
      <protection locked="true" hidden="false"/>
    </xf>
    <xf numFmtId="164" fontId="30" fillId="0" borderId="8" xfId="0" applyFont="true" applyBorder="true" applyAlignment="true" applyProtection="false">
      <alignment horizontal="center" vertical="top" textRotation="0" wrapText="true" indent="0" shrinkToFit="false"/>
      <protection locked="true" hidden="false"/>
    </xf>
    <xf numFmtId="164" fontId="30" fillId="0" borderId="8" xfId="0" applyFont="true" applyBorder="true" applyAlignment="true" applyProtection="false">
      <alignment horizontal="center" vertical="center" textRotation="0" wrapText="true" indent="0" shrinkToFit="false"/>
      <protection locked="true" hidden="false"/>
    </xf>
    <xf numFmtId="172" fontId="30" fillId="0" borderId="9" xfId="0" applyFont="true" applyBorder="true" applyAlignment="true" applyProtection="false">
      <alignment horizontal="center" vertical="center" textRotation="0" wrapText="true" indent="0" shrinkToFit="false"/>
      <protection locked="true" hidden="false"/>
    </xf>
    <xf numFmtId="164" fontId="30" fillId="0" borderId="46" xfId="0" applyFont="true" applyBorder="true" applyAlignment="true" applyProtection="false">
      <alignment horizontal="center" vertical="center" textRotation="0" wrapText="true" indent="0" shrinkToFit="false"/>
      <protection locked="true" hidden="false"/>
    </xf>
    <xf numFmtId="164" fontId="30" fillId="0" borderId="12" xfId="0" applyFont="true" applyBorder="true" applyAlignment="true" applyProtection="false">
      <alignment horizontal="center" vertical="center" textRotation="0" wrapText="false" indent="0" shrinkToFit="false"/>
      <protection locked="true" hidden="false"/>
    </xf>
    <xf numFmtId="172" fontId="30" fillId="0" borderId="12" xfId="0" applyFont="true" applyBorder="true" applyAlignment="true" applyProtection="false">
      <alignment horizontal="center" vertical="center" textRotation="0" wrapText="false" indent="0" shrinkToFit="false"/>
      <protection locked="true" hidden="false"/>
    </xf>
    <xf numFmtId="164" fontId="38" fillId="12" borderId="49" xfId="0" applyFont="true" applyBorder="true" applyAlignment="true" applyProtection="false">
      <alignment horizontal="general" vertical="bottom" textRotation="0" wrapText="false" indent="0" shrinkToFit="false"/>
      <protection locked="true" hidden="false"/>
    </xf>
    <xf numFmtId="164" fontId="30" fillId="13" borderId="49" xfId="0" applyFont="true" applyBorder="true" applyAlignment="true" applyProtection="false">
      <alignment horizontal="general" vertical="bottom" textRotation="0" wrapText="false" indent="0" shrinkToFit="false"/>
      <protection locked="true" hidden="false"/>
    </xf>
    <xf numFmtId="164" fontId="30" fillId="0" borderId="46" xfId="0" applyFont="true" applyBorder="true" applyAlignment="false" applyProtection="false">
      <alignment horizontal="general" vertical="bottom" textRotation="0" wrapText="false" indent="0" shrinkToFit="false"/>
      <protection locked="true" hidden="false"/>
    </xf>
    <xf numFmtId="164" fontId="30" fillId="0" borderId="12" xfId="0" applyFont="true" applyBorder="true" applyAlignment="false" applyProtection="false">
      <alignment horizontal="general" vertical="bottom" textRotation="0" wrapText="false" indent="0" shrinkToFit="false"/>
      <protection locked="true" hidden="false"/>
    </xf>
    <xf numFmtId="173" fontId="30" fillId="0" borderId="12" xfId="0" applyFont="true" applyBorder="true" applyAlignment="true" applyProtection="false">
      <alignment horizontal="left" vertical="top" textRotation="0" wrapText="false" indent="0" shrinkToFit="false"/>
      <protection locked="true" hidden="false"/>
    </xf>
    <xf numFmtId="172" fontId="30" fillId="0" borderId="12" xfId="0" applyFont="true" applyBorder="true" applyAlignment="false" applyProtection="false">
      <alignment horizontal="general" vertical="bottom" textRotation="0" wrapText="false" indent="0" shrinkToFit="false"/>
      <protection locked="true" hidden="false"/>
    </xf>
    <xf numFmtId="172" fontId="29" fillId="0" borderId="16" xfId="0" applyFont="true" applyBorder="true" applyAlignment="false" applyProtection="false">
      <alignment horizontal="general" vertical="bottom" textRotation="0" wrapText="false" indent="0" shrinkToFit="false"/>
      <protection locked="true" hidden="false"/>
    </xf>
    <xf numFmtId="165" fontId="30" fillId="0" borderId="12" xfId="0" applyFont="true" applyBorder="true" applyAlignment="false" applyProtection="false">
      <alignment horizontal="general" vertical="bottom" textRotation="0" wrapText="false" indent="0" shrinkToFit="false"/>
      <protection locked="true" hidden="false"/>
    </xf>
    <xf numFmtId="172" fontId="30" fillId="0" borderId="16" xfId="0" applyFont="true" applyBorder="true" applyAlignment="false" applyProtection="false">
      <alignment horizontal="general" vertical="bottom" textRotation="0" wrapText="false" indent="0" shrinkToFit="false"/>
      <protection locked="true" hidden="false"/>
    </xf>
    <xf numFmtId="172" fontId="29" fillId="0" borderId="12" xfId="0" applyFont="true" applyBorder="true" applyAlignment="false" applyProtection="false">
      <alignment horizontal="general" vertical="bottom" textRotation="0" wrapText="false" indent="0" shrinkToFit="false"/>
      <protection locked="true" hidden="false"/>
    </xf>
    <xf numFmtId="164" fontId="30" fillId="13" borderId="50" xfId="0" applyFont="true" applyBorder="true" applyAlignment="true" applyProtection="false">
      <alignment horizontal="general" vertical="bottom" textRotation="0" wrapText="false" indent="0" shrinkToFit="false"/>
      <protection locked="true" hidden="false"/>
    </xf>
    <xf numFmtId="164" fontId="38" fillId="13" borderId="46" xfId="0" applyFont="true" applyBorder="true" applyAlignment="true" applyProtection="false">
      <alignment horizontal="general" vertical="bottom" textRotation="0" wrapText="false" indent="0" shrinkToFit="false"/>
      <protection locked="true" hidden="false"/>
    </xf>
    <xf numFmtId="164" fontId="38" fillId="13" borderId="12" xfId="0" applyFont="true" applyBorder="true" applyAlignment="true" applyProtection="false">
      <alignment horizontal="general" vertical="bottom" textRotation="0" wrapText="false" indent="0" shrinkToFit="false"/>
      <protection locked="true" hidden="false"/>
    </xf>
    <xf numFmtId="165" fontId="30" fillId="13" borderId="12" xfId="0" applyFont="true" applyBorder="true" applyAlignment="true" applyProtection="false">
      <alignment horizontal="general" vertical="bottom" textRotation="0" wrapText="false" indent="0" shrinkToFit="false"/>
      <protection locked="true" hidden="false"/>
    </xf>
    <xf numFmtId="172" fontId="9" fillId="13" borderId="11" xfId="0" applyFont="true" applyBorder="true" applyAlignment="true" applyProtection="false">
      <alignment horizontal="general" vertical="bottom" textRotation="0" wrapText="false" indent="0" shrinkToFit="false"/>
      <protection locked="true" hidden="false"/>
    </xf>
    <xf numFmtId="172" fontId="9" fillId="13" borderId="37" xfId="0" applyFont="true" applyBorder="true" applyAlignment="true" applyProtection="false">
      <alignment horizontal="general" vertical="bottom" textRotation="0" wrapText="false" indent="0" shrinkToFit="false"/>
      <protection locked="true" hidden="false"/>
    </xf>
    <xf numFmtId="164" fontId="38" fillId="10" borderId="49" xfId="0" applyFont="true" applyBorder="true" applyAlignment="true" applyProtection="false">
      <alignment horizontal="general" vertical="bottom" textRotation="0" wrapText="false" indent="0" shrinkToFit="false"/>
      <protection locked="true" hidden="false"/>
    </xf>
    <xf numFmtId="164" fontId="38" fillId="13" borderId="46" xfId="0" applyFont="true" applyBorder="true" applyAlignment="true" applyProtection="false">
      <alignment horizontal="left" vertical="top" textRotation="0" wrapText="false" indent="0" shrinkToFit="false"/>
      <protection locked="true" hidden="false"/>
    </xf>
    <xf numFmtId="164" fontId="38" fillId="13" borderId="17" xfId="0" applyFont="true" applyBorder="true" applyAlignment="true" applyProtection="false">
      <alignment horizontal="general" vertical="bottom" textRotation="0" wrapText="false" indent="0" shrinkToFit="false"/>
      <protection locked="true" hidden="false"/>
    </xf>
    <xf numFmtId="164" fontId="38" fillId="13" borderId="18" xfId="0" applyFont="true" applyBorder="true" applyAlignment="true" applyProtection="false">
      <alignment horizontal="general" vertical="bottom" textRotation="0" wrapText="false" indent="0" shrinkToFit="false"/>
      <protection locked="true" hidden="false"/>
    </xf>
    <xf numFmtId="165" fontId="30" fillId="13" borderId="18" xfId="0" applyFont="true" applyBorder="true" applyAlignment="true" applyProtection="false">
      <alignment horizontal="general" vertical="bottom" textRotation="0" wrapText="false" indent="0" shrinkToFit="false"/>
      <protection locked="true" hidden="false"/>
    </xf>
    <xf numFmtId="164" fontId="30" fillId="13" borderId="18" xfId="0" applyFont="true" applyBorder="true" applyAlignment="true" applyProtection="false">
      <alignment horizontal="general" vertical="bottom" textRotation="0" wrapText="false" indent="0" shrinkToFit="false"/>
      <protection locked="true" hidden="false"/>
    </xf>
    <xf numFmtId="172" fontId="9" fillId="13" borderId="18" xfId="0" applyFont="true" applyBorder="true" applyAlignment="true" applyProtection="false">
      <alignment horizontal="general" vertical="bottom" textRotation="0" wrapText="false" indent="0" shrinkToFit="false"/>
      <protection locked="true" hidden="false"/>
    </xf>
    <xf numFmtId="172" fontId="9" fillId="13" borderId="51" xfId="0" applyFont="true" applyBorder="true" applyAlignment="tru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7" fillId="0" borderId="48" xfId="0" applyFont="true" applyBorder="true" applyAlignment="true" applyProtection="false">
      <alignment horizontal="center" vertical="center" textRotation="0" wrapText="true" indent="0" shrinkToFit="false"/>
      <protection locked="true" hidden="false"/>
    </xf>
    <xf numFmtId="164" fontId="0" fillId="0" borderId="33" xfId="0" applyFont="false" applyBorder="true" applyAlignment="false" applyProtection="false">
      <alignment horizontal="general" vertical="bottom" textRotation="0" wrapText="false" indent="0" shrinkToFit="false"/>
      <protection locked="true" hidden="false"/>
    </xf>
    <xf numFmtId="164" fontId="0" fillId="0" borderId="42" xfId="0" applyFont="false" applyBorder="true" applyAlignment="false" applyProtection="false">
      <alignment horizontal="general" vertical="bottom" textRotation="0" wrapText="false" indent="0" shrinkToFit="false"/>
      <protection locked="true" hidden="false"/>
    </xf>
    <xf numFmtId="165" fontId="0" fillId="0" borderId="12" xfId="0" applyFont="true" applyBorder="true" applyAlignment="true" applyProtection="false">
      <alignment horizontal="center" vertical="bottom" textRotation="0" wrapText="false" indent="0" shrinkToFit="false"/>
      <protection locked="true" hidden="false"/>
    </xf>
    <xf numFmtId="164" fontId="0" fillId="0" borderId="18" xfId="0" applyFont="false" applyBorder="true" applyAlignment="false" applyProtection="false">
      <alignment horizontal="general" vertical="bottom" textRotation="0" wrapText="false" indent="0" shrinkToFit="false"/>
      <protection locked="true" hidden="false"/>
    </xf>
    <xf numFmtId="164" fontId="0" fillId="0" borderId="43" xfId="0" applyFont="false" applyBorder="true" applyAlignment="false" applyProtection="false">
      <alignment horizontal="general" vertical="bottom" textRotation="0" wrapText="false" indent="0" shrinkToFit="false"/>
      <protection locked="true" hidden="false"/>
    </xf>
    <xf numFmtId="165" fontId="0" fillId="0" borderId="19" xfId="0" applyFont="true" applyBorder="true" applyAlignment="true" applyProtection="false">
      <alignment horizontal="center" vertical="bottom" textRotation="0" wrapText="false" indent="0" shrinkToFit="false"/>
      <protection locked="true" hidden="false"/>
    </xf>
    <xf numFmtId="166" fontId="9" fillId="0" borderId="20" xfId="0" applyFont="true" applyBorder="true" applyAlignment="true" applyProtection="false">
      <alignment horizontal="right" vertical="bottom" textRotation="0" wrapText="false" indent="4" shrinkToFit="false"/>
      <protection locked="true" hidden="false"/>
    </xf>
    <xf numFmtId="164" fontId="5" fillId="0" borderId="0" xfId="0" applyFont="true" applyBorder="true" applyAlignment="true" applyProtection="false">
      <alignment horizontal="left" vertical="top" textRotation="0" wrapText="true" indent="0" shrinkToFit="false"/>
      <protection locked="true" hidden="false"/>
    </xf>
    <xf numFmtId="164" fontId="7" fillId="0" borderId="6" xfId="0" applyFont="true" applyBorder="true" applyAlignment="true" applyProtection="false">
      <alignment horizontal="general" vertical="top" textRotation="0" wrapText="true" indent="0" shrinkToFit="false"/>
      <protection locked="true" hidden="false"/>
    </xf>
    <xf numFmtId="166" fontId="9" fillId="0" borderId="34" xfId="0" applyFont="true" applyBorder="true" applyAlignment="true" applyProtection="false">
      <alignment horizontal="right" vertical="top" textRotation="0" wrapText="false" indent="4" shrinkToFit="false"/>
      <protection locked="true" hidden="false"/>
    </xf>
    <xf numFmtId="166" fontId="9" fillId="0" borderId="15" xfId="0" applyFont="true" applyBorder="true" applyAlignment="true" applyProtection="false">
      <alignment horizontal="right" vertical="top" textRotation="0" wrapText="false" indent="4" shrinkToFit="false"/>
      <protection locked="true" hidden="false"/>
    </xf>
    <xf numFmtId="166" fontId="5" fillId="0" borderId="12" xfId="0" applyFont="true" applyBorder="true" applyAlignment="true" applyProtection="true">
      <alignment horizontal="right" vertical="top" textRotation="0" wrapText="false" indent="4" shrinkToFit="false"/>
      <protection locked="false" hidden="false"/>
    </xf>
    <xf numFmtId="166" fontId="0" fillId="0" borderId="12" xfId="0" applyFont="true" applyBorder="true" applyAlignment="true" applyProtection="true">
      <alignment horizontal="right" vertical="top" textRotation="0" wrapText="false" indent="4" shrinkToFit="false"/>
      <protection locked="false" hidden="false"/>
    </xf>
    <xf numFmtId="166" fontId="0" fillId="0" borderId="12" xfId="0" applyFont="false" applyBorder="true" applyAlignment="true" applyProtection="true">
      <alignment horizontal="right" vertical="top" textRotation="0" wrapText="false" indent="4" shrinkToFit="false"/>
      <protection locked="false" hidden="false"/>
    </xf>
    <xf numFmtId="166" fontId="9" fillId="0" borderId="12" xfId="0" applyFont="true" applyBorder="true" applyAlignment="true" applyProtection="false">
      <alignment horizontal="right" vertical="top" textRotation="0" wrapText="false" indent="4" shrinkToFit="false"/>
      <protection locked="true" hidden="false"/>
    </xf>
    <xf numFmtId="166" fontId="9" fillId="0" borderId="16" xfId="0" applyFont="true" applyBorder="true" applyAlignment="true" applyProtection="false">
      <alignment horizontal="right" vertical="top" textRotation="0" wrapText="false" indent="4" shrinkToFit="false"/>
      <protection locked="true" hidden="false"/>
    </xf>
    <xf numFmtId="164" fontId="0" fillId="0" borderId="30" xfId="0" applyFont="false" applyBorder="true" applyAlignment="true" applyProtection="false">
      <alignment horizontal="general" vertical="top" textRotation="0" wrapText="false" indent="0" shrinkToFit="false"/>
      <protection locked="true" hidden="false"/>
    </xf>
    <xf numFmtId="164" fontId="0" fillId="0" borderId="41" xfId="0" applyFont="false" applyBorder="true" applyAlignment="true" applyProtection="false">
      <alignment horizontal="general" vertical="top" textRotation="0" wrapText="false" indent="0" shrinkToFit="false"/>
      <protection locked="true" hidden="false"/>
    </xf>
    <xf numFmtId="166" fontId="0" fillId="0" borderId="31" xfId="0" applyFont="false" applyBorder="true" applyAlignment="true" applyProtection="true">
      <alignment horizontal="right" vertical="top" textRotation="0" wrapText="false" indent="4" shrinkToFit="false"/>
      <protection locked="false" hidden="false"/>
    </xf>
    <xf numFmtId="164" fontId="7" fillId="0" borderId="46" xfId="0" applyFont="true" applyBorder="true" applyAlignment="true" applyProtection="false">
      <alignment horizontal="general" vertical="top" textRotation="0" wrapText="true" indent="0" shrinkToFit="false"/>
      <protection locked="true" hidden="false"/>
    </xf>
    <xf numFmtId="166" fontId="9" fillId="0" borderId="31" xfId="0" applyFont="true" applyBorder="true" applyAlignment="true" applyProtection="true">
      <alignment horizontal="right" vertical="top" textRotation="0" wrapText="false" indent="4" shrinkToFit="false"/>
      <protection locked="true" hidden="false"/>
    </xf>
    <xf numFmtId="164" fontId="0" fillId="0" borderId="46" xfId="0" applyFont="true" applyBorder="true" applyAlignment="true" applyProtection="false">
      <alignment horizontal="general" vertical="top" textRotation="0" wrapText="true" indent="0" shrinkToFit="false"/>
      <protection locked="true" hidden="false"/>
    </xf>
    <xf numFmtId="166" fontId="29" fillId="0" borderId="13" xfId="0" applyFont="true" applyBorder="true" applyAlignment="true" applyProtection="false">
      <alignment horizontal="right" vertical="top" textRotation="0" wrapText="false" indent="4" shrinkToFit="false"/>
      <protection locked="true" hidden="false"/>
    </xf>
    <xf numFmtId="165" fontId="0" fillId="0" borderId="46" xfId="0" applyFont="false" applyBorder="true" applyAlignment="true" applyProtection="false">
      <alignment horizontal="right" vertical="top" textRotation="0" wrapText="false" indent="0" shrinkToFit="false"/>
      <protection locked="true" hidden="false"/>
    </xf>
    <xf numFmtId="165" fontId="0" fillId="0" borderId="12" xfId="0" applyFont="false" applyBorder="true" applyAlignment="true" applyProtection="true">
      <alignment horizontal="left" vertical="top" textRotation="0" wrapText="false" indent="0" shrinkToFit="false"/>
      <protection locked="false" hidden="false"/>
    </xf>
    <xf numFmtId="165" fontId="5" fillId="0" borderId="46" xfId="0" applyFont="true" applyBorder="true" applyAlignment="true" applyProtection="true">
      <alignment horizontal="right" vertical="top" textRotation="0" wrapText="false" indent="0" shrinkToFit="false"/>
      <protection locked="true" hidden="false"/>
    </xf>
    <xf numFmtId="164" fontId="0" fillId="0" borderId="12" xfId="0" applyFont="false" applyBorder="true" applyAlignment="true" applyProtection="true">
      <alignment horizontal="general" vertical="top" textRotation="0" wrapText="false" indent="0" shrinkToFit="false"/>
      <protection locked="true" hidden="false"/>
    </xf>
    <xf numFmtId="164" fontId="0" fillId="0" borderId="30" xfId="0" applyFont="false" applyBorder="true" applyAlignment="true" applyProtection="true">
      <alignment horizontal="general" vertical="top" textRotation="0" wrapText="false" indent="0" shrinkToFit="false"/>
      <protection locked="true" hidden="false"/>
    </xf>
    <xf numFmtId="164" fontId="0" fillId="0" borderId="41" xfId="0" applyFont="false" applyBorder="true" applyAlignment="true" applyProtection="true">
      <alignment horizontal="general" vertical="top" textRotation="0" wrapText="false" indent="0" shrinkToFit="false"/>
      <protection locked="true" hidden="false"/>
    </xf>
    <xf numFmtId="165" fontId="5" fillId="0" borderId="12" xfId="0" applyFont="true" applyBorder="true" applyAlignment="true" applyProtection="true">
      <alignment horizontal="center" vertical="top" textRotation="0" wrapText="false" indent="0" shrinkToFit="false"/>
      <protection locked="true" hidden="false"/>
    </xf>
    <xf numFmtId="166" fontId="29" fillId="0" borderId="13" xfId="0" applyFont="true" applyBorder="true" applyAlignment="true" applyProtection="true">
      <alignment horizontal="right" vertical="top" textRotation="0" wrapText="false" indent="4" shrinkToFit="false"/>
      <protection locked="true" hidden="false"/>
    </xf>
    <xf numFmtId="164" fontId="0" fillId="0" borderId="0" xfId="0" applyFont="false" applyBorder="false" applyAlignment="false" applyProtection="true">
      <alignment horizontal="general" vertical="bottom" textRotation="0" wrapText="false" indent="0" shrinkToFit="false"/>
      <protection locked="true" hidden="false"/>
    </xf>
    <xf numFmtId="166" fontId="9" fillId="0" borderId="19" xfId="0" applyFont="true" applyBorder="true" applyAlignment="true" applyProtection="false">
      <alignment horizontal="right" vertical="top" textRotation="0" wrapText="false" indent="4" shrinkToFit="false"/>
      <protection locked="true" hidden="false"/>
    </xf>
    <xf numFmtId="166" fontId="9" fillId="0" borderId="20" xfId="0" applyFont="true" applyBorder="true" applyAlignment="true" applyProtection="false">
      <alignment horizontal="right" vertical="top" textRotation="0" wrapText="false" indent="4"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true" applyAlignment="false" applyProtection="false">
      <alignment horizontal="general" vertical="bottom" textRotation="0" wrapText="false" indent="0" shrinkToFit="false"/>
      <protection locked="true" hidden="false"/>
    </xf>
    <xf numFmtId="164" fontId="7" fillId="0" borderId="0" xfId="0" applyFont="true" applyBorder="true" applyAlignment="true" applyProtection="false">
      <alignment horizontal="center" vertical="bottom" textRotation="0" wrapText="false" indent="0" shrinkToFit="false"/>
      <protection locked="true" hidden="false"/>
    </xf>
    <xf numFmtId="164" fontId="30" fillId="0" borderId="0" xfId="0" applyFont="true" applyBorder="true" applyAlignment="true" applyProtection="false">
      <alignment horizontal="center" vertical="bottom" textRotation="0" wrapText="false" indent="0" shrinkToFit="false"/>
      <protection locked="true" hidden="false"/>
    </xf>
    <xf numFmtId="164" fontId="30" fillId="0" borderId="0" xfId="0" applyFont="true" applyBorder="true" applyAlignment="true" applyProtection="true">
      <alignment horizontal="center" vertical="bottom" textRotation="0" wrapText="false" indent="0" shrinkToFit="false"/>
      <protection locked="true" hidden="true"/>
    </xf>
    <xf numFmtId="164" fontId="30" fillId="0" borderId="0" xfId="0" applyFont="true" applyBorder="true" applyAlignment="true" applyProtection="false">
      <alignment horizontal="general" vertical="bottom" textRotation="0" wrapText="true" indent="0" shrinkToFit="false"/>
      <protection locked="true" hidden="false"/>
    </xf>
    <xf numFmtId="164" fontId="30" fillId="0" borderId="0" xfId="0" applyFont="true" applyBorder="false" applyAlignment="true" applyProtection="false">
      <alignment horizontal="general" vertical="bottom" textRotation="0" wrapText="true" indent="0" shrinkToFit="false"/>
      <protection locked="true" hidden="false"/>
    </xf>
    <xf numFmtId="164" fontId="30" fillId="0" borderId="52" xfId="0" applyFont="true" applyBorder="true" applyAlignment="true" applyProtection="false">
      <alignment horizontal="general" vertical="top" textRotation="0" wrapText="true" indent="0" shrinkToFit="false"/>
      <protection locked="true" hidden="false"/>
    </xf>
    <xf numFmtId="164" fontId="30" fillId="0" borderId="34" xfId="0" applyFont="true" applyBorder="true" applyAlignment="true" applyProtection="false">
      <alignment horizontal="general" vertical="top" textRotation="0" wrapText="false" indent="0" shrinkToFit="false"/>
      <protection locked="true" hidden="false"/>
    </xf>
    <xf numFmtId="165" fontId="30" fillId="0" borderId="34" xfId="0" applyFont="true" applyBorder="true" applyAlignment="true" applyProtection="false">
      <alignment horizontal="center" vertical="top" textRotation="0" wrapText="false" indent="0" shrinkToFit="false"/>
      <protection locked="true" hidden="false"/>
    </xf>
    <xf numFmtId="164" fontId="30" fillId="0" borderId="46" xfId="0" applyFont="true" applyBorder="true" applyAlignment="true" applyProtection="false">
      <alignment horizontal="general" vertical="top" textRotation="0" wrapText="true" indent="0" shrinkToFit="false"/>
      <protection locked="true" hidden="false"/>
    </xf>
    <xf numFmtId="164" fontId="30" fillId="0" borderId="12" xfId="0" applyFont="true" applyBorder="true" applyAlignment="true" applyProtection="false">
      <alignment horizontal="general" vertical="top" textRotation="0" wrapText="false" indent="0" shrinkToFit="false"/>
      <protection locked="true" hidden="false"/>
    </xf>
    <xf numFmtId="165" fontId="30" fillId="0" borderId="12" xfId="0" applyFont="true" applyBorder="true" applyAlignment="true" applyProtection="false">
      <alignment horizontal="center" vertical="top" textRotation="0" wrapText="false" indent="0" shrinkToFit="false"/>
      <protection locked="true" hidden="false"/>
    </xf>
    <xf numFmtId="166" fontId="30" fillId="10" borderId="12" xfId="0" applyFont="true" applyBorder="true" applyAlignment="true" applyProtection="true">
      <alignment horizontal="right" vertical="top" textRotation="0" wrapText="false" indent="4" shrinkToFit="false"/>
      <protection locked="false" hidden="false"/>
    </xf>
    <xf numFmtId="164" fontId="5" fillId="0" borderId="46" xfId="0" applyFont="true" applyBorder="true" applyAlignment="true" applyProtection="false">
      <alignment horizontal="general" vertical="top" textRotation="0" wrapText="true" indent="0" shrinkToFit="false"/>
      <protection locked="true" hidden="false"/>
    </xf>
    <xf numFmtId="166" fontId="5" fillId="6" borderId="12" xfId="0" applyFont="true" applyBorder="true" applyAlignment="true" applyProtection="true">
      <alignment horizontal="right" vertical="top" textRotation="0" wrapText="false" indent="4" shrinkToFit="false"/>
      <protection locked="false" hidden="false"/>
    </xf>
    <xf numFmtId="166" fontId="5" fillId="14" borderId="12" xfId="0" applyFont="true" applyBorder="true" applyAlignment="true" applyProtection="true">
      <alignment horizontal="right" vertical="top" textRotation="0" wrapText="false" indent="4" shrinkToFit="false"/>
      <protection locked="false" hidden="false"/>
    </xf>
    <xf numFmtId="164" fontId="5" fillId="0" borderId="10" xfId="0" applyFont="true" applyBorder="true" applyAlignment="true" applyProtection="false">
      <alignment horizontal="right" vertical="top" textRotation="0" wrapText="true" indent="0" shrinkToFit="false"/>
      <protection locked="true" hidden="false"/>
    </xf>
    <xf numFmtId="164" fontId="5" fillId="0" borderId="40" xfId="0" applyFont="true" applyBorder="true" applyAlignment="true" applyProtection="false">
      <alignment horizontal="general" vertical="top" textRotation="0" wrapText="true" indent="0" shrinkToFit="false"/>
      <protection locked="true" hidden="false"/>
    </xf>
    <xf numFmtId="166" fontId="30" fillId="0" borderId="12" xfId="0" applyFont="true" applyBorder="true" applyAlignment="true" applyProtection="false">
      <alignment horizontal="right" vertical="top" textRotation="0" wrapText="false" indent="4" shrinkToFit="false"/>
      <protection locked="true" hidden="false"/>
    </xf>
    <xf numFmtId="166" fontId="30" fillId="0" borderId="16" xfId="0" applyFont="true" applyBorder="true" applyAlignment="true" applyProtection="false">
      <alignment horizontal="right" vertical="top" textRotation="0" wrapText="false" indent="4" shrinkToFit="false"/>
      <protection locked="true" hidden="false"/>
    </xf>
    <xf numFmtId="164" fontId="30" fillId="0" borderId="46" xfId="0" applyFont="true" applyBorder="true" applyAlignment="true" applyProtection="false">
      <alignment horizontal="right" vertical="top" textRotation="0" wrapText="false" indent="0" shrinkToFit="false"/>
      <protection locked="true" hidden="false"/>
    </xf>
    <xf numFmtId="165" fontId="30" fillId="0" borderId="12" xfId="0" applyFont="true" applyBorder="true" applyAlignment="true" applyProtection="true">
      <alignment horizontal="left" vertical="top" textRotation="0" wrapText="false" indent="0" shrinkToFit="false"/>
      <protection locked="false" hidden="false"/>
    </xf>
    <xf numFmtId="164" fontId="5" fillId="0" borderId="46" xfId="0" applyFont="true" applyBorder="true" applyAlignment="true" applyProtection="false">
      <alignment horizontal="right" vertical="top" textRotation="0" wrapText="false" indent="0" shrinkToFit="false"/>
      <protection locked="true" hidden="false"/>
    </xf>
    <xf numFmtId="166" fontId="5" fillId="7" borderId="12" xfId="0" applyFont="true" applyBorder="true" applyAlignment="true" applyProtection="true">
      <alignment horizontal="right" vertical="top" textRotation="0" wrapText="false" indent="4" shrinkToFit="false"/>
      <protection locked="false" hidden="false"/>
    </xf>
    <xf numFmtId="164" fontId="5" fillId="0" borderId="53" xfId="0" applyFont="true" applyBorder="true" applyAlignment="true" applyProtection="false">
      <alignment horizontal="right" vertical="top" textRotation="0" wrapText="false" indent="0" shrinkToFit="false"/>
      <protection locked="true" hidden="false"/>
    </xf>
    <xf numFmtId="164" fontId="30" fillId="0" borderId="31" xfId="0" applyFont="true" applyBorder="true" applyAlignment="true" applyProtection="false">
      <alignment horizontal="general" vertical="top" textRotation="0" wrapText="false" indent="0" shrinkToFit="false"/>
      <protection locked="true" hidden="false"/>
    </xf>
    <xf numFmtId="165" fontId="30" fillId="0" borderId="31" xfId="0" applyFont="true" applyBorder="true" applyAlignment="true" applyProtection="false">
      <alignment horizontal="center" vertical="top" textRotation="0" wrapText="false" indent="0" shrinkToFit="false"/>
      <protection locked="true" hidden="false"/>
    </xf>
    <xf numFmtId="166" fontId="30" fillId="0" borderId="13" xfId="0" applyFont="true" applyBorder="true" applyAlignment="true" applyProtection="false">
      <alignment horizontal="right" vertical="top" textRotation="0" wrapText="false" indent="4" shrinkToFit="false"/>
      <protection locked="true" hidden="false"/>
    </xf>
    <xf numFmtId="166" fontId="30" fillId="0" borderId="31" xfId="0" applyFont="true" applyBorder="true" applyAlignment="true" applyProtection="false">
      <alignment horizontal="right" vertical="top" textRotation="0" wrapText="false" indent="4" shrinkToFit="false"/>
      <protection locked="true" hidden="false"/>
    </xf>
    <xf numFmtId="164" fontId="30" fillId="0" borderId="47" xfId="0" applyFont="true" applyBorder="true" applyAlignment="true" applyProtection="false">
      <alignment horizontal="general" vertical="top" textRotation="0" wrapText="true" indent="0" shrinkToFit="false"/>
      <protection locked="true" hidden="false"/>
    </xf>
    <xf numFmtId="164" fontId="30" fillId="0" borderId="19" xfId="0" applyFont="true" applyBorder="true" applyAlignment="true" applyProtection="false">
      <alignment horizontal="general" vertical="top" textRotation="0" wrapText="false" indent="0" shrinkToFit="false"/>
      <protection locked="true" hidden="false"/>
    </xf>
    <xf numFmtId="165" fontId="30" fillId="0" borderId="19" xfId="0" applyFont="true" applyBorder="true" applyAlignment="true" applyProtection="false">
      <alignment horizontal="center" vertical="top" textRotation="0" wrapText="false" indent="0" shrinkToFit="false"/>
      <protection locked="true" hidden="false"/>
    </xf>
    <xf numFmtId="171" fontId="29" fillId="0" borderId="19" xfId="15" applyFont="true" applyBorder="true" applyAlignment="true" applyProtection="true">
      <alignment horizontal="right" vertical="top" textRotation="0" wrapText="false" indent="4" shrinkToFit="false"/>
      <protection locked="true" hidden="false"/>
    </xf>
    <xf numFmtId="171" fontId="29" fillId="0" borderId="20" xfId="15" applyFont="true" applyBorder="true" applyAlignment="true" applyProtection="true">
      <alignment horizontal="right" vertical="top" textRotation="0" wrapText="false" indent="4" shrinkToFit="false"/>
      <protection locked="true" hidden="false"/>
    </xf>
    <xf numFmtId="174" fontId="30" fillId="0" borderId="0" xfId="0" applyFont="true" applyBorder="false" applyAlignment="false" applyProtection="false">
      <alignment horizontal="general" vertical="bottom" textRotation="0" wrapText="false" indent="0" shrinkToFit="false"/>
      <protection locked="true" hidden="false"/>
    </xf>
    <xf numFmtId="171" fontId="30" fillId="0" borderId="0" xfId="0" applyFont="true" applyBorder="false" applyAlignment="false" applyProtection="false">
      <alignment horizontal="general" vertical="bottom" textRotation="0" wrapText="false" indent="0" shrinkToFit="false"/>
      <protection locked="true" hidden="false"/>
    </xf>
    <xf numFmtId="166" fontId="30"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2D050"/>
      <rgbColor rgb="FFFFC000"/>
      <rgbColor rgb="FFFF9900"/>
      <rgbColor rgb="FFFF6600"/>
      <rgbColor rgb="FF666699"/>
      <rgbColor rgb="FF7F7F7F"/>
      <rgbColor rgb="FF17375E"/>
      <rgbColor rgb="FF339966"/>
      <rgbColor rgb="FF003300"/>
      <rgbColor rgb="FF333300"/>
      <rgbColor rgb="FF993300"/>
      <rgbColor rgb="FF993366"/>
      <rgbColor rgb="FF254061"/>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externalLink" Target="externalLinks/externalLink1.xml"/><Relationship Id="rId14" Type="http://schemas.openxmlformats.org/officeDocument/2006/relationships/sharedStrings" Target="sharedStrings.xml"/>
</Relationships>
</file>

<file path=xl/drawings/_rels/drawing4.xml.rels><?xml version="1.0" encoding="UTF-8"?>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25</xdr:col>
      <xdr:colOff>0</xdr:colOff>
      <xdr:row>7</xdr:row>
      <xdr:rowOff>0</xdr:rowOff>
    </xdr:from>
    <xdr:to>
      <xdr:col>25</xdr:col>
      <xdr:colOff>86040</xdr:colOff>
      <xdr:row>79</xdr:row>
      <xdr:rowOff>39960</xdr:rowOff>
    </xdr:to>
    <xdr:sp>
      <xdr:nvSpPr>
        <xdr:cNvPr id="0" name="CustomShape 1"/>
        <xdr:cNvSpPr/>
      </xdr:nvSpPr>
      <xdr:spPr>
        <a:xfrm>
          <a:off x="15784560" y="1276200"/>
          <a:ext cx="86040" cy="1415772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p>
          <a:pPr>
            <a:lnSpc>
              <a:spcPct val="100000"/>
            </a:lnSpc>
          </a:pPr>
          <a:r>
            <a:rPr b="0" lang="en-IN" sz="1100" spc="-1" strike="noStrike">
              <a:solidFill>
                <a:srgbClr val="000000"/>
              </a:solidFill>
              <a:latin typeface="Calibri"/>
            </a:rPr>
            <a:t>1/</a:t>
          </a:r>
          <a:r>
            <a:rPr b="0" lang="en-IN" sz="1200" spc="-1" strike="noStrike">
              <a:solidFill>
                <a:srgbClr val="000000"/>
              </a:solidFill>
              <a:latin typeface="Calibri"/>
            </a:rPr>
            <a:t> </a:t>
          </a:r>
          <a:r>
            <a:rPr b="0" lang="en-IN" sz="1100" spc="-1" strike="noStrike">
              <a:solidFill>
                <a:srgbClr val="000000"/>
              </a:solidFill>
              <a:latin typeface="Calibri"/>
            </a:rPr>
            <a:t>To be included in the stock of HQLA, the assets owned and the collaterals received under reverse repos/securities borrowings/derivatives transactions must meet the following eligibility criteria as prescribed under Section III.B(1) of the LCR standard:</a:t>
          </a:r>
          <a:r>
            <a:rPr b="0" lang="en-IN" sz="1200" spc="-1" strike="noStrike">
              <a:solidFill>
                <a:srgbClr val="000000"/>
              </a:solidFill>
              <a:latin typeface="Calibri"/>
            </a:rPr>
            <a:t> </a:t>
          </a:r>
          <a:r>
            <a:rPr b="0" lang="en-IN" sz="1100" spc="-1" strike="noStrike">
              <a:solidFill>
                <a:srgbClr val="000000"/>
              </a:solidFill>
              <a:latin typeface="Calibri"/>
            </a:rPr>
            <a:t>a.  Asset and market liquidity characteristics; and</a:t>
          </a:r>
          <a:r>
            <a:rPr b="0" lang="en-IN" sz="1200" spc="-1" strike="noStrike">
              <a:solidFill>
                <a:srgbClr val="000000"/>
              </a:solidFill>
              <a:latin typeface="Calibri"/>
            </a:rPr>
            <a:t> </a:t>
          </a:r>
          <a:r>
            <a:rPr b="0" lang="en-IN" sz="1100" spc="-1" strike="noStrike">
              <a:solidFill>
                <a:srgbClr val="000000"/>
              </a:solidFill>
              <a:latin typeface="Calibri"/>
            </a:rPr>
            <a:t>b.  Operational requirements for monetization.</a:t>
          </a:r>
          <a:r>
            <a:rPr b="0" lang="en-IN" sz="1200" spc="-1" strike="noStrike">
              <a:solidFill>
                <a:srgbClr val="000000"/>
              </a:solidFill>
              <a:latin typeface="Calibri"/>
            </a:rPr>
            <a:t> </a:t>
          </a:r>
          <a:endParaRPr b="0" lang="en-IN" sz="1200" spc="-1" strike="noStrike">
            <a:latin typeface="Times New Roman"/>
          </a:endParaRPr>
        </a:p>
        <a:p>
          <a:pPr>
            <a:lnSpc>
              <a:spcPct val="100000"/>
            </a:lnSpc>
          </a:pPr>
          <a:endParaRPr b="0" lang="en-IN" sz="1200" spc="-1" strike="noStrike">
            <a:latin typeface="Times New Roman"/>
          </a:endParaRPr>
        </a:p>
        <a:p>
          <a:pPr>
            <a:lnSpc>
              <a:spcPct val="100000"/>
            </a:lnSpc>
          </a:pPr>
          <a:r>
            <a:rPr b="0" lang="en-IN" sz="1100" spc="-1" strike="noStrike">
              <a:solidFill>
                <a:srgbClr val="000000"/>
              </a:solidFill>
              <a:latin typeface="Calibri"/>
            </a:rPr>
            <a:t>2/</a:t>
          </a:r>
          <a:r>
            <a:rPr b="0" lang="en-IN" sz="1200" spc="-1" strike="noStrike">
              <a:solidFill>
                <a:srgbClr val="000000"/>
              </a:solidFill>
              <a:latin typeface="Calibri"/>
            </a:rPr>
            <a:t> </a:t>
          </a:r>
          <a:r>
            <a:rPr b="0" lang="en-IN" sz="1100" spc="-1" strike="noStrike">
              <a:solidFill>
                <a:srgbClr val="000000"/>
              </a:solidFill>
              <a:latin typeface="Calibri"/>
            </a:rPr>
            <a:t>Refers to the outstanding balance of the account as of measurement date, except for debt and equity securities which shall be reported using their current market values.</a:t>
          </a:r>
          <a:r>
            <a:rPr b="0" lang="en-IN" sz="1200" spc="-1" strike="noStrike">
              <a:solidFill>
                <a:srgbClr val="000000"/>
              </a:solidFill>
              <a:latin typeface="Calibri"/>
            </a:rPr>
            <a:t> </a:t>
          </a:r>
          <a:endParaRPr b="0" lang="en-IN" sz="1200" spc="-1" strike="noStrike">
            <a:latin typeface="Times New Roman"/>
          </a:endParaRPr>
        </a:p>
        <a:p>
          <a:pPr>
            <a:lnSpc>
              <a:spcPct val="100000"/>
            </a:lnSpc>
          </a:pPr>
          <a:endParaRPr b="0" lang="en-IN" sz="1200" spc="-1" strike="noStrike">
            <a:latin typeface="Times New Roman"/>
          </a:endParaRPr>
        </a:p>
        <a:p>
          <a:pPr>
            <a:lnSpc>
              <a:spcPct val="100000"/>
            </a:lnSpc>
          </a:pPr>
          <a:r>
            <a:rPr b="0" lang="en-IN" sz="1100" spc="-1" strike="noStrike">
              <a:solidFill>
                <a:srgbClr val="000000"/>
              </a:solidFill>
              <a:latin typeface="Calibri"/>
            </a:rPr>
            <a:t>3/</a:t>
          </a:r>
          <a:r>
            <a:rPr b="0" lang="en-IN" sz="1200" spc="-1" strike="noStrike">
              <a:solidFill>
                <a:srgbClr val="000000"/>
              </a:solidFill>
              <a:latin typeface="Calibri"/>
            </a:rPr>
            <a:t> </a:t>
          </a:r>
          <a:r>
            <a:rPr b="0" lang="en-IN" sz="1100" spc="-1" strike="noStrike">
              <a:solidFill>
                <a:srgbClr val="000000"/>
              </a:solidFill>
              <a:latin typeface="Calibri"/>
            </a:rPr>
            <a:t>In addition to satisfying the HQLA eligibility criteria, the asset must not be an obligation by a bank or any of a bank’s financial allied undertakings in order to be included in the stock.</a:t>
          </a:r>
          <a:r>
            <a:rPr b="0" lang="en-IN" sz="1200" spc="-1" strike="noStrike">
              <a:solidFill>
                <a:srgbClr val="000000"/>
              </a:solidFill>
              <a:latin typeface="Calibri"/>
            </a:rPr>
            <a:t> </a:t>
          </a:r>
          <a:endParaRPr b="0" lang="en-IN" sz="1200" spc="-1" strike="noStrike">
            <a:latin typeface="Times New Roman"/>
          </a:endParaRPr>
        </a:p>
        <a:p>
          <a:pPr>
            <a:lnSpc>
              <a:spcPct val="100000"/>
            </a:lnSpc>
          </a:pPr>
          <a:endParaRPr b="0" lang="en-IN" sz="1200" spc="-1" strike="noStrike">
            <a:latin typeface="Times New Roman"/>
          </a:endParaRPr>
        </a:p>
        <a:p>
          <a:pPr>
            <a:lnSpc>
              <a:spcPct val="100000"/>
            </a:lnSpc>
          </a:pPr>
          <a:r>
            <a:rPr b="0" lang="en-IN" sz="1100" spc="-1" strike="noStrike">
              <a:solidFill>
                <a:srgbClr val="000000"/>
              </a:solidFill>
              <a:latin typeface="Calibri"/>
            </a:rPr>
            <a:t>4/</a:t>
          </a:r>
          <a:r>
            <a:rPr b="0" lang="en-IN" sz="1200" spc="-1" strike="noStrike">
              <a:solidFill>
                <a:srgbClr val="000000"/>
              </a:solidFill>
              <a:latin typeface="Calibri"/>
            </a:rPr>
            <a:t> </a:t>
          </a:r>
          <a:r>
            <a:rPr b="0" lang="en-IN" sz="1100" spc="-1" strike="noStrike">
              <a:solidFill>
                <a:srgbClr val="000000"/>
              </a:solidFill>
              <a:latin typeface="Calibri"/>
            </a:rPr>
            <a:t>Securities which are guaranteed by the Philippine NG but were issued and remain as liabilities of a bank will not qualify for the stock of HQLA.  The only exception is when the bank also qualifies as a GOCC with the highest credit quality, in which case, the securities issued by said bank could qualify for Level 2 assets if all necessary conditions are satisfied.</a:t>
          </a:r>
          <a:r>
            <a:rPr b="0" lang="en-IN" sz="1200" spc="-1" strike="noStrike">
              <a:solidFill>
                <a:srgbClr val="000000"/>
              </a:solidFill>
              <a:latin typeface="Calibri"/>
            </a:rPr>
            <a:t> </a:t>
          </a:r>
          <a:endParaRPr b="0" lang="en-IN" sz="1200" spc="-1" strike="noStrike">
            <a:latin typeface="Times New Roman"/>
          </a:endParaRPr>
        </a:p>
        <a:p>
          <a:pPr>
            <a:lnSpc>
              <a:spcPct val="100000"/>
            </a:lnSpc>
          </a:pPr>
          <a:endParaRPr b="0" lang="en-IN" sz="1200" spc="-1" strike="noStrike">
            <a:latin typeface="Times New Roman"/>
          </a:endParaRPr>
        </a:p>
        <a:p>
          <a:pPr>
            <a:lnSpc>
              <a:spcPct val="100000"/>
            </a:lnSpc>
          </a:pPr>
          <a:r>
            <a:rPr b="0" lang="en-IN" sz="1100" spc="-1" strike="noStrike">
              <a:solidFill>
                <a:srgbClr val="000000"/>
              </a:solidFill>
              <a:latin typeface="Calibri"/>
            </a:rPr>
            <a:t>5/</a:t>
          </a:r>
          <a:r>
            <a:rPr b="0" lang="en-IN" sz="1200" spc="-1" strike="noStrike">
              <a:solidFill>
                <a:srgbClr val="000000"/>
              </a:solidFill>
              <a:latin typeface="Calibri"/>
            </a:rPr>
            <a:t> </a:t>
          </a:r>
          <a:r>
            <a:rPr b="0" lang="en-IN" sz="1100" spc="-1" strike="noStrike">
              <a:solidFill>
                <a:srgbClr val="000000"/>
              </a:solidFill>
              <a:latin typeface="Calibri"/>
            </a:rPr>
            <a:t>Eligible only up to the amount of the net cash outflows in that specific foreign currency. This only applies to single-currency and consolidated LCR.</a:t>
          </a:r>
          <a:r>
            <a:rPr b="0" lang="en-IN" sz="1200" spc="-1" strike="noStrike">
              <a:solidFill>
                <a:srgbClr val="000000"/>
              </a:solidFill>
              <a:latin typeface="Calibri"/>
            </a:rPr>
            <a:t> </a:t>
          </a:r>
          <a:endParaRPr b="0" lang="en-IN" sz="1200" spc="-1" strike="noStrike">
            <a:latin typeface="Times New Roman"/>
          </a:endParaRPr>
        </a:p>
        <a:p>
          <a:pPr>
            <a:lnSpc>
              <a:spcPct val="100000"/>
            </a:lnSpc>
          </a:pPr>
          <a:endParaRPr b="0" lang="en-IN" sz="1200" spc="-1" strike="noStrike">
            <a:latin typeface="Times New Roman"/>
          </a:endParaRPr>
        </a:p>
        <a:p>
          <a:pPr>
            <a:lnSpc>
              <a:spcPct val="100000"/>
            </a:lnSpc>
          </a:pPr>
          <a:r>
            <a:rPr b="0" lang="en-IN" sz="1100" spc="-1" strike="noStrike">
              <a:solidFill>
                <a:srgbClr val="000000"/>
              </a:solidFill>
              <a:latin typeface="Calibri"/>
            </a:rPr>
            <a:t>6/</a:t>
          </a:r>
          <a:r>
            <a:rPr b="0" lang="en-IN" sz="1200" spc="-1" strike="noStrike">
              <a:solidFill>
                <a:srgbClr val="000000"/>
              </a:solidFill>
              <a:latin typeface="Calibri"/>
            </a:rPr>
            <a:t> </a:t>
          </a:r>
          <a:r>
            <a:rPr b="0" lang="en-IN" sz="1100" spc="-1" strike="noStrike">
              <a:solidFill>
                <a:srgbClr val="000000"/>
              </a:solidFill>
              <a:latin typeface="Calibri"/>
            </a:rPr>
            <a:t>Include the Bank of International Settlements, the International Monetary Fund, the European Central Bank and European Community and the multilateral development banks (MDBs).</a:t>
          </a:r>
          <a:r>
            <a:rPr b="0" lang="en-IN" sz="1200" spc="-1" strike="noStrike">
              <a:solidFill>
                <a:srgbClr val="000000"/>
              </a:solidFill>
              <a:latin typeface="Calibri"/>
            </a:rPr>
            <a:t> </a:t>
          </a:r>
          <a:endParaRPr b="0" lang="en-IN" sz="1200" spc="-1" strike="noStrike">
            <a:latin typeface="Times New Roman"/>
          </a:endParaRPr>
        </a:p>
        <a:p>
          <a:pPr>
            <a:lnSpc>
              <a:spcPct val="100000"/>
            </a:lnSpc>
          </a:pPr>
          <a:endParaRPr b="0" lang="en-IN" sz="1200" spc="-1" strike="noStrike">
            <a:latin typeface="Times New Roman"/>
          </a:endParaRPr>
        </a:p>
        <a:p>
          <a:pPr>
            <a:lnSpc>
              <a:spcPct val="100000"/>
            </a:lnSpc>
          </a:pPr>
          <a:r>
            <a:rPr b="0" lang="en-IN" sz="1100" spc="-1" strike="noStrike">
              <a:solidFill>
                <a:srgbClr val="000000"/>
              </a:solidFill>
              <a:latin typeface="Calibri"/>
            </a:rPr>
            <a:t>7/</a:t>
          </a:r>
          <a:r>
            <a:rPr b="0" lang="en-IN" sz="1200" spc="-1" strike="noStrike">
              <a:solidFill>
                <a:srgbClr val="000000"/>
              </a:solidFill>
              <a:latin typeface="Calibri"/>
            </a:rPr>
            <a:t> </a:t>
          </a:r>
          <a:r>
            <a:rPr b="0" lang="en-IN" sz="1100" spc="-1" strike="noStrike">
              <a:solidFill>
                <a:srgbClr val="000000"/>
              </a:solidFill>
              <a:latin typeface="Calibri"/>
            </a:rPr>
            <a:t>Pertains to maturity date up to and including 30 calendar days.</a:t>
          </a:r>
          <a:r>
            <a:rPr b="0" lang="en-IN" sz="1200" spc="-1" strike="noStrike">
              <a:solidFill>
                <a:srgbClr val="000000"/>
              </a:solidFill>
              <a:latin typeface="Calibri"/>
            </a:rPr>
            <a:t> </a:t>
          </a:r>
          <a:endParaRPr b="0" lang="en-IN" sz="1200" spc="-1" strike="noStrike">
            <a:latin typeface="Times New Roman"/>
          </a:endParaRPr>
        </a:p>
        <a:p>
          <a:pPr>
            <a:lnSpc>
              <a:spcPct val="100000"/>
            </a:lnSpc>
          </a:pPr>
          <a:endParaRPr b="0" lang="en-IN" sz="1200" spc="-1" strike="noStrike">
            <a:latin typeface="Times New Roman"/>
          </a:endParaRPr>
        </a:p>
        <a:p>
          <a:pPr>
            <a:lnSpc>
              <a:spcPct val="100000"/>
            </a:lnSpc>
          </a:pPr>
          <a:r>
            <a:rPr b="0" lang="en-IN" sz="1100" spc="-1" strike="noStrike">
              <a:solidFill>
                <a:srgbClr val="000000"/>
              </a:solidFill>
              <a:latin typeface="Calibri"/>
            </a:rPr>
            <a:t>8/</a:t>
          </a:r>
          <a:r>
            <a:rPr b="0" lang="en-IN" sz="1200" spc="-1" strike="noStrike">
              <a:solidFill>
                <a:srgbClr val="000000"/>
              </a:solidFill>
              <a:latin typeface="Calibri"/>
            </a:rPr>
            <a:t> </a:t>
          </a:r>
          <a:r>
            <a:rPr b="0" lang="en-IN" sz="1100" spc="-1" strike="noStrike">
              <a:solidFill>
                <a:srgbClr val="000000"/>
              </a:solidFill>
              <a:latin typeface="Calibri"/>
            </a:rPr>
            <a:t>The adjusted amount of  Level 1  and 2 assets are computed for purposes of calculation of the 40% cap on Level 2 assets to take into account the impact on the stock of HQLA of the amounts of Level 1 and Level 2 assets involved in secured funding, secured lending and collateral swap transactions maturing within 30 calendar days. Please refer to Annex B of the Appendix 74a for details.</a:t>
          </a:r>
          <a:r>
            <a:rPr b="0" lang="en-IN" sz="1200" spc="-1" strike="noStrike">
              <a:solidFill>
                <a:srgbClr val="000000"/>
              </a:solidFill>
              <a:latin typeface="Calibri"/>
            </a:rPr>
            <a:t> </a:t>
          </a:r>
          <a:endParaRPr b="0" lang="en-IN" sz="1200" spc="-1" strike="noStrike">
            <a:latin typeface="Times New Roman"/>
          </a:endParaRPr>
        </a:p>
      </xdr:txBody>
    </xdr:sp>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24</xdr:col>
      <xdr:colOff>0</xdr:colOff>
      <xdr:row>10</xdr:row>
      <xdr:rowOff>0</xdr:rowOff>
    </xdr:from>
    <xdr:to>
      <xdr:col>24</xdr:col>
      <xdr:colOff>147600</xdr:colOff>
      <xdr:row>178</xdr:row>
      <xdr:rowOff>135360</xdr:rowOff>
    </xdr:to>
    <xdr:sp>
      <xdr:nvSpPr>
        <xdr:cNvPr id="1" name="CustomShape 1"/>
        <xdr:cNvSpPr/>
      </xdr:nvSpPr>
      <xdr:spPr>
        <a:xfrm>
          <a:off x="19798560" y="2175480"/>
          <a:ext cx="147600" cy="3136212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p>
          <a:pPr>
            <a:lnSpc>
              <a:spcPct val="100000"/>
            </a:lnSpc>
          </a:pPr>
          <a:r>
            <a:rPr b="0" lang="en-IN" sz="1100" spc="-1" strike="noStrike">
              <a:solidFill>
                <a:srgbClr val="000000"/>
              </a:solidFill>
              <a:latin typeface="Calibri"/>
            </a:rPr>
            <a:t>1/</a:t>
          </a:r>
          <a:r>
            <a:rPr b="0" lang="en-IN" sz="1200" spc="-1" strike="noStrike">
              <a:solidFill>
                <a:srgbClr val="000000"/>
              </a:solidFill>
              <a:latin typeface="Calibri"/>
            </a:rPr>
            <a:t> </a:t>
          </a:r>
          <a:r>
            <a:rPr b="0" lang="en-IN" sz="1100" spc="-1" strike="noStrike">
              <a:solidFill>
                <a:srgbClr val="000000"/>
              </a:solidFill>
              <a:latin typeface="Calibri"/>
            </a:rPr>
            <a:t>The calculation of expected cash outflows per category shall be based on the assumptions and provisions set forth under Section III.C of the standard. Where applicable, cash outflows include interests and installments that are expected to be paid during the LCR period.</a:t>
          </a:r>
          <a:r>
            <a:rPr b="0" lang="en-IN" sz="1200" spc="-1" strike="noStrike">
              <a:solidFill>
                <a:srgbClr val="000000"/>
              </a:solidFill>
              <a:latin typeface="Calibri"/>
            </a:rPr>
            <a:t> </a:t>
          </a:r>
          <a:endParaRPr b="0" lang="en-IN" sz="1200" spc="-1" strike="noStrike">
            <a:latin typeface="Times New Roman"/>
          </a:endParaRPr>
        </a:p>
        <a:p>
          <a:pPr>
            <a:lnSpc>
              <a:spcPct val="100000"/>
            </a:lnSpc>
          </a:pPr>
          <a:endParaRPr b="0" lang="en-IN" sz="1200" spc="-1" strike="noStrike">
            <a:latin typeface="Times New Roman"/>
          </a:endParaRPr>
        </a:p>
        <a:p>
          <a:pPr>
            <a:lnSpc>
              <a:spcPct val="100000"/>
            </a:lnSpc>
          </a:pPr>
          <a:r>
            <a:rPr b="0" lang="en-IN" sz="1100" spc="-1" strike="noStrike">
              <a:solidFill>
                <a:srgbClr val="000000"/>
              </a:solidFill>
              <a:latin typeface="Calibri"/>
            </a:rPr>
            <a:t>2/</a:t>
          </a:r>
          <a:r>
            <a:rPr b="0" lang="en-IN" sz="1200" spc="-1" strike="noStrike">
              <a:solidFill>
                <a:srgbClr val="000000"/>
              </a:solidFill>
              <a:latin typeface="Calibri"/>
            </a:rPr>
            <a:t> </a:t>
          </a:r>
          <a:r>
            <a:rPr b="0" lang="en-IN" sz="1100" spc="-1" strike="noStrike">
              <a:solidFill>
                <a:srgbClr val="000000"/>
              </a:solidFill>
              <a:latin typeface="Calibri"/>
            </a:rPr>
            <a:t>Refers to the outstanding balance of the account or instrument as of measurement date, except when otherwise stated herein.</a:t>
          </a:r>
          <a:r>
            <a:rPr b="0" lang="en-IN" sz="1200" spc="-1" strike="noStrike">
              <a:solidFill>
                <a:srgbClr val="000000"/>
              </a:solidFill>
              <a:latin typeface="Calibri"/>
            </a:rPr>
            <a:t> </a:t>
          </a:r>
          <a:endParaRPr b="0" lang="en-IN" sz="1200" spc="-1" strike="noStrike">
            <a:latin typeface="Times New Roman"/>
          </a:endParaRPr>
        </a:p>
        <a:p>
          <a:pPr>
            <a:lnSpc>
              <a:spcPct val="100000"/>
            </a:lnSpc>
          </a:pPr>
          <a:endParaRPr b="0" lang="en-IN" sz="1200" spc="-1" strike="noStrike">
            <a:latin typeface="Times New Roman"/>
          </a:endParaRPr>
        </a:p>
        <a:p>
          <a:pPr>
            <a:lnSpc>
              <a:spcPct val="100000"/>
            </a:lnSpc>
          </a:pPr>
          <a:r>
            <a:rPr b="0" lang="en-IN" sz="1100" spc="-1" strike="noStrike">
              <a:solidFill>
                <a:srgbClr val="000000"/>
              </a:solidFill>
              <a:latin typeface="Calibri"/>
            </a:rPr>
            <a:t>3/</a:t>
          </a:r>
          <a:r>
            <a:rPr b="0" lang="en-IN" sz="1200" spc="-1" strike="noStrike">
              <a:solidFill>
                <a:srgbClr val="000000"/>
              </a:solidFill>
              <a:latin typeface="Calibri"/>
            </a:rPr>
            <a:t> </a:t>
          </a:r>
          <a:r>
            <a:rPr b="0" lang="en-IN" sz="1100" spc="-1" strike="noStrike">
              <a:solidFill>
                <a:srgbClr val="000000"/>
              </a:solidFill>
              <a:latin typeface="Calibri"/>
            </a:rPr>
            <a:t>Refers to term deposits maturing beyond the 30-day LCR period and are contractually/legally restricted for withdrawal within the LCR period (e.g., LTNCTDs maturing beyond the 30-day LCR period).</a:t>
          </a:r>
          <a:r>
            <a:rPr b="0" lang="en-IN" sz="1200" spc="-1" strike="noStrike">
              <a:solidFill>
                <a:srgbClr val="000000"/>
              </a:solidFill>
              <a:latin typeface="Calibri"/>
            </a:rPr>
            <a:t> </a:t>
          </a:r>
          <a:endParaRPr b="0" lang="en-IN" sz="1200" spc="-1" strike="noStrike">
            <a:latin typeface="Times New Roman"/>
          </a:endParaRPr>
        </a:p>
        <a:p>
          <a:pPr>
            <a:lnSpc>
              <a:spcPct val="100000"/>
            </a:lnSpc>
          </a:pPr>
          <a:endParaRPr b="0" lang="en-IN" sz="1200" spc="-1" strike="noStrike">
            <a:latin typeface="Times New Roman"/>
          </a:endParaRPr>
        </a:p>
        <a:p>
          <a:pPr>
            <a:lnSpc>
              <a:spcPct val="100000"/>
            </a:lnSpc>
          </a:pPr>
          <a:r>
            <a:rPr b="0" lang="en-IN" sz="1100" spc="-1" strike="noStrike">
              <a:solidFill>
                <a:srgbClr val="000000"/>
              </a:solidFill>
              <a:latin typeface="Calibri"/>
            </a:rPr>
            <a:t>4/</a:t>
          </a:r>
          <a:r>
            <a:rPr b="0" lang="en-IN" sz="1200" spc="-1" strike="noStrike">
              <a:solidFill>
                <a:srgbClr val="000000"/>
              </a:solidFill>
              <a:latin typeface="Calibri"/>
            </a:rPr>
            <a:t> </a:t>
          </a:r>
          <a:r>
            <a:rPr b="0" lang="en-IN" sz="1100" spc="-1" strike="noStrike">
              <a:solidFill>
                <a:srgbClr val="000000"/>
              </a:solidFill>
              <a:latin typeface="Calibri"/>
            </a:rPr>
            <a:t>Refers to deposits pledged/held-out securing credit facility or loan which will mature or be settled beyond the LCR period and are contractually/legally restricted to be withdrawn until said loan is fully paid/settled.</a:t>
          </a:r>
          <a:r>
            <a:rPr b="0" lang="en-IN" sz="1200" spc="-1" strike="noStrike">
              <a:solidFill>
                <a:srgbClr val="000000"/>
              </a:solidFill>
              <a:latin typeface="Calibri"/>
            </a:rPr>
            <a:t> </a:t>
          </a:r>
          <a:endParaRPr b="0" lang="en-IN" sz="1200" spc="-1" strike="noStrike">
            <a:latin typeface="Times New Roman"/>
          </a:endParaRPr>
        </a:p>
        <a:p>
          <a:pPr>
            <a:lnSpc>
              <a:spcPct val="100000"/>
            </a:lnSpc>
          </a:pPr>
          <a:endParaRPr b="0" lang="en-IN" sz="1200" spc="-1" strike="noStrike">
            <a:latin typeface="Times New Roman"/>
          </a:endParaRPr>
        </a:p>
        <a:p>
          <a:pPr>
            <a:lnSpc>
              <a:spcPct val="100000"/>
            </a:lnSpc>
          </a:pPr>
          <a:r>
            <a:rPr b="0" lang="en-IN" sz="1100" spc="-1" strike="noStrike">
              <a:solidFill>
                <a:srgbClr val="000000"/>
              </a:solidFill>
              <a:latin typeface="Calibri"/>
            </a:rPr>
            <a:t>5/</a:t>
          </a:r>
          <a:r>
            <a:rPr b="0" lang="en-IN" sz="1200" spc="-1" strike="noStrike">
              <a:solidFill>
                <a:srgbClr val="000000"/>
              </a:solidFill>
              <a:latin typeface="Calibri"/>
            </a:rPr>
            <a:t> </a:t>
          </a:r>
          <a:r>
            <a:rPr b="0" lang="en-IN" sz="1100" spc="-1" strike="noStrike">
              <a:solidFill>
                <a:srgbClr val="000000"/>
              </a:solidFill>
              <a:latin typeface="Calibri"/>
            </a:rPr>
            <a:t>The cash outflow shall be calculated based on the amount of funds raised through the transaction and not on the value of the underlying collateral. In case of collateral swaps or collateral lending transactions, the outflow amount shall be based on the current market value of the asset received.</a:t>
          </a:r>
          <a:r>
            <a:rPr b="0" lang="en-IN" sz="1200" spc="-1" strike="noStrike">
              <a:solidFill>
                <a:srgbClr val="000000"/>
              </a:solidFill>
              <a:latin typeface="Calibri"/>
            </a:rPr>
            <a:t> </a:t>
          </a:r>
          <a:endParaRPr b="0" lang="en-IN" sz="1200" spc="-1" strike="noStrike">
            <a:latin typeface="Times New Roman"/>
          </a:endParaRPr>
        </a:p>
        <a:p>
          <a:pPr>
            <a:lnSpc>
              <a:spcPct val="100000"/>
            </a:lnSpc>
          </a:pPr>
          <a:endParaRPr b="0" lang="en-IN" sz="1200" spc="-1" strike="noStrike">
            <a:latin typeface="Times New Roman"/>
          </a:endParaRPr>
        </a:p>
        <a:p>
          <a:pPr>
            <a:lnSpc>
              <a:spcPct val="100000"/>
            </a:lnSpc>
          </a:pPr>
          <a:r>
            <a:rPr b="0" lang="en-IN" sz="1100" spc="-1" strike="noStrike">
              <a:solidFill>
                <a:srgbClr val="000000"/>
              </a:solidFill>
              <a:latin typeface="Calibri"/>
            </a:rPr>
            <a:t>6/</a:t>
          </a:r>
          <a:r>
            <a:rPr b="0" lang="en-IN" sz="1200" spc="-1" strike="noStrike">
              <a:solidFill>
                <a:srgbClr val="000000"/>
              </a:solidFill>
              <a:latin typeface="Calibri"/>
            </a:rPr>
            <a:t> </a:t>
          </a:r>
          <a:r>
            <a:rPr b="0" lang="en-IN" sz="1100" spc="-1" strike="noStrike">
              <a:solidFill>
                <a:srgbClr val="000000"/>
              </a:solidFill>
              <a:latin typeface="Calibri"/>
            </a:rPr>
            <a:t>Using the bank's existing valuation methodologies, derivatives cash flows shall be calculated as follows: </a:t>
          </a:r>
          <a:r>
            <a:rPr b="0" lang="en-IN" sz="1200" spc="-1" strike="noStrike">
              <a:solidFill>
                <a:srgbClr val="000000"/>
              </a:solidFill>
              <a:latin typeface="Calibri"/>
            </a:rPr>
            <a:t> </a:t>
          </a:r>
          <a:r>
            <a:rPr b="0" lang="en-IN" sz="1100" spc="-1" strike="noStrike">
              <a:solidFill>
                <a:srgbClr val="000000"/>
              </a:solidFill>
              <a:latin typeface="Calibri"/>
            </a:rPr>
            <a:t>a. On a gross basis (i.e., inflows cannot offset outflows) by counterparty, except for contracts that inherently require net settlement (e.g., non-deliverable forward foreign exchange contract) which may reflect a net cash flow figure.</a:t>
          </a:r>
          <a:r>
            <a:rPr b="0" lang="en-IN" sz="1200" spc="-1" strike="noStrike">
              <a:solidFill>
                <a:srgbClr val="000000"/>
              </a:solidFill>
              <a:latin typeface="Calibri"/>
            </a:rPr>
            <a:t> </a:t>
          </a:r>
          <a:r>
            <a:rPr b="0" lang="en-IN" sz="1100" spc="-1" strike="noStrike">
              <a:solidFill>
                <a:srgbClr val="000000"/>
              </a:solidFill>
              <a:latin typeface="Calibri"/>
            </a:rPr>
            <a:t>b. Where derivative payments are collateralized by HQLA, net of any corresponding cash payment or collateral inflows that would result, all other things being equal, from contractual obligations for cash payment or collateral to be provided to the bank; provided, the bank will be legally entitled and operationally capable to re-use the collateral in new cash raising transactions once the collateral is received.</a:t>
          </a:r>
          <a:r>
            <a:rPr b="0" lang="en-IN" sz="1200" spc="-1" strike="noStrike">
              <a:solidFill>
                <a:srgbClr val="000000"/>
              </a:solidFill>
              <a:latin typeface="Calibri"/>
            </a:rPr>
            <a:t> </a:t>
          </a:r>
          <a:r>
            <a:rPr b="0" lang="en-IN" sz="1100" spc="-1" strike="noStrike">
              <a:solidFill>
                <a:srgbClr val="000000"/>
              </a:solidFill>
              <a:latin typeface="Calibri"/>
            </a:rPr>
            <a:t>In case of “in the money” options, said options shall be assumed to be exercised when they are “in the money” to the option buyer.</a:t>
          </a:r>
          <a:r>
            <a:rPr b="0" lang="en-IN" sz="1200" spc="-1" strike="noStrike">
              <a:solidFill>
                <a:srgbClr val="000000"/>
              </a:solidFill>
              <a:latin typeface="Calibri"/>
            </a:rPr>
            <a:t> </a:t>
          </a:r>
          <a:endParaRPr b="0" lang="en-IN" sz="1200" spc="-1" strike="noStrike">
            <a:latin typeface="Times New Roman"/>
          </a:endParaRPr>
        </a:p>
        <a:p>
          <a:pPr>
            <a:lnSpc>
              <a:spcPct val="100000"/>
            </a:lnSpc>
          </a:pPr>
          <a:endParaRPr b="0" lang="en-IN" sz="1200" spc="-1" strike="noStrike">
            <a:latin typeface="Times New Roman"/>
          </a:endParaRPr>
        </a:p>
        <a:p>
          <a:pPr>
            <a:lnSpc>
              <a:spcPct val="100000"/>
            </a:lnSpc>
          </a:pPr>
          <a:r>
            <a:rPr b="0" lang="en-IN" sz="1100" spc="-1" strike="noStrike">
              <a:solidFill>
                <a:srgbClr val="000000"/>
              </a:solidFill>
              <a:latin typeface="Calibri"/>
            </a:rPr>
            <a:t>7/</a:t>
          </a:r>
          <a:r>
            <a:rPr b="0" lang="en-IN" sz="1200" spc="-1" strike="noStrike">
              <a:solidFill>
                <a:srgbClr val="000000"/>
              </a:solidFill>
              <a:latin typeface="Calibri"/>
            </a:rPr>
            <a:t> </a:t>
          </a:r>
          <a:r>
            <a:rPr b="0" lang="en-IN" sz="1100" spc="-1" strike="noStrike">
              <a:solidFill>
                <a:srgbClr val="000000"/>
              </a:solidFill>
              <a:latin typeface="Calibri"/>
            </a:rPr>
            <a:t>The outflow shall be calculated based on the notional amount required to be posted as collateral after applying the relevant haircut prescribed for Level 2 assets and as agreed for non-HQLA assets; and net of collateral received on a counterparty basis (provided that the collateral received is not subject to restrictions on re-use or rehypothecation). </a:t>
          </a:r>
          <a:r>
            <a:rPr b="0" lang="en-IN" sz="1200" spc="-1" strike="noStrike">
              <a:solidFill>
                <a:srgbClr val="000000"/>
              </a:solidFill>
              <a:latin typeface="Calibri"/>
            </a:rPr>
            <a:t> </a:t>
          </a:r>
          <a:endParaRPr b="0" lang="en-IN" sz="1200" spc="-1" strike="noStrike">
            <a:latin typeface="Times New Roman"/>
          </a:endParaRPr>
        </a:p>
        <a:p>
          <a:pPr>
            <a:lnSpc>
              <a:spcPct val="100000"/>
            </a:lnSpc>
          </a:pPr>
          <a:endParaRPr b="0" lang="en-IN" sz="1200" spc="-1" strike="noStrike">
            <a:latin typeface="Times New Roman"/>
          </a:endParaRPr>
        </a:p>
        <a:p>
          <a:pPr>
            <a:lnSpc>
              <a:spcPct val="100000"/>
            </a:lnSpc>
          </a:pPr>
          <a:r>
            <a:rPr b="0" lang="en-IN" sz="1100" spc="-1" strike="noStrike">
              <a:solidFill>
                <a:srgbClr val="000000"/>
              </a:solidFill>
              <a:latin typeface="Calibri"/>
            </a:rPr>
            <a:t>8/</a:t>
          </a:r>
          <a:r>
            <a:rPr b="0" lang="en-IN" sz="1200" spc="-1" strike="noStrike">
              <a:solidFill>
                <a:srgbClr val="000000"/>
              </a:solidFill>
              <a:latin typeface="Calibri"/>
            </a:rPr>
            <a:t> </a:t>
          </a:r>
          <a:r>
            <a:rPr b="0" lang="en-IN" sz="1100" spc="-1" strike="noStrike">
              <a:solidFill>
                <a:srgbClr val="000000"/>
              </a:solidFill>
              <a:latin typeface="Calibri"/>
            </a:rPr>
            <a:t>Refers to the largest fluctuation in the amount of collateral posted for the last 24 months preceding the LCR measurement date, calculated as follows:</a:t>
          </a:r>
          <a:r>
            <a:rPr b="0" lang="en-IN" sz="1200" spc="-1" strike="noStrike">
              <a:solidFill>
                <a:srgbClr val="000000"/>
              </a:solidFill>
              <a:latin typeface="Calibri"/>
            </a:rPr>
            <a:t> </a:t>
          </a:r>
          <a:r>
            <a:rPr b="0" lang="en-IN" sz="1100" spc="-1" strike="noStrike">
              <a:solidFill>
                <a:srgbClr val="000000"/>
              </a:solidFill>
              <a:latin typeface="Calibri"/>
            </a:rPr>
            <a:t>a. For each day, sum up the current market value of all collaterals posted by the bank for its derivatives contracts and other transactions; then,</a:t>
          </a:r>
          <a:r>
            <a:rPr b="0" lang="en-IN" sz="1200" spc="-1" strike="noStrike">
              <a:solidFill>
                <a:srgbClr val="000000"/>
              </a:solidFill>
              <a:latin typeface="Calibri"/>
            </a:rPr>
            <a:t> </a:t>
          </a:r>
          <a:r>
            <a:rPr b="0" lang="en-IN" sz="1100" spc="-1" strike="noStrike">
              <a:solidFill>
                <a:srgbClr val="000000"/>
              </a:solidFill>
              <a:latin typeface="Calibri"/>
            </a:rPr>
            <a:t>b. For every 30-day period (apply a 30-day moving window), find the difference between the highest and the lowest amount of accumulated collateral posted; then,</a:t>
          </a:r>
          <a:r>
            <a:rPr b="0" lang="en-IN" sz="1200" spc="-1" strike="noStrike">
              <a:solidFill>
                <a:srgbClr val="000000"/>
              </a:solidFill>
              <a:latin typeface="Calibri"/>
            </a:rPr>
            <a:t> </a:t>
          </a:r>
          <a:r>
            <a:rPr b="0" lang="en-IN" sz="1100" spc="-1" strike="noStrike">
              <a:solidFill>
                <a:srgbClr val="000000"/>
              </a:solidFill>
              <a:latin typeface="Calibri"/>
            </a:rPr>
            <a:t>c. Among the approximately 730 observed differences, determine the largest amount of difference in collateral posted.</a:t>
          </a:r>
          <a:r>
            <a:rPr b="0" lang="en-IN" sz="1200" spc="-1" strike="noStrike">
              <a:solidFill>
                <a:srgbClr val="000000"/>
              </a:solidFill>
              <a:latin typeface="Calibri"/>
            </a:rPr>
            <a:t> </a:t>
          </a:r>
          <a:endParaRPr b="0" lang="en-IN" sz="1200" spc="-1" strike="noStrike">
            <a:latin typeface="Times New Roman"/>
          </a:endParaRPr>
        </a:p>
        <a:p>
          <a:pPr>
            <a:lnSpc>
              <a:spcPct val="100000"/>
            </a:lnSpc>
          </a:pPr>
          <a:endParaRPr b="0" lang="en-IN" sz="1200" spc="-1" strike="noStrike">
            <a:latin typeface="Times New Roman"/>
          </a:endParaRPr>
        </a:p>
        <a:p>
          <a:pPr>
            <a:lnSpc>
              <a:spcPct val="100000"/>
            </a:lnSpc>
          </a:pPr>
          <a:r>
            <a:rPr b="0" lang="en-IN" sz="1100" spc="-1" strike="noStrike">
              <a:solidFill>
                <a:srgbClr val="000000"/>
              </a:solidFill>
              <a:latin typeface="Calibri"/>
            </a:rPr>
            <a:t>9/</a:t>
          </a:r>
          <a:r>
            <a:rPr b="0" lang="en-IN" sz="1200" spc="-1" strike="noStrike">
              <a:solidFill>
                <a:srgbClr val="000000"/>
              </a:solidFill>
              <a:latin typeface="Calibri"/>
            </a:rPr>
            <a:t> </a:t>
          </a:r>
          <a:r>
            <a:rPr b="0" lang="en-IN" sz="1100" spc="-1" strike="noStrike">
              <a:solidFill>
                <a:srgbClr val="000000"/>
              </a:solidFill>
              <a:latin typeface="Calibri"/>
            </a:rPr>
            <a:t>The outflow shall be equivalent to the additional collateral or contractual cash outflow required in the contract that </a:t>
          </a:r>
          <a:br/>
          <a:r>
            <a:rPr b="0" lang="en-IN" sz="1100" spc="-1" strike="noStrike">
              <a:solidFill>
                <a:srgbClr val="000000"/>
              </a:solidFill>
              <a:latin typeface="Calibri"/>
            </a:rPr>
            <a:t>will have to be posted or funded.</a:t>
          </a:r>
          <a:r>
            <a:rPr b="0" lang="en-IN" sz="1200" spc="-1" strike="noStrike">
              <a:solidFill>
                <a:srgbClr val="000000"/>
              </a:solidFill>
              <a:latin typeface="Calibri"/>
            </a:rPr>
            <a:t> </a:t>
          </a:r>
          <a:endParaRPr b="0" lang="en-IN" sz="1200" spc="-1" strike="noStrike">
            <a:latin typeface="Times New Roman"/>
          </a:endParaRPr>
        </a:p>
        <a:p>
          <a:pPr>
            <a:lnSpc>
              <a:spcPct val="100000"/>
            </a:lnSpc>
          </a:pPr>
          <a:endParaRPr b="0" lang="en-IN" sz="1200" spc="-1" strike="noStrike">
            <a:latin typeface="Times New Roman"/>
          </a:endParaRPr>
        </a:p>
        <a:p>
          <a:pPr>
            <a:lnSpc>
              <a:spcPct val="100000"/>
            </a:lnSpc>
          </a:pPr>
          <a:r>
            <a:rPr b="0" lang="en-IN" sz="1100" spc="-1" strike="noStrike">
              <a:solidFill>
                <a:srgbClr val="000000"/>
              </a:solidFill>
              <a:latin typeface="Calibri"/>
            </a:rPr>
            <a:t>10/</a:t>
          </a:r>
          <a:r>
            <a:rPr b="0" lang="en-IN" sz="1200" spc="-1" strike="noStrike">
              <a:solidFill>
                <a:srgbClr val="000000"/>
              </a:solidFill>
              <a:latin typeface="Calibri"/>
            </a:rPr>
            <a:t> </a:t>
          </a:r>
          <a:r>
            <a:rPr b="0" lang="en-IN" sz="1100" spc="-1" strike="noStrike">
              <a:solidFill>
                <a:srgbClr val="000000"/>
              </a:solidFill>
              <a:latin typeface="Calibri"/>
            </a:rPr>
            <a:t>The outflow shall be based on the market value of the collateral held.</a:t>
          </a:r>
          <a:r>
            <a:rPr b="0" lang="en-IN" sz="1200" spc="-1" strike="noStrike">
              <a:solidFill>
                <a:srgbClr val="000000"/>
              </a:solidFill>
              <a:latin typeface="Calibri"/>
            </a:rPr>
            <a:t> </a:t>
          </a:r>
          <a:endParaRPr b="0" lang="en-IN" sz="1200" spc="-1" strike="noStrike">
            <a:latin typeface="Times New Roman"/>
          </a:endParaRPr>
        </a:p>
        <a:p>
          <a:pPr>
            <a:lnSpc>
              <a:spcPct val="100000"/>
            </a:lnSpc>
          </a:pPr>
          <a:endParaRPr b="0" lang="en-IN" sz="1200" spc="-1" strike="noStrike">
            <a:latin typeface="Times New Roman"/>
          </a:endParaRPr>
        </a:p>
        <a:p>
          <a:pPr>
            <a:lnSpc>
              <a:spcPct val="100000"/>
            </a:lnSpc>
          </a:pPr>
          <a:r>
            <a:rPr b="0" lang="en-IN" sz="1100" spc="-1" strike="noStrike">
              <a:solidFill>
                <a:srgbClr val="000000"/>
              </a:solidFill>
              <a:latin typeface="Calibri"/>
            </a:rPr>
            <a:t>11/</a:t>
          </a:r>
          <a:r>
            <a:rPr b="0" lang="en-IN" sz="1200" spc="-1" strike="noStrike">
              <a:solidFill>
                <a:srgbClr val="000000"/>
              </a:solidFill>
              <a:latin typeface="Calibri"/>
            </a:rPr>
            <a:t> </a:t>
          </a:r>
          <a:r>
            <a:rPr b="0" lang="en-IN" sz="1100" spc="-1" strike="noStrike">
              <a:solidFill>
                <a:srgbClr val="000000"/>
              </a:solidFill>
              <a:latin typeface="Calibri"/>
            </a:rPr>
            <a:t>The outflow shall be based on the market value of the collateral that will have to be posted.</a:t>
          </a:r>
          <a:r>
            <a:rPr b="0" lang="en-IN" sz="1200" spc="-1" strike="noStrike">
              <a:solidFill>
                <a:srgbClr val="000000"/>
              </a:solidFill>
              <a:latin typeface="Calibri"/>
            </a:rPr>
            <a:t> </a:t>
          </a:r>
          <a:endParaRPr b="0" lang="en-IN" sz="1200" spc="-1" strike="noStrike">
            <a:latin typeface="Times New Roman"/>
          </a:endParaRPr>
        </a:p>
        <a:p>
          <a:pPr>
            <a:lnSpc>
              <a:spcPct val="100000"/>
            </a:lnSpc>
          </a:pPr>
          <a:endParaRPr b="0" lang="en-IN" sz="1200" spc="-1" strike="noStrike">
            <a:latin typeface="Times New Roman"/>
          </a:endParaRPr>
        </a:p>
        <a:p>
          <a:pPr>
            <a:lnSpc>
              <a:spcPct val="100000"/>
            </a:lnSpc>
          </a:pPr>
          <a:r>
            <a:rPr b="0" lang="en-IN" sz="1100" spc="-1" strike="noStrike">
              <a:solidFill>
                <a:srgbClr val="000000"/>
              </a:solidFill>
              <a:latin typeface="Calibri"/>
            </a:rPr>
            <a:t>12/</a:t>
          </a:r>
          <a:r>
            <a:rPr b="0" lang="en-IN" sz="1200" spc="-1" strike="noStrike">
              <a:solidFill>
                <a:srgbClr val="000000"/>
              </a:solidFill>
              <a:latin typeface="Calibri"/>
            </a:rPr>
            <a:t> </a:t>
          </a:r>
          <a:r>
            <a:rPr b="0" lang="en-IN" sz="1100" spc="-1" strike="noStrike">
              <a:solidFill>
                <a:srgbClr val="000000"/>
              </a:solidFill>
              <a:latin typeface="Calibri"/>
            </a:rPr>
            <a:t>If HQLA collateral (e.g., Level 1 assets) may be substituted for Level 2 assets (e.g., Level 2 assets), the outflow amount shall be based on the market value of the received HQLA collateral after applying the respective haircut in the LCR. For substitution for other HQLA collateral of a lower liquidity value, an outflow amounting to the market value of the received collateral multiplied by the difference between the haircuts of the received collateral and the potential substitute collateral should be applied.</a:t>
          </a:r>
          <a:r>
            <a:rPr b="0" lang="en-IN" sz="1200" spc="-1" strike="noStrike">
              <a:solidFill>
                <a:srgbClr val="000000"/>
              </a:solidFill>
              <a:latin typeface="Calibri"/>
            </a:rPr>
            <a:t> </a:t>
          </a:r>
          <a:endParaRPr b="0" lang="en-IN" sz="1200" spc="-1" strike="noStrike">
            <a:latin typeface="Times New Roman"/>
          </a:endParaRPr>
        </a:p>
        <a:p>
          <a:pPr>
            <a:lnSpc>
              <a:spcPct val="100000"/>
            </a:lnSpc>
          </a:pPr>
          <a:endParaRPr b="0" lang="en-IN" sz="1200" spc="-1" strike="noStrike">
            <a:latin typeface="Times New Roman"/>
          </a:endParaRPr>
        </a:p>
        <a:p>
          <a:pPr>
            <a:lnSpc>
              <a:spcPct val="100000"/>
            </a:lnSpc>
          </a:pPr>
          <a:r>
            <a:rPr b="0" lang="en-IN" sz="1100" spc="-1" strike="noStrike">
              <a:solidFill>
                <a:srgbClr val="000000"/>
              </a:solidFill>
              <a:latin typeface="Calibri"/>
            </a:rPr>
            <a:t>13/</a:t>
          </a:r>
          <a:r>
            <a:rPr b="0" lang="en-IN" sz="1200" spc="-1" strike="noStrike">
              <a:solidFill>
                <a:srgbClr val="000000"/>
              </a:solidFill>
              <a:latin typeface="Calibri"/>
            </a:rPr>
            <a:t> </a:t>
          </a:r>
          <a:r>
            <a:rPr b="0" lang="en-IN" sz="1100" spc="-1" strike="noStrike">
              <a:solidFill>
                <a:srgbClr val="000000"/>
              </a:solidFill>
              <a:latin typeface="Calibri"/>
            </a:rPr>
            <a:t>The outflow shall be based on the total outstanding amount of these instruments maturing within the 30-day period.</a:t>
          </a:r>
          <a:r>
            <a:rPr b="0" lang="en-IN" sz="1200" spc="-1" strike="noStrike">
              <a:solidFill>
                <a:srgbClr val="000000"/>
              </a:solidFill>
              <a:latin typeface="Calibri"/>
            </a:rPr>
            <a:t> </a:t>
          </a:r>
          <a:endParaRPr b="0" lang="en-IN" sz="1200" spc="-1" strike="noStrike">
            <a:latin typeface="Times New Roman"/>
          </a:endParaRPr>
        </a:p>
        <a:p>
          <a:pPr>
            <a:lnSpc>
              <a:spcPct val="100000"/>
            </a:lnSpc>
          </a:pPr>
          <a:endParaRPr b="0" lang="en-IN" sz="1200" spc="-1" strike="noStrike">
            <a:latin typeface="Times New Roman"/>
          </a:endParaRPr>
        </a:p>
        <a:p>
          <a:pPr>
            <a:lnSpc>
              <a:spcPct val="100000"/>
            </a:lnSpc>
          </a:pPr>
          <a:r>
            <a:rPr b="0" lang="en-IN" sz="1100" spc="-1" strike="noStrike">
              <a:solidFill>
                <a:srgbClr val="000000"/>
              </a:solidFill>
              <a:latin typeface="Calibri"/>
            </a:rPr>
            <a:t>14/</a:t>
          </a:r>
          <a:r>
            <a:rPr b="0" lang="en-IN" sz="1200" spc="-1" strike="noStrike">
              <a:solidFill>
                <a:srgbClr val="000000"/>
              </a:solidFill>
              <a:latin typeface="Calibri"/>
            </a:rPr>
            <a:t> </a:t>
          </a:r>
          <a:r>
            <a:rPr b="0" lang="en-IN" sz="1100" spc="-1" strike="noStrike">
              <a:solidFill>
                <a:srgbClr val="000000"/>
              </a:solidFill>
              <a:latin typeface="Calibri"/>
            </a:rPr>
            <a:t>The outflow shall be based on the amount of the maturing debt.</a:t>
          </a:r>
          <a:r>
            <a:rPr b="0" lang="en-IN" sz="1200" spc="-1" strike="noStrike">
              <a:solidFill>
                <a:srgbClr val="000000"/>
              </a:solidFill>
              <a:latin typeface="Calibri"/>
            </a:rPr>
            <a:t> </a:t>
          </a:r>
          <a:endParaRPr b="0" lang="en-IN" sz="1200" spc="-1" strike="noStrike">
            <a:latin typeface="Times New Roman"/>
          </a:endParaRPr>
        </a:p>
        <a:p>
          <a:pPr>
            <a:lnSpc>
              <a:spcPct val="100000"/>
            </a:lnSpc>
          </a:pPr>
          <a:endParaRPr b="0" lang="en-IN" sz="1200" spc="-1" strike="noStrike">
            <a:latin typeface="Times New Roman"/>
          </a:endParaRPr>
        </a:p>
        <a:p>
          <a:pPr>
            <a:lnSpc>
              <a:spcPct val="100000"/>
            </a:lnSpc>
          </a:pPr>
          <a:r>
            <a:rPr b="0" lang="en-IN" sz="1100" spc="-1" strike="noStrike">
              <a:solidFill>
                <a:srgbClr val="000000"/>
              </a:solidFill>
              <a:latin typeface="Calibri"/>
            </a:rPr>
            <a:t>15/</a:t>
          </a:r>
          <a:r>
            <a:rPr b="0" lang="en-IN" sz="1200" spc="-1" strike="noStrike">
              <a:solidFill>
                <a:srgbClr val="000000"/>
              </a:solidFill>
              <a:latin typeface="Calibri"/>
            </a:rPr>
            <a:t> </a:t>
          </a:r>
          <a:r>
            <a:rPr b="0" lang="en-IN" sz="1100" spc="-1" strike="noStrike">
              <a:solidFill>
                <a:srgbClr val="000000"/>
              </a:solidFill>
              <a:latin typeface="Calibri"/>
            </a:rPr>
            <a:t>The outflow shall be based on the amount of assets that could potentially be returned, or on the liquidity required.</a:t>
          </a:r>
          <a:r>
            <a:rPr b="0" lang="en-IN" sz="1200" spc="-1" strike="noStrike">
              <a:solidFill>
                <a:srgbClr val="000000"/>
              </a:solidFill>
              <a:latin typeface="Calibri"/>
            </a:rPr>
            <a:t> </a:t>
          </a:r>
          <a:endParaRPr b="0" lang="en-IN" sz="1200" spc="-1" strike="noStrike">
            <a:latin typeface="Times New Roman"/>
          </a:endParaRPr>
        </a:p>
        <a:p>
          <a:pPr>
            <a:lnSpc>
              <a:spcPct val="100000"/>
            </a:lnSpc>
          </a:pPr>
          <a:endParaRPr b="0" lang="en-IN" sz="1200" spc="-1" strike="noStrike">
            <a:latin typeface="Times New Roman"/>
          </a:endParaRPr>
        </a:p>
        <a:p>
          <a:pPr>
            <a:lnSpc>
              <a:spcPct val="100000"/>
            </a:lnSpc>
          </a:pPr>
          <a:r>
            <a:rPr b="0" lang="en-IN" sz="1100" spc="-1" strike="noStrike">
              <a:solidFill>
                <a:srgbClr val="000000"/>
              </a:solidFill>
              <a:latin typeface="Calibri"/>
            </a:rPr>
            <a:t>16/</a:t>
          </a:r>
          <a:r>
            <a:rPr b="0" lang="en-IN" sz="1200" spc="-1" strike="noStrike">
              <a:solidFill>
                <a:srgbClr val="000000"/>
              </a:solidFill>
              <a:latin typeface="Calibri"/>
            </a:rPr>
            <a:t> </a:t>
          </a:r>
          <a:r>
            <a:rPr b="0" lang="en-IN" sz="1100" spc="-1" strike="noStrike">
              <a:solidFill>
                <a:srgbClr val="000000"/>
              </a:solidFill>
              <a:latin typeface="Calibri"/>
            </a:rPr>
            <a:t>The outflow shall be calculated using the currently undrawn portion of each committed obligation, net of HQLA collateral, if any, provided (i) the bank is legally entitled and operationally capable to re-use the collateral in new cash raising transactions once the facility is drawn; and (ii) there is no undue correlation between the probability of drawing the facility and the market value of the collateral. The collateral can be netted against the outstanding amount of the committed obligation to the extent that this collateral is not already counted in the stock of HQLA.</a:t>
          </a:r>
          <a:r>
            <a:rPr b="0" lang="en-IN" sz="1200" spc="-1" strike="noStrike">
              <a:solidFill>
                <a:srgbClr val="000000"/>
              </a:solidFill>
              <a:latin typeface="Calibri"/>
            </a:rPr>
            <a:t> </a:t>
          </a:r>
          <a:endParaRPr b="0" lang="en-IN" sz="1200" spc="-1" strike="noStrike">
            <a:latin typeface="Times New Roman"/>
          </a:endParaRPr>
        </a:p>
        <a:p>
          <a:pPr>
            <a:lnSpc>
              <a:spcPct val="100000"/>
            </a:lnSpc>
          </a:pPr>
          <a:endParaRPr b="0" lang="en-IN" sz="1200" spc="-1" strike="noStrike">
            <a:latin typeface="Times New Roman"/>
          </a:endParaRPr>
        </a:p>
        <a:p>
          <a:pPr>
            <a:lnSpc>
              <a:spcPct val="100000"/>
            </a:lnSpc>
          </a:pPr>
          <a:r>
            <a:rPr b="0" lang="en-IN" sz="1100" spc="-1" strike="noStrike">
              <a:solidFill>
                <a:srgbClr val="000000"/>
              </a:solidFill>
              <a:latin typeface="Calibri"/>
            </a:rPr>
            <a:t>17/</a:t>
          </a:r>
          <a:r>
            <a:rPr b="0" lang="en-IN" sz="1200" spc="-1" strike="noStrike">
              <a:solidFill>
                <a:srgbClr val="000000"/>
              </a:solidFill>
              <a:latin typeface="Calibri"/>
            </a:rPr>
            <a:t> </a:t>
          </a:r>
          <a:r>
            <a:rPr b="0" lang="en-IN" sz="1100" spc="-1" strike="noStrike">
              <a:solidFill>
                <a:srgbClr val="000000"/>
              </a:solidFill>
              <a:latin typeface="Calibri"/>
            </a:rPr>
            <a:t>Provided the total of all contractual obligations to extend funds to retail and non-financial corporates within the next 30 calendar days (not captured in the prior categories) exceeds 50% of the total contractual inflows due in the next 30 calendar days from these clients.</a:t>
          </a:r>
          <a:r>
            <a:rPr b="0" lang="en-IN" sz="1200" spc="-1" strike="noStrike">
              <a:solidFill>
                <a:srgbClr val="000000"/>
              </a:solidFill>
              <a:latin typeface="Calibri"/>
            </a:rPr>
            <a:t> </a:t>
          </a:r>
          <a:endParaRPr b="0" lang="en-IN" sz="1200" spc="-1" strike="noStrike">
            <a:latin typeface="Times New Roman"/>
          </a:endParaRPr>
        </a:p>
        <a:p>
          <a:pPr>
            <a:lnSpc>
              <a:spcPct val="100000"/>
            </a:lnSpc>
          </a:pPr>
          <a:endParaRPr b="0" lang="en-IN" sz="1200" spc="-1" strike="noStrike">
            <a:latin typeface="Times New Roman"/>
          </a:endParaRPr>
        </a:p>
        <a:p>
          <a:pPr>
            <a:lnSpc>
              <a:spcPct val="100000"/>
            </a:lnSpc>
          </a:pPr>
          <a:r>
            <a:rPr b="0" lang="en-IN" sz="1100" spc="-1" strike="noStrike">
              <a:solidFill>
                <a:srgbClr val="000000"/>
              </a:solidFill>
              <a:latin typeface="Calibri"/>
            </a:rPr>
            <a:t>18/</a:t>
          </a:r>
          <a:r>
            <a:rPr b="0" lang="en-IN" sz="1200" spc="-1" strike="noStrike">
              <a:solidFill>
                <a:srgbClr val="000000"/>
              </a:solidFill>
              <a:latin typeface="Calibri"/>
            </a:rPr>
            <a:t> </a:t>
          </a:r>
          <a:r>
            <a:rPr b="0" lang="en-IN" sz="1100" spc="-1" strike="noStrike">
              <a:solidFill>
                <a:srgbClr val="000000"/>
              </a:solidFill>
              <a:latin typeface="Calibri"/>
            </a:rPr>
            <a:t>For forward reverse repos (with a binding obligation to accept), the cash outflow should be netted against the market value of the collateral received after deducting the applicable haircuts.</a:t>
          </a:r>
          <a:r>
            <a:rPr b="0" lang="en-IN" sz="1200" spc="-1" strike="noStrike">
              <a:solidFill>
                <a:srgbClr val="000000"/>
              </a:solidFill>
              <a:latin typeface="Calibri"/>
            </a:rPr>
            <a:t> </a:t>
          </a:r>
          <a:endParaRPr b="0" lang="en-IN" sz="1200" spc="-1" strike="noStrike">
            <a:latin typeface="Times New Roman"/>
          </a:endParaRPr>
        </a:p>
        <a:p>
          <a:pPr>
            <a:lnSpc>
              <a:spcPct val="100000"/>
            </a:lnSpc>
          </a:pPr>
          <a:endParaRPr b="0" lang="en-IN" sz="1200" spc="-1" strike="noStrike">
            <a:latin typeface="Times New Roman"/>
          </a:endParaRPr>
        </a:p>
        <a:p>
          <a:pPr>
            <a:lnSpc>
              <a:spcPct val="100000"/>
            </a:lnSpc>
          </a:pPr>
          <a:r>
            <a:rPr b="0" lang="en-IN" sz="1100" spc="-1" strike="noStrike">
              <a:solidFill>
                <a:srgbClr val="000000"/>
              </a:solidFill>
              <a:latin typeface="Calibri"/>
            </a:rPr>
            <a:t>19/</a:t>
          </a:r>
          <a:r>
            <a:rPr b="0" lang="en-IN" sz="1200" spc="-1" strike="noStrike">
              <a:solidFill>
                <a:srgbClr val="000000"/>
              </a:solidFill>
              <a:latin typeface="Calibri"/>
            </a:rPr>
            <a:t> </a:t>
          </a:r>
          <a:r>
            <a:rPr b="0" lang="en-IN" sz="1100" spc="-1" strike="noStrike">
              <a:solidFill>
                <a:srgbClr val="000000"/>
              </a:solidFill>
              <a:latin typeface="Calibri"/>
            </a:rPr>
            <a:t>In case of forward collateral swaps, the net amount between the market values of the assets extended and received after deducting the haircuts applied to the respective assets in the LCR counts towards “other contractual outflows” or “other contractual inflows” depending on which amount is higher.</a:t>
          </a:r>
          <a:r>
            <a:rPr b="0" lang="en-IN" sz="1200" spc="-1" strike="noStrike">
              <a:solidFill>
                <a:srgbClr val="000000"/>
              </a:solidFill>
              <a:latin typeface="Calibri"/>
            </a:rPr>
            <a:t> </a:t>
          </a:r>
          <a:endParaRPr b="0" lang="en-IN" sz="1200" spc="-1" strike="noStrike">
            <a:latin typeface="Times New Roman"/>
          </a:endParaRPr>
        </a:p>
        <a:p>
          <a:pPr>
            <a:lnSpc>
              <a:spcPct val="100000"/>
            </a:lnSpc>
          </a:pPr>
          <a:endParaRPr b="0" lang="en-IN" sz="1200" spc="-1" strike="noStrike">
            <a:latin typeface="Times New Roman"/>
          </a:endParaRPr>
        </a:p>
        <a:p>
          <a:pPr>
            <a:lnSpc>
              <a:spcPct val="100000"/>
            </a:lnSpc>
          </a:pPr>
          <a:r>
            <a:rPr b="0" lang="en-IN" sz="1100" spc="-1" strike="noStrike">
              <a:solidFill>
                <a:srgbClr val="000000"/>
              </a:solidFill>
              <a:latin typeface="Calibri"/>
            </a:rPr>
            <a:t>20/</a:t>
          </a:r>
          <a:r>
            <a:rPr b="0" lang="en-IN" sz="1200" spc="-1" strike="noStrike">
              <a:solidFill>
                <a:srgbClr val="000000"/>
              </a:solidFill>
              <a:latin typeface="Calibri"/>
            </a:rPr>
            <a:t> </a:t>
          </a:r>
          <a:r>
            <a:rPr b="0" lang="en-IN" sz="1100" spc="-1" strike="noStrike">
              <a:solidFill>
                <a:srgbClr val="000000"/>
              </a:solidFill>
              <a:latin typeface="Calibri"/>
            </a:rPr>
            <a:t>Any other contractual cash outflows such as outflows to cover unsecured collateral borrowings, uncovered short positions, dividends or contractual interest payments. Also includes: (i) cash flows arising from purchase of non-HQLA that are executed but not yet settled at the LCR measurement date; and (ii) outflows of HQLA-type assets that are or will be excluded from the bank's stock of HQLA due to operational requirements.</a:t>
          </a:r>
          <a:r>
            <a:rPr b="0" lang="en-IN" sz="1200" spc="-1" strike="noStrike">
              <a:solidFill>
                <a:srgbClr val="000000"/>
              </a:solidFill>
              <a:latin typeface="Calibri"/>
            </a:rPr>
            <a:t> </a:t>
          </a:r>
          <a:endParaRPr b="0" lang="en-IN" sz="1200" spc="-1" strike="noStrike">
            <a:latin typeface="Times New Roman"/>
          </a:endParaRPr>
        </a:p>
        <a:p>
          <a:pPr>
            <a:lnSpc>
              <a:spcPct val="100000"/>
            </a:lnSpc>
          </a:pPr>
          <a:endParaRPr b="0" lang="en-IN" sz="1200" spc="-1" strike="noStrike">
            <a:latin typeface="Times New Roman"/>
          </a:endParaRPr>
        </a:p>
        <a:p>
          <a:pPr>
            <a:lnSpc>
              <a:spcPct val="100000"/>
            </a:lnSpc>
          </a:pPr>
          <a:r>
            <a:rPr b="0" lang="en-IN" sz="1100" spc="-1" strike="noStrike">
              <a:solidFill>
                <a:srgbClr val="000000"/>
              </a:solidFill>
              <a:latin typeface="Calibri"/>
            </a:rPr>
            <a:t>21/</a:t>
          </a:r>
          <a:r>
            <a:rPr b="0" lang="en-IN" sz="1200" spc="-1" strike="noStrike">
              <a:solidFill>
                <a:srgbClr val="000000"/>
              </a:solidFill>
              <a:latin typeface="Calibri"/>
            </a:rPr>
            <a:t> </a:t>
          </a:r>
          <a:r>
            <a:rPr b="0" lang="en-IN" sz="1100" spc="-1" strike="noStrike">
              <a:solidFill>
                <a:srgbClr val="000000"/>
              </a:solidFill>
              <a:latin typeface="Calibri"/>
            </a:rPr>
            <a:t>The outflow shall be calculated using the  undrawn portion of each unconditionally revocable uncommitted obligation.</a:t>
          </a:r>
          <a:r>
            <a:rPr b="0" lang="en-IN" sz="1200" spc="-1" strike="noStrike">
              <a:solidFill>
                <a:srgbClr val="000000"/>
              </a:solidFill>
              <a:latin typeface="Calibri"/>
            </a:rPr>
            <a:t> </a:t>
          </a:r>
          <a:endParaRPr b="0" lang="en-IN" sz="1200" spc="-1" strike="noStrike">
            <a:latin typeface="Times New Roman"/>
          </a:endParaRPr>
        </a:p>
        <a:p>
          <a:pPr>
            <a:lnSpc>
              <a:spcPct val="100000"/>
            </a:lnSpc>
          </a:pPr>
          <a:endParaRPr b="0" lang="en-IN" sz="1200" spc="-1" strike="noStrike">
            <a:latin typeface="Times New Roman"/>
          </a:endParaRPr>
        </a:p>
        <a:p>
          <a:pPr>
            <a:lnSpc>
              <a:spcPct val="100000"/>
            </a:lnSpc>
          </a:pPr>
          <a:r>
            <a:rPr b="0" lang="en-IN" sz="1100" spc="-1" strike="noStrike">
              <a:solidFill>
                <a:srgbClr val="000000"/>
              </a:solidFill>
              <a:latin typeface="Calibri"/>
            </a:rPr>
            <a:t>22/</a:t>
          </a:r>
          <a:r>
            <a:rPr b="0" lang="en-IN" sz="1200" spc="-1" strike="noStrike">
              <a:solidFill>
                <a:srgbClr val="000000"/>
              </a:solidFill>
              <a:latin typeface="Calibri"/>
            </a:rPr>
            <a:t> </a:t>
          </a:r>
          <a:r>
            <a:rPr b="0" lang="en-IN" sz="1100" spc="-1" strike="noStrike">
              <a:solidFill>
                <a:srgbClr val="000000"/>
              </a:solidFill>
              <a:latin typeface="Calibri"/>
            </a:rPr>
            <a:t>The drawdown shall be calculated based on the contracted amount, on the undrawn portion of the facility, or on the value of the fund or debt instruments, whichever is applicable</a:t>
          </a:r>
          <a:r>
            <a:rPr b="0" lang="en-IN" sz="1200" spc="-1" strike="noStrike">
              <a:solidFill>
                <a:srgbClr val="000000"/>
              </a:solidFill>
              <a:latin typeface="Calibri"/>
            </a:rPr>
            <a:t> </a:t>
          </a:r>
          <a:endParaRPr b="0" lang="en-IN" sz="1200" spc="-1" strike="noStrike">
            <a:latin typeface="Times New Roman"/>
          </a:endParaRPr>
        </a:p>
      </xdr:txBody>
    </xdr:sp>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oneCell">
    <xdr:from>
      <xdr:col>23</xdr:col>
      <xdr:colOff>360</xdr:colOff>
      <xdr:row>10</xdr:row>
      <xdr:rowOff>360</xdr:rowOff>
    </xdr:from>
    <xdr:to>
      <xdr:col>23</xdr:col>
      <xdr:colOff>311400</xdr:colOff>
      <xdr:row>63</xdr:row>
      <xdr:rowOff>48600</xdr:rowOff>
    </xdr:to>
    <xdr:sp>
      <xdr:nvSpPr>
        <xdr:cNvPr id="2" name="CustomShape 1"/>
        <xdr:cNvSpPr/>
      </xdr:nvSpPr>
      <xdr:spPr>
        <a:xfrm>
          <a:off x="16165440" y="343080"/>
          <a:ext cx="311040" cy="1068588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p>
          <a:pPr>
            <a:lnSpc>
              <a:spcPct val="100000"/>
            </a:lnSpc>
          </a:pPr>
          <a:r>
            <a:rPr b="0" lang="en-IN" sz="1100" spc="-1" strike="noStrike">
              <a:solidFill>
                <a:srgbClr val="000000"/>
              </a:solidFill>
              <a:latin typeface="Calibri"/>
            </a:rPr>
            <a:t>1/</a:t>
          </a:r>
          <a:r>
            <a:rPr b="0" lang="en-IN" sz="1200" spc="-1" strike="noStrike">
              <a:solidFill>
                <a:srgbClr val="000000"/>
              </a:solidFill>
              <a:latin typeface="Calibri"/>
            </a:rPr>
            <a:t> </a:t>
          </a:r>
          <a:r>
            <a:rPr b="0" lang="en-IN" sz="1100" spc="-1" strike="noStrike">
              <a:solidFill>
                <a:srgbClr val="000000"/>
              </a:solidFill>
              <a:latin typeface="Calibri"/>
            </a:rPr>
            <a:t>Cash inflows considered include only inflows from outstanding exposures that are contractually due within the LCR period, are fully performing, and for which the bank has no reason to expect a default within the LCR period. This shall exclude those instruments or transactions enumerated under Section III.C paragraph 69 of the LCR standard.</a:t>
          </a:r>
          <a:r>
            <a:rPr b="0" lang="en-IN" sz="1200" spc="-1" strike="noStrike">
              <a:solidFill>
                <a:srgbClr val="000000"/>
              </a:solidFill>
              <a:latin typeface="Calibri"/>
            </a:rPr>
            <a:t> </a:t>
          </a:r>
          <a:r>
            <a:rPr b="0" lang="en-IN" sz="1100" spc="-1" strike="noStrike">
              <a:solidFill>
                <a:srgbClr val="000000"/>
              </a:solidFill>
              <a:latin typeface="Calibri"/>
            </a:rPr>
            <a:t>With respect to determining the maturity, unless specifically prescribed, the instruments or transactions included in the calculation of expected cash inflows follows the assumptions set forth under Section III.C paragraph 22 of the LCR standard.</a:t>
          </a:r>
          <a:r>
            <a:rPr b="0" lang="en-IN" sz="1200" spc="-1" strike="noStrike">
              <a:solidFill>
                <a:srgbClr val="000000"/>
              </a:solidFill>
              <a:latin typeface="Calibri"/>
            </a:rPr>
            <a:t> </a:t>
          </a:r>
          <a:endParaRPr b="0" lang="en-IN" sz="1200" spc="-1" strike="noStrike">
            <a:latin typeface="Times New Roman"/>
          </a:endParaRPr>
        </a:p>
        <a:p>
          <a:pPr>
            <a:lnSpc>
              <a:spcPct val="100000"/>
            </a:lnSpc>
          </a:pPr>
          <a:endParaRPr b="0" lang="en-IN" sz="1200" spc="-1" strike="noStrike">
            <a:latin typeface="Times New Roman"/>
          </a:endParaRPr>
        </a:p>
        <a:p>
          <a:pPr>
            <a:lnSpc>
              <a:spcPct val="100000"/>
            </a:lnSpc>
          </a:pPr>
          <a:r>
            <a:rPr b="0" lang="en-IN" sz="1100" spc="-1" strike="noStrike">
              <a:solidFill>
                <a:srgbClr val="000000"/>
              </a:solidFill>
              <a:latin typeface="Calibri"/>
            </a:rPr>
            <a:t>2/</a:t>
          </a:r>
          <a:r>
            <a:rPr b="0" lang="en-IN" sz="1200" spc="-1" strike="noStrike">
              <a:solidFill>
                <a:srgbClr val="000000"/>
              </a:solidFill>
              <a:latin typeface="Calibri"/>
            </a:rPr>
            <a:t> </a:t>
          </a:r>
          <a:r>
            <a:rPr b="0" lang="en-IN" sz="1100" spc="-1" strike="noStrike">
              <a:solidFill>
                <a:srgbClr val="000000"/>
              </a:solidFill>
              <a:latin typeface="Calibri"/>
            </a:rPr>
            <a:t>Includes reverse repos, securities borrowings and collateral swaps with maturities within the LCR period, except those which collateral is re-used  (i.e., rehypothecated) and is used to cover short positions that could extend beyond 30 days. Short positions include both instances where in its  ‘matched book’ the bank sold short a security outright as part of a trading or hedging strategy and instances where the bank is short a </a:t>
          </a:r>
          <a:br/>
          <a:r>
            <a:rPr b="0" lang="en-IN" sz="1100" spc="-1" strike="noStrike">
              <a:solidFill>
                <a:srgbClr val="000000"/>
              </a:solidFill>
              <a:latin typeface="Calibri"/>
            </a:rPr>
            <a:t>security in the ‘matched’ repo book (i.e., it has borrowed a security for a given period and lent the security out for a longer period).</a:t>
          </a:r>
          <a:r>
            <a:rPr b="0" lang="en-IN" sz="1200" spc="-1" strike="noStrike">
              <a:solidFill>
                <a:srgbClr val="000000"/>
              </a:solidFill>
              <a:latin typeface="Calibri"/>
            </a:rPr>
            <a:t> </a:t>
          </a:r>
          <a:endParaRPr b="0" lang="en-IN" sz="1200" spc="-1" strike="noStrike">
            <a:latin typeface="Times New Roman"/>
          </a:endParaRPr>
        </a:p>
        <a:p>
          <a:pPr>
            <a:lnSpc>
              <a:spcPct val="100000"/>
            </a:lnSpc>
          </a:pPr>
          <a:endParaRPr b="0" lang="en-IN" sz="1200" spc="-1" strike="noStrike">
            <a:latin typeface="Times New Roman"/>
          </a:endParaRPr>
        </a:p>
        <a:p>
          <a:pPr>
            <a:lnSpc>
              <a:spcPct val="100000"/>
            </a:lnSpc>
          </a:pPr>
          <a:r>
            <a:rPr b="0" lang="en-IN" sz="1100" spc="-1" strike="noStrike">
              <a:solidFill>
                <a:srgbClr val="000000"/>
              </a:solidFill>
              <a:latin typeface="Calibri"/>
            </a:rPr>
            <a:t>3/</a:t>
          </a:r>
          <a:r>
            <a:rPr b="0" lang="en-IN" sz="1200" spc="-1" strike="noStrike">
              <a:solidFill>
                <a:srgbClr val="000000"/>
              </a:solidFill>
              <a:latin typeface="Calibri"/>
            </a:rPr>
            <a:t> </a:t>
          </a:r>
          <a:r>
            <a:rPr b="0" lang="en-IN" sz="1100" spc="-1" strike="noStrike">
              <a:solidFill>
                <a:srgbClr val="000000"/>
              </a:solidFill>
              <a:latin typeface="Calibri"/>
            </a:rPr>
            <a:t>Where applicable, cash inflows include interests and installments that are expected to be received during the LCR period. This also includes  checks and other cash items.</a:t>
          </a:r>
          <a:r>
            <a:rPr b="0" lang="en-IN" sz="1200" spc="-1" strike="noStrike">
              <a:solidFill>
                <a:srgbClr val="000000"/>
              </a:solidFill>
              <a:latin typeface="Calibri"/>
            </a:rPr>
            <a:t> </a:t>
          </a:r>
          <a:endParaRPr b="0" lang="en-IN" sz="1200" spc="-1" strike="noStrike">
            <a:latin typeface="Times New Roman"/>
          </a:endParaRPr>
        </a:p>
        <a:p>
          <a:pPr>
            <a:lnSpc>
              <a:spcPct val="100000"/>
            </a:lnSpc>
          </a:pPr>
          <a:endParaRPr b="0" lang="en-IN" sz="1200" spc="-1" strike="noStrike">
            <a:latin typeface="Times New Roman"/>
          </a:endParaRPr>
        </a:p>
        <a:p>
          <a:pPr>
            <a:lnSpc>
              <a:spcPct val="100000"/>
            </a:lnSpc>
          </a:pPr>
          <a:r>
            <a:rPr b="0" lang="en-IN" sz="1100" spc="-1" strike="noStrike">
              <a:solidFill>
                <a:srgbClr val="000000"/>
              </a:solidFill>
              <a:latin typeface="Calibri"/>
            </a:rPr>
            <a:t>4/</a:t>
          </a:r>
          <a:r>
            <a:rPr b="0" lang="en-IN" sz="1200" spc="-1" strike="noStrike">
              <a:solidFill>
                <a:srgbClr val="000000"/>
              </a:solidFill>
              <a:latin typeface="Calibri"/>
            </a:rPr>
            <a:t> </a:t>
          </a:r>
          <a:r>
            <a:rPr b="0" lang="en-IN" sz="1100" spc="-1" strike="noStrike">
              <a:solidFill>
                <a:srgbClr val="000000"/>
              </a:solidFill>
              <a:latin typeface="Calibri"/>
            </a:rPr>
            <a:t>Except revolving credit facilities, includes all credit transactions, either secured or unsecured, that are fully performing and are contractually due  within the LCR period. Thus, non-performing loans and past due loans should be excluded.</a:t>
          </a:r>
          <a:r>
            <a:rPr b="0" lang="en-IN" sz="1200" spc="-1" strike="noStrike">
              <a:solidFill>
                <a:srgbClr val="000000"/>
              </a:solidFill>
              <a:latin typeface="Calibri"/>
            </a:rPr>
            <a:t> </a:t>
          </a:r>
          <a:endParaRPr b="0" lang="en-IN" sz="1200" spc="-1" strike="noStrike">
            <a:latin typeface="Times New Roman"/>
          </a:endParaRPr>
        </a:p>
        <a:p>
          <a:pPr>
            <a:lnSpc>
              <a:spcPct val="100000"/>
            </a:lnSpc>
          </a:pPr>
          <a:endParaRPr b="0" lang="en-IN" sz="1200" spc="-1" strike="noStrike">
            <a:latin typeface="Times New Roman"/>
          </a:endParaRPr>
        </a:p>
        <a:p>
          <a:pPr>
            <a:lnSpc>
              <a:spcPct val="100000"/>
            </a:lnSpc>
          </a:pPr>
          <a:r>
            <a:rPr b="0" lang="en-IN" sz="1100" spc="-1" strike="noStrike">
              <a:solidFill>
                <a:srgbClr val="000000"/>
              </a:solidFill>
              <a:latin typeface="Calibri"/>
            </a:rPr>
            <a:t>5/</a:t>
          </a:r>
          <a:r>
            <a:rPr b="0" lang="en-IN" sz="1200" spc="-1" strike="noStrike">
              <a:solidFill>
                <a:srgbClr val="000000"/>
              </a:solidFill>
              <a:latin typeface="Calibri"/>
            </a:rPr>
            <a:t> </a:t>
          </a:r>
          <a:r>
            <a:rPr b="0" lang="en-IN" sz="1100" spc="-1" strike="noStrike">
              <a:solidFill>
                <a:srgbClr val="000000"/>
              </a:solidFill>
              <a:latin typeface="Calibri"/>
            </a:rPr>
            <a:t>Provided these segregated balances are maintained in HQLA.</a:t>
          </a:r>
          <a:r>
            <a:rPr b="0" lang="en-IN" sz="1200" spc="-1" strike="noStrike">
              <a:solidFill>
                <a:srgbClr val="000000"/>
              </a:solidFill>
              <a:latin typeface="Calibri"/>
            </a:rPr>
            <a:t> </a:t>
          </a:r>
          <a:endParaRPr b="0" lang="en-IN" sz="1200" spc="-1" strike="noStrike">
            <a:latin typeface="Times New Roman"/>
          </a:endParaRPr>
        </a:p>
        <a:p>
          <a:pPr>
            <a:lnSpc>
              <a:spcPct val="100000"/>
            </a:lnSpc>
          </a:pPr>
          <a:endParaRPr b="0" lang="en-IN" sz="1200" spc="-1" strike="noStrike">
            <a:latin typeface="Times New Roman"/>
          </a:endParaRPr>
        </a:p>
        <a:p>
          <a:pPr>
            <a:lnSpc>
              <a:spcPct val="100000"/>
            </a:lnSpc>
          </a:pPr>
          <a:r>
            <a:rPr b="0" lang="en-IN" sz="1100" spc="-1" strike="noStrike">
              <a:solidFill>
                <a:srgbClr val="000000"/>
              </a:solidFill>
              <a:latin typeface="Calibri"/>
            </a:rPr>
            <a:t>6/</a:t>
          </a:r>
          <a:r>
            <a:rPr b="0" lang="en-IN" sz="1200" spc="-1" strike="noStrike">
              <a:solidFill>
                <a:srgbClr val="000000"/>
              </a:solidFill>
              <a:latin typeface="Calibri"/>
            </a:rPr>
            <a:t> </a:t>
          </a:r>
          <a:r>
            <a:rPr b="0" lang="en-IN" sz="1100" spc="-1" strike="noStrike">
              <a:solidFill>
                <a:srgbClr val="000000"/>
              </a:solidFill>
              <a:latin typeface="Calibri"/>
            </a:rPr>
            <a:t>Also include: (i) cash flows arising from sale of non-HQLA that are executed but not yet settled at LCR measurement date; (ii) interest income from non-HQLA expected to be received within the LCR period; and (iii) HQLA-type assets that are or will be excluded from the bank’s stock of HQLA due to operational requirement.</a:t>
          </a:r>
          <a:r>
            <a:rPr b="0" lang="en-IN" sz="1200" spc="-1" strike="noStrike">
              <a:solidFill>
                <a:srgbClr val="000000"/>
              </a:solidFill>
              <a:latin typeface="Calibri"/>
            </a:rPr>
            <a:t> </a:t>
          </a:r>
          <a:endParaRPr b="0" lang="en-IN" sz="1200" spc="-1" strike="noStrike">
            <a:latin typeface="Times New Roman"/>
          </a:endParaRPr>
        </a:p>
        <a:p>
          <a:pPr>
            <a:lnSpc>
              <a:spcPct val="100000"/>
            </a:lnSpc>
          </a:pPr>
          <a:endParaRPr b="0" lang="en-IN" sz="1200" spc="-1" strike="noStrike">
            <a:latin typeface="Times New Roman"/>
          </a:endParaRPr>
        </a:p>
        <a:p>
          <a:pPr>
            <a:lnSpc>
              <a:spcPct val="100000"/>
            </a:lnSpc>
          </a:pPr>
          <a:r>
            <a:rPr b="0" lang="en-IN" sz="1100" spc="-1" strike="noStrike">
              <a:solidFill>
                <a:srgbClr val="000000"/>
              </a:solidFill>
              <a:latin typeface="Calibri"/>
            </a:rPr>
            <a:t>7/</a:t>
          </a:r>
          <a:r>
            <a:rPr b="0" lang="en-IN" sz="1200" spc="-1" strike="noStrike">
              <a:solidFill>
                <a:srgbClr val="000000"/>
              </a:solidFill>
              <a:latin typeface="Calibri"/>
            </a:rPr>
            <a:t> </a:t>
          </a:r>
          <a:r>
            <a:rPr b="0" lang="en-IN" sz="1100" spc="-1" strike="noStrike">
              <a:solidFill>
                <a:srgbClr val="000000"/>
              </a:solidFill>
              <a:latin typeface="Calibri"/>
            </a:rPr>
            <a:t>The cash inflow to be recognized should be net of the market value of the collateral extended after deducting the applicable haircut.</a:t>
          </a:r>
          <a:r>
            <a:rPr b="0" lang="en-IN" sz="1200" spc="-1" strike="noStrike">
              <a:solidFill>
                <a:srgbClr val="000000"/>
              </a:solidFill>
              <a:latin typeface="Calibri"/>
            </a:rPr>
            <a:t> </a:t>
          </a:r>
          <a:endParaRPr b="0" lang="en-IN" sz="1200" spc="-1" strike="noStrike">
            <a:latin typeface="Times New Roman"/>
          </a:endParaRPr>
        </a:p>
        <a:p>
          <a:pPr>
            <a:lnSpc>
              <a:spcPct val="100000"/>
            </a:lnSpc>
          </a:pPr>
          <a:endParaRPr b="0" lang="en-IN" sz="1200" spc="-1" strike="noStrike">
            <a:latin typeface="Times New Roman"/>
          </a:endParaRPr>
        </a:p>
        <a:p>
          <a:pPr>
            <a:lnSpc>
              <a:spcPct val="100000"/>
            </a:lnSpc>
          </a:pPr>
          <a:r>
            <a:rPr b="0" lang="en-IN" sz="1100" spc="-1" strike="noStrike">
              <a:solidFill>
                <a:srgbClr val="000000"/>
              </a:solidFill>
              <a:latin typeface="Calibri"/>
            </a:rPr>
            <a:t>8/</a:t>
          </a:r>
          <a:r>
            <a:rPr b="0" lang="en-IN" sz="1200" spc="-1" strike="noStrike">
              <a:solidFill>
                <a:srgbClr val="000000"/>
              </a:solidFill>
              <a:latin typeface="Calibri"/>
            </a:rPr>
            <a:t> </a:t>
          </a:r>
          <a:r>
            <a:rPr b="0" lang="en-IN" sz="1100" spc="-1" strike="noStrike">
              <a:solidFill>
                <a:srgbClr val="000000"/>
              </a:solidFill>
              <a:latin typeface="Calibri"/>
            </a:rPr>
            <a:t>In case of forward collateral swaps, the net amount between the market values of the assets extended and received after deducting the haircuts applied to the respective assets in the LCR counts towards “other contractual outflows” or “other contractual inflows” depending on which amount is higher.</a:t>
          </a:r>
          <a:r>
            <a:rPr b="0" lang="en-IN" sz="1200" spc="-1" strike="noStrike">
              <a:solidFill>
                <a:srgbClr val="000000"/>
              </a:solidFill>
              <a:latin typeface="Calibri"/>
            </a:rPr>
            <a:t> </a:t>
          </a:r>
          <a:endParaRPr b="0" lang="en-IN" sz="1200" spc="-1" strike="noStrike">
            <a:latin typeface="Times New Roman"/>
          </a:endParaRPr>
        </a:p>
        <a:p>
          <a:pPr>
            <a:lnSpc>
              <a:spcPct val="100000"/>
            </a:lnSpc>
          </a:pPr>
          <a:endParaRPr b="0" lang="en-IN" sz="1200" spc="-1" strike="noStrike">
            <a:latin typeface="Times New Roman"/>
          </a:endParaRPr>
        </a:p>
        <a:p>
          <a:pPr>
            <a:lnSpc>
              <a:spcPct val="100000"/>
            </a:lnSpc>
          </a:pPr>
          <a:r>
            <a:rPr b="0" lang="en-IN" sz="1100" spc="-1" strike="noStrike">
              <a:solidFill>
                <a:srgbClr val="000000"/>
              </a:solidFill>
              <a:latin typeface="Calibri"/>
            </a:rPr>
            <a:t>9/</a:t>
          </a:r>
          <a:r>
            <a:rPr b="0" lang="en-IN" sz="1200" spc="-1" strike="noStrike">
              <a:solidFill>
                <a:srgbClr val="000000"/>
              </a:solidFill>
              <a:latin typeface="Calibri"/>
            </a:rPr>
            <a:t> </a:t>
          </a:r>
          <a:r>
            <a:rPr b="0" lang="en-IN" sz="1100" spc="-1" strike="noStrike">
              <a:solidFill>
                <a:srgbClr val="000000"/>
              </a:solidFill>
              <a:latin typeface="Calibri"/>
            </a:rPr>
            <a:t>Calculated in accordance with the methodology described in Section III.C paragraphs 42 – 45. Where derivatives are collateralized by HQLA,  cash inflows are calculated net of any corresponding cash or contractual collateral outflows that would result, all other things being equal, from contractual obligations for cash or collateral to be posted by the bank, given these contractual obligations would reduce the stock of HQLA.</a:t>
          </a:r>
          <a:r>
            <a:rPr b="0" lang="en-IN" sz="1200" spc="-1" strike="noStrike">
              <a:solidFill>
                <a:srgbClr val="000000"/>
              </a:solidFill>
              <a:latin typeface="Calibri"/>
            </a:rPr>
            <a:t> </a:t>
          </a:r>
          <a:endParaRPr b="0" lang="en-IN" sz="1200" spc="-1" strike="noStrike">
            <a:latin typeface="Times New Roman"/>
          </a:endParaRPr>
        </a:p>
      </xdr:txBody>
    </xdr:sp>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4029120</xdr:colOff>
      <xdr:row>24</xdr:row>
      <xdr:rowOff>19080</xdr:rowOff>
    </xdr:from>
    <xdr:to>
      <xdr:col>1</xdr:col>
      <xdr:colOff>4879800</xdr:colOff>
      <xdr:row>24</xdr:row>
      <xdr:rowOff>161280</xdr:rowOff>
    </xdr:to>
    <xdr:pic>
      <xdr:nvPicPr>
        <xdr:cNvPr id="3" name="Picture 1" descr=""/>
        <xdr:cNvPicPr/>
      </xdr:nvPicPr>
      <xdr:blipFill>
        <a:blip r:embed="rId1"/>
        <a:stretch/>
      </xdr:blipFill>
      <xdr:spPr>
        <a:xfrm>
          <a:off x="4483080" y="5293800"/>
          <a:ext cx="850680" cy="142200"/>
        </a:xfrm>
        <a:prstGeom prst="rect">
          <a:avLst/>
        </a:prstGeom>
        <a:ln>
          <a:noFill/>
        </a:ln>
      </xdr:spPr>
    </xdr:pic>
    <xdr:clientData/>
  </xdr:twoCellAnchor>
  <xdr:twoCellAnchor editAs="oneCell">
    <xdr:from>
      <xdr:col>1</xdr:col>
      <xdr:colOff>3495600</xdr:colOff>
      <xdr:row>24</xdr:row>
      <xdr:rowOff>19080</xdr:rowOff>
    </xdr:from>
    <xdr:to>
      <xdr:col>1</xdr:col>
      <xdr:colOff>4879800</xdr:colOff>
      <xdr:row>24</xdr:row>
      <xdr:rowOff>170640</xdr:rowOff>
    </xdr:to>
    <xdr:pic>
      <xdr:nvPicPr>
        <xdr:cNvPr id="4" name="Picture 1" descr=""/>
        <xdr:cNvPicPr/>
      </xdr:nvPicPr>
      <xdr:blipFill>
        <a:blip r:embed="rId2"/>
        <a:stretch/>
      </xdr:blipFill>
      <xdr:spPr>
        <a:xfrm>
          <a:off x="3949560" y="5293800"/>
          <a:ext cx="1384200" cy="151560"/>
        </a:xfrm>
        <a:prstGeom prst="rect">
          <a:avLst/>
        </a:prstGeom>
        <a:ln>
          <a:noFill/>
        </a:ln>
      </xdr:spPr>
    </xdr:pic>
    <xdr:clientData/>
  </xdr:twoCellAnchor>
</xdr:wsDr>
</file>

<file path=xl/externalLinks/_rels/externalLink1.xml.rels><?xml version="1.0" encoding="UTF-8"?>
<Relationships xmlns="http://schemas.openxmlformats.org/package/2006/relationships"><Relationship Id="rId1" Type="http://schemas.openxmlformats.org/officeDocument/2006/relationships/externalLinkPath" Target="smb://apacdfs/ph/CBNA-ICG/GROUPS/ICGFINANCE/LOCAL_REG/RI85874/BASEL/LCR/MAR%202017/FINAL/LCR%20Template_with%20Reverse%20Repo.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Summary"/>
      <sheetName val="Part I-LCR"/>
      <sheetName val="Part II-HQLA"/>
      <sheetName val="HQLA"/>
      <sheetName val="Part III-Cash Outflow"/>
      <sheetName val="Contingents"/>
      <sheetName val="PART III.A-Deposits"/>
      <sheetName val="PART III.A-Deposits QUERY"/>
      <sheetName val="Part III.B&amp;C Wholesale QUERY"/>
      <sheetName val="Part III.B&amp;C Wholesale Funding"/>
      <sheetName val="PART III RECON - LIABS PIVOT"/>
      <sheetName val="Part IV-Cash Inflow"/>
      <sheetName val="PART IV.A&amp;B Lending"/>
      <sheetName val="Part IV.Lending QUERY"/>
      <sheetName val="Reverse Repo"/>
      <sheetName val="Part IV.Lending PIVOT"/>
      <sheetName val="PART III - SQL"/>
      <sheetName val="1 - Classify by Type"/>
      <sheetName val="2 - GL Mapping"/>
      <sheetName val="3 - CB Mapping"/>
      <sheetName val="4 - FLDC"/>
      <sheetName val="Cards CPP"/>
      <sheetName val="RC CPP"/>
      <sheetName val="LCR Template_with Reverse Repo"/>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worksheets/_rels/sheet10.xml.rels><?xml version="1.0" encoding="UTF-8"?>
<Relationships xmlns="http://schemas.openxmlformats.org/package/2006/relationships"><Relationship Id="rId1" Type="http://schemas.openxmlformats.org/officeDocument/2006/relationships/comments" Target="../comments10.xml"/><Relationship Id="rId2" Type="http://schemas.openxmlformats.org/officeDocument/2006/relationships/vmlDrawing" Target="../drawings/vmlDrawing2.vml"/>
</Relationships>
</file>

<file path=xl/worksheets/_rels/sheet2.xml.rels><?xml version="1.0" encoding="UTF-8"?>
<Relationships xmlns="http://schemas.openxmlformats.org/package/2006/relationships"><Relationship Id="rId1" Type="http://schemas.openxmlformats.org/officeDocument/2006/relationships/drawing" Target="../drawings/drawing1.xml"/>
</Relationships>
</file>

<file path=xl/worksheets/_rels/sheet3.xml.rels><?xml version="1.0" encoding="UTF-8"?>
<Relationships xmlns="http://schemas.openxmlformats.org/package/2006/relationships"><Relationship Id="rId1" Type="http://schemas.openxmlformats.org/officeDocument/2006/relationships/drawing" Target="../drawings/drawing2.xml"/>
</Relationships>
</file>

<file path=xl/worksheets/_rels/sheet4.xml.rels><?xml version="1.0" encoding="UTF-8"?>
<Relationships xmlns="http://schemas.openxmlformats.org/package/2006/relationships"><Relationship Id="rId1" Type="http://schemas.openxmlformats.org/officeDocument/2006/relationships/comments" Target="../comments4.xml"/><Relationship Id="rId2" Type="http://schemas.openxmlformats.org/officeDocument/2006/relationships/vmlDrawing" Target="../drawings/vmlDrawing1.vml"/>
</Relationships>
</file>

<file path=xl/worksheets/_rels/sheet6.xml.rels><?xml version="1.0" encoding="UTF-8"?>
<Relationships xmlns="http://schemas.openxmlformats.org/package/2006/relationships"><Relationship Id="rId1" Type="http://schemas.openxmlformats.org/officeDocument/2006/relationships/drawing" Target="../drawings/drawing3.xml"/>
</Relationships>
</file>

<file path=xl/worksheets/_rels/sheet9.xml.rels><?xml version="1.0" encoding="UTF-8"?>
<Relationships xmlns="http://schemas.openxmlformats.org/package/2006/relationships"><Relationship Id="rId1" Type="http://schemas.openxmlformats.org/officeDocument/2006/relationships/drawing" Target="../drawings/drawing4.xml"/>
</Relationships>
</file>

<file path=xl/worksheets/sheet1.xml><?xml version="1.0" encoding="utf-8"?>
<worksheet xmlns="http://schemas.openxmlformats.org/spreadsheetml/2006/main" xmlns:r="http://schemas.openxmlformats.org/officeDocument/2006/relationships">
  <sheetPr filterMode="false">
    <tabColor rgb="FFFF0000"/>
    <pageSetUpPr fitToPage="false"/>
  </sheetPr>
  <dimension ref="A1:I20"/>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5" activeCellId="0" sqref="A5"/>
    </sheetView>
  </sheetViews>
  <sheetFormatPr defaultRowHeight="14.4" zeroHeight="false" outlineLevelRow="0" outlineLevelCol="0"/>
  <cols>
    <col collapsed="false" customWidth="true" hidden="false" outlineLevel="0" max="4" min="1" style="1" width="9.11"/>
    <col collapsed="false" customWidth="true" hidden="false" outlineLevel="0" max="5" min="5" style="1" width="40"/>
    <col collapsed="false" customWidth="true" hidden="false" outlineLevel="0" max="6" min="6" style="1" width="17.11"/>
    <col collapsed="false" customWidth="true" hidden="false" outlineLevel="0" max="7" min="7" style="1" width="19.33"/>
    <col collapsed="false" customWidth="true" hidden="false" outlineLevel="0" max="9" min="8" style="1" width="25.66"/>
    <col collapsed="false" customWidth="true" hidden="false" outlineLevel="0" max="1025" min="10" style="1" width="9.11"/>
  </cols>
  <sheetData>
    <row r="1" customFormat="false" ht="14.4" hidden="false" customHeight="false" outlineLevel="0" collapsed="false">
      <c r="A1" s="2" t="s">
        <v>0</v>
      </c>
      <c r="B1" s="2"/>
      <c r="C1" s="2"/>
      <c r="D1" s="2"/>
      <c r="E1" s="2"/>
      <c r="F1" s="2"/>
      <c r="G1" s="2"/>
      <c r="H1" s="2"/>
      <c r="I1" s="2"/>
    </row>
    <row r="2" customFormat="false" ht="14.4" hidden="false" customHeight="false" outlineLevel="0" collapsed="false">
      <c r="A2" s="3" t="s">
        <v>1</v>
      </c>
      <c r="B2" s="3"/>
      <c r="C2" s="3"/>
      <c r="D2" s="3"/>
      <c r="E2" s="3"/>
      <c r="F2" s="3"/>
      <c r="G2" s="3"/>
      <c r="H2" s="3"/>
      <c r="I2" s="3"/>
    </row>
    <row r="3" customFormat="false" ht="15.6" hidden="false" customHeight="false" outlineLevel="0" collapsed="false">
      <c r="A3" s="4" t="s">
        <v>2</v>
      </c>
      <c r="B3" s="4"/>
      <c r="C3" s="4"/>
      <c r="D3" s="4"/>
      <c r="E3" s="4"/>
      <c r="F3" s="4"/>
      <c r="G3" s="4"/>
      <c r="H3" s="4"/>
      <c r="I3" s="4"/>
    </row>
    <row r="4" customFormat="false" ht="14.4" hidden="false" customHeight="false" outlineLevel="0" collapsed="false">
      <c r="A4" s="5" t="s">
        <v>3</v>
      </c>
      <c r="B4" s="5"/>
      <c r="C4" s="5"/>
      <c r="D4" s="5"/>
      <c r="E4" s="5"/>
      <c r="F4" s="5"/>
      <c r="G4" s="5"/>
      <c r="H4" s="5"/>
      <c r="I4" s="5"/>
    </row>
    <row r="5" customFormat="false" ht="14.4" hidden="false" customHeight="false" outlineLevel="0" collapsed="false">
      <c r="A5" s="6" t="s">
        <v>4</v>
      </c>
      <c r="B5" s="6"/>
      <c r="C5" s="6"/>
      <c r="D5" s="6"/>
      <c r="E5" s="6"/>
      <c r="F5" s="6"/>
      <c r="G5" s="6"/>
      <c r="H5" s="6"/>
      <c r="I5" s="6"/>
    </row>
    <row r="6" customFormat="false" ht="14.4" hidden="false" customHeight="false" outlineLevel="0" collapsed="false">
      <c r="A6" s="5" t="s">
        <v>5</v>
      </c>
      <c r="B6" s="5"/>
      <c r="C6" s="5"/>
      <c r="D6" s="5"/>
      <c r="E6" s="5"/>
      <c r="F6" s="5"/>
      <c r="G6" s="5"/>
      <c r="H6" s="5"/>
      <c r="I6" s="5"/>
    </row>
    <row r="7" customFormat="false" ht="15" hidden="false" customHeight="false" outlineLevel="0" collapsed="false"/>
    <row r="8" customFormat="false" ht="35.1" hidden="false" customHeight="true" outlineLevel="0" collapsed="false">
      <c r="A8" s="7" t="s">
        <v>6</v>
      </c>
      <c r="B8" s="7"/>
      <c r="C8" s="7"/>
      <c r="D8" s="7"/>
      <c r="E8" s="7"/>
      <c r="F8" s="7"/>
      <c r="G8" s="7"/>
      <c r="H8" s="7"/>
      <c r="I8" s="7"/>
    </row>
    <row r="9" customFormat="false" ht="15" hidden="false" customHeight="false" outlineLevel="0" collapsed="false">
      <c r="A9" s="8" t="s">
        <v>7</v>
      </c>
      <c r="B9" s="9" t="s">
        <v>8</v>
      </c>
      <c r="C9" s="9"/>
      <c r="D9" s="9"/>
      <c r="E9" s="9"/>
      <c r="F9" s="10" t="s">
        <v>9</v>
      </c>
      <c r="G9" s="10" t="s">
        <v>10</v>
      </c>
      <c r="H9" s="11" t="s">
        <v>11</v>
      </c>
      <c r="I9" s="11"/>
    </row>
    <row r="10" customFormat="false" ht="14.4" hidden="false" customHeight="false" outlineLevel="0" collapsed="false">
      <c r="A10" s="12" t="s">
        <v>12</v>
      </c>
      <c r="B10" s="13"/>
      <c r="C10" s="13"/>
      <c r="D10" s="13"/>
      <c r="E10" s="13"/>
      <c r="F10" s="14"/>
      <c r="G10" s="15" t="s">
        <v>13</v>
      </c>
      <c r="H10" s="16"/>
      <c r="I10" s="17" t="e">
        <f aca="false">H13-H14</f>
        <v>#VALUE!</v>
      </c>
    </row>
    <row r="11" customFormat="false" ht="14.4" hidden="false" customHeight="false" outlineLevel="0" collapsed="false">
      <c r="A11" s="18" t="s">
        <v>14</v>
      </c>
      <c r="B11" s="19"/>
      <c r="C11" s="19"/>
      <c r="D11" s="19"/>
      <c r="E11" s="19"/>
      <c r="F11" s="20" t="s">
        <v>15</v>
      </c>
      <c r="G11" s="21" t="s">
        <v>16</v>
      </c>
      <c r="H11" s="22" t="e">
        <f aca="false">+'ii HQLA Summ'!J11</f>
        <v>#VALUE!</v>
      </c>
      <c r="I11" s="23"/>
    </row>
    <row r="12" customFormat="false" ht="14.4" hidden="false" customHeight="false" outlineLevel="0" collapsed="false">
      <c r="A12" s="18" t="s">
        <v>17</v>
      </c>
      <c r="B12" s="19"/>
      <c r="C12" s="19"/>
      <c r="D12" s="19"/>
      <c r="E12" s="19"/>
      <c r="F12" s="20" t="s">
        <v>18</v>
      </c>
      <c r="G12" s="21" t="s">
        <v>19</v>
      </c>
      <c r="H12" s="22" t="n">
        <f aca="false">+'ii HQLA Summ'!J36</f>
        <v>0</v>
      </c>
      <c r="I12" s="24"/>
    </row>
    <row r="13" customFormat="false" ht="14.4" hidden="false" customHeight="false" outlineLevel="0" collapsed="false">
      <c r="A13" s="25" t="s">
        <v>20</v>
      </c>
      <c r="B13" s="26"/>
      <c r="C13" s="19"/>
      <c r="D13" s="19"/>
      <c r="E13" s="19"/>
      <c r="F13" s="20" t="s">
        <v>21</v>
      </c>
      <c r="G13" s="21" t="s">
        <v>22</v>
      </c>
      <c r="H13" s="22" t="e">
        <f aca="false">H11+H12</f>
        <v>#VALUE!</v>
      </c>
      <c r="I13" s="24"/>
    </row>
    <row r="14" customFormat="false" ht="14.4" hidden="false" customHeight="false" outlineLevel="0" collapsed="false">
      <c r="A14" s="18" t="s">
        <v>23</v>
      </c>
      <c r="B14" s="19"/>
      <c r="C14" s="19"/>
      <c r="D14" s="19"/>
      <c r="E14" s="19"/>
      <c r="F14" s="20" t="s">
        <v>24</v>
      </c>
      <c r="G14" s="21" t="s">
        <v>25</v>
      </c>
      <c r="H14" s="22" t="e">
        <f aca="false">+'ii HQLA Summ'!J69</f>
        <v>#VALUE!</v>
      </c>
      <c r="I14" s="27"/>
    </row>
    <row r="15" customFormat="false" ht="14.4" hidden="false" customHeight="false" outlineLevel="0" collapsed="false">
      <c r="A15" s="28" t="s">
        <v>26</v>
      </c>
      <c r="B15" s="29"/>
      <c r="C15" s="29"/>
      <c r="D15" s="29"/>
      <c r="E15" s="29"/>
      <c r="F15" s="30"/>
      <c r="G15" s="31" t="s">
        <v>27</v>
      </c>
      <c r="H15" s="32"/>
      <c r="I15" s="33" t="e">
        <f aca="false">H16-H19</f>
        <v>#VALUE!</v>
      </c>
    </row>
    <row r="16" customFormat="false" ht="14.4" hidden="false" customHeight="false" outlineLevel="0" collapsed="false">
      <c r="A16" s="18" t="s">
        <v>28</v>
      </c>
      <c r="B16" s="19"/>
      <c r="C16" s="19"/>
      <c r="D16" s="19"/>
      <c r="E16" s="19"/>
      <c r="F16" s="20" t="s">
        <v>29</v>
      </c>
      <c r="G16" s="21" t="s">
        <v>30</v>
      </c>
      <c r="H16" s="22" t="e">
        <f aca="false">+'iii OUTFLOWS Summ'!J91</f>
        <v>#VALUE!</v>
      </c>
      <c r="I16" s="23"/>
    </row>
    <row r="17" customFormat="false" ht="14.4" hidden="false" customHeight="false" outlineLevel="0" collapsed="false">
      <c r="A17" s="18" t="s">
        <v>31</v>
      </c>
      <c r="B17" s="19"/>
      <c r="C17" s="19"/>
      <c r="D17" s="19"/>
      <c r="E17" s="19"/>
      <c r="F17" s="20" t="s">
        <v>32</v>
      </c>
      <c r="G17" s="21" t="s">
        <v>33</v>
      </c>
      <c r="H17" s="22" t="n">
        <f aca="false">+'iv INFLOWS Summ'!J33</f>
        <v>0</v>
      </c>
      <c r="I17" s="24"/>
    </row>
    <row r="18" customFormat="false" ht="14.4" hidden="false" customHeight="false" outlineLevel="0" collapsed="false">
      <c r="A18" s="18" t="s">
        <v>34</v>
      </c>
      <c r="B18" s="19"/>
      <c r="C18" s="19"/>
      <c r="D18" s="19"/>
      <c r="E18" s="19"/>
      <c r="F18" s="20" t="s">
        <v>35</v>
      </c>
      <c r="G18" s="21" t="s">
        <v>36</v>
      </c>
      <c r="H18" s="22" t="e">
        <f aca="false">+'iv INFLOWS Summ'!J34</f>
        <v>#VALUE!</v>
      </c>
      <c r="I18" s="24"/>
    </row>
    <row r="19" customFormat="false" ht="14.4" hidden="false" customHeight="false" outlineLevel="0" collapsed="false">
      <c r="A19" s="18" t="s">
        <v>37</v>
      </c>
      <c r="B19" s="19"/>
      <c r="C19" s="19"/>
      <c r="D19" s="19"/>
      <c r="E19" s="19"/>
      <c r="F19" s="20" t="s">
        <v>38</v>
      </c>
      <c r="G19" s="21" t="s">
        <v>39</v>
      </c>
      <c r="H19" s="22" t="e">
        <f aca="false">H17-H18</f>
        <v>#VALUE!</v>
      </c>
      <c r="I19" s="27"/>
    </row>
    <row r="20" customFormat="false" ht="15" hidden="false" customHeight="false" outlineLevel="0" collapsed="false">
      <c r="A20" s="34" t="s">
        <v>40</v>
      </c>
      <c r="B20" s="35"/>
      <c r="C20" s="35"/>
      <c r="D20" s="35"/>
      <c r="E20" s="35"/>
      <c r="F20" s="36"/>
      <c r="G20" s="37" t="s">
        <v>41</v>
      </c>
      <c r="H20" s="38"/>
      <c r="I20" s="39" t="e">
        <f aca="false">IF(I15=0,0,I10/I15)</f>
        <v>#VALUE!</v>
      </c>
    </row>
  </sheetData>
  <mergeCells count="9">
    <mergeCell ref="A1:I1"/>
    <mergeCell ref="A2:I2"/>
    <mergeCell ref="A3:I3"/>
    <mergeCell ref="A4:I4"/>
    <mergeCell ref="A5:I5"/>
    <mergeCell ref="A6:I6"/>
    <mergeCell ref="A8:I8"/>
    <mergeCell ref="B9:E9"/>
    <mergeCell ref="H9:I9"/>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tabColor rgb="FF92D050"/>
    <pageSetUpPr fitToPage="false"/>
  </sheetPr>
  <dimension ref="A1:V47"/>
  <sheetViews>
    <sheetView showFormulas="false" showGridLines="false" showRowColHeaders="true" showZeros="true" rightToLeft="false" tabSelected="false" showOutlineSymbols="true" defaultGridColor="true" view="normal" topLeftCell="A1" colorId="64" zoomScale="85" zoomScaleNormal="85" zoomScalePageLayoutView="100" workbookViewId="0">
      <pane xSplit="8" ySplit="7" topLeftCell="O9" activePane="bottomRight" state="frozen"/>
      <selection pane="topLeft" activeCell="A1" activeCellId="0" sqref="A1"/>
      <selection pane="topRight" activeCell="O1" activeCellId="0" sqref="O1"/>
      <selection pane="bottomLeft" activeCell="A9" activeCellId="0" sqref="A9"/>
      <selection pane="bottomRight" activeCell="P9" activeCellId="0" sqref="P9"/>
    </sheetView>
  </sheetViews>
  <sheetFormatPr defaultRowHeight="13.2" zeroHeight="false" outlineLevelRow="0" outlineLevelCol="0"/>
  <cols>
    <col collapsed="false" customWidth="true" hidden="false" outlineLevel="0" max="1" min="1" style="294" width="12"/>
    <col collapsed="false" customWidth="true" hidden="false" outlineLevel="0" max="2" min="2" style="294" width="5.11"/>
    <col collapsed="false" customWidth="true" hidden="false" outlineLevel="0" max="3" min="3" style="294" width="62.89"/>
    <col collapsed="false" customWidth="true" hidden="false" outlineLevel="0" max="6" min="4" style="294" width="8.88"/>
    <col collapsed="false" customWidth="true" hidden="false" outlineLevel="0" max="7" min="7" style="294" width="9.11"/>
    <col collapsed="false" customWidth="true" hidden="false" outlineLevel="0" max="8" min="8" style="294" width="19.33"/>
    <col collapsed="false" customWidth="true" hidden="false" outlineLevel="0" max="21" min="9" style="294" width="25.66"/>
    <col collapsed="false" customWidth="true" hidden="false" outlineLevel="0" max="239" min="22" style="294" width="9.11"/>
    <col collapsed="false" customWidth="true" hidden="false" outlineLevel="0" max="240" min="240" style="294" width="5.11"/>
    <col collapsed="false" customWidth="true" hidden="false" outlineLevel="0" max="241" min="241" style="294" width="62.89"/>
    <col collapsed="false" customWidth="true" hidden="true" outlineLevel="0" max="245" min="242" style="294" width="9.14"/>
    <col collapsed="false" customWidth="true" hidden="false" outlineLevel="0" max="246" min="246" style="294" width="19.33"/>
    <col collapsed="false" customWidth="true" hidden="false" outlineLevel="0" max="259" min="247" style="294" width="25.66"/>
    <col collapsed="false" customWidth="true" hidden="false" outlineLevel="0" max="495" min="260" style="294" width="9.11"/>
    <col collapsed="false" customWidth="true" hidden="false" outlineLevel="0" max="496" min="496" style="294" width="5.11"/>
    <col collapsed="false" customWidth="true" hidden="false" outlineLevel="0" max="497" min="497" style="294" width="62.89"/>
    <col collapsed="false" customWidth="true" hidden="true" outlineLevel="0" max="501" min="498" style="294" width="9.14"/>
    <col collapsed="false" customWidth="true" hidden="false" outlineLevel="0" max="502" min="502" style="294" width="19.33"/>
    <col collapsed="false" customWidth="true" hidden="false" outlineLevel="0" max="515" min="503" style="294" width="25.66"/>
    <col collapsed="false" customWidth="true" hidden="false" outlineLevel="0" max="751" min="516" style="294" width="9.11"/>
    <col collapsed="false" customWidth="true" hidden="false" outlineLevel="0" max="752" min="752" style="294" width="5.11"/>
    <col collapsed="false" customWidth="true" hidden="false" outlineLevel="0" max="753" min="753" style="294" width="62.89"/>
    <col collapsed="false" customWidth="true" hidden="true" outlineLevel="0" max="757" min="754" style="294" width="9.14"/>
    <col collapsed="false" customWidth="true" hidden="false" outlineLevel="0" max="758" min="758" style="294" width="19.33"/>
    <col collapsed="false" customWidth="true" hidden="false" outlineLevel="0" max="771" min="759" style="294" width="25.66"/>
    <col collapsed="false" customWidth="true" hidden="false" outlineLevel="0" max="1007" min="772" style="294" width="9.11"/>
    <col collapsed="false" customWidth="true" hidden="false" outlineLevel="0" max="1008" min="1008" style="294" width="5.11"/>
    <col collapsed="false" customWidth="true" hidden="false" outlineLevel="0" max="1009" min="1009" style="294" width="62.89"/>
    <col collapsed="false" customWidth="true" hidden="true" outlineLevel="0" max="1013" min="1010" style="294" width="9.14"/>
    <col collapsed="false" customWidth="true" hidden="false" outlineLevel="0" max="1014" min="1014" style="294" width="19.33"/>
    <col collapsed="false" customWidth="true" hidden="false" outlineLevel="0" max="1025" min="1015" style="294" width="25.66"/>
  </cols>
  <sheetData>
    <row r="1" customFormat="false" ht="15" hidden="false" customHeight="true" outlineLevel="0" collapsed="false">
      <c r="A1" s="365" t="s">
        <v>530</v>
      </c>
      <c r="B1" s="365"/>
      <c r="C1" s="365"/>
      <c r="D1" s="365"/>
      <c r="E1" s="365"/>
      <c r="F1" s="365"/>
      <c r="G1" s="365"/>
      <c r="H1" s="365"/>
      <c r="I1" s="365"/>
      <c r="J1" s="365"/>
      <c r="K1" s="365"/>
      <c r="L1" s="365"/>
      <c r="M1" s="365"/>
      <c r="N1" s="365"/>
      <c r="O1" s="365"/>
      <c r="P1" s="365"/>
      <c r="Q1" s="365"/>
      <c r="R1" s="365"/>
      <c r="S1" s="365"/>
      <c r="T1" s="365"/>
      <c r="U1" s="365"/>
    </row>
    <row r="2" customFormat="false" ht="13.2" hidden="false" customHeight="false" outlineLevel="0" collapsed="false">
      <c r="A2" s="365"/>
      <c r="B2" s="365"/>
      <c r="C2" s="365"/>
      <c r="D2" s="365"/>
      <c r="E2" s="365"/>
      <c r="F2" s="365"/>
      <c r="G2" s="365"/>
      <c r="H2" s="365"/>
      <c r="I2" s="365"/>
      <c r="J2" s="365"/>
      <c r="K2" s="365"/>
      <c r="L2" s="365"/>
      <c r="M2" s="365"/>
      <c r="N2" s="365"/>
      <c r="O2" s="365"/>
      <c r="P2" s="365"/>
      <c r="Q2" s="365"/>
      <c r="R2" s="365"/>
      <c r="S2" s="365"/>
      <c r="T2" s="365"/>
      <c r="U2" s="365"/>
    </row>
    <row r="3" customFormat="false" ht="13.2" hidden="false" customHeight="false" outlineLevel="0" collapsed="false">
      <c r="B3" s="177" t="str">
        <f aca="false">+'i LCR Summ'!A1</f>
        <v>Citibank N.A. Philippine Branches</v>
      </c>
      <c r="C3" s="177"/>
      <c r="D3" s="177"/>
      <c r="E3" s="177"/>
      <c r="F3" s="177"/>
      <c r="G3" s="177"/>
      <c r="H3" s="177"/>
      <c r="I3" s="177"/>
      <c r="J3" s="177"/>
      <c r="K3" s="177"/>
      <c r="L3" s="177"/>
      <c r="M3" s="177"/>
      <c r="N3" s="177"/>
      <c r="O3" s="177"/>
      <c r="P3" s="177"/>
      <c r="Q3" s="177"/>
      <c r="R3" s="177"/>
      <c r="S3" s="177"/>
      <c r="T3" s="177"/>
      <c r="U3" s="177"/>
    </row>
    <row r="4" customFormat="false" ht="13.2" hidden="false" customHeight="false" outlineLevel="0" collapsed="false">
      <c r="B4" s="366" t="s">
        <v>1</v>
      </c>
      <c r="C4" s="366"/>
      <c r="D4" s="366"/>
      <c r="E4" s="366"/>
      <c r="F4" s="366"/>
      <c r="G4" s="366"/>
      <c r="H4" s="366"/>
      <c r="I4" s="366"/>
      <c r="J4" s="366"/>
      <c r="K4" s="366"/>
      <c r="L4" s="366"/>
      <c r="M4" s="366"/>
      <c r="N4" s="366"/>
      <c r="O4" s="366"/>
      <c r="P4" s="366"/>
      <c r="Q4" s="366"/>
      <c r="R4" s="366"/>
      <c r="S4" s="366"/>
      <c r="T4" s="366"/>
      <c r="U4" s="366"/>
    </row>
    <row r="5" customFormat="false" ht="13.2" hidden="false" customHeight="false" outlineLevel="0" collapsed="false">
      <c r="B5" s="367" t="str">
        <f aca="false">+'i LCR Summ'!A5</f>
        <v>As of Date :%AOD%</v>
      </c>
      <c r="C5" s="367"/>
      <c r="D5" s="367"/>
      <c r="E5" s="367"/>
      <c r="F5" s="367"/>
      <c r="G5" s="367"/>
      <c r="H5" s="367"/>
      <c r="I5" s="367"/>
      <c r="J5" s="367"/>
      <c r="K5" s="367"/>
      <c r="L5" s="367"/>
      <c r="M5" s="367"/>
      <c r="N5" s="367"/>
      <c r="O5" s="367"/>
      <c r="P5" s="367"/>
      <c r="Q5" s="367"/>
      <c r="R5" s="367"/>
      <c r="S5" s="367"/>
      <c r="T5" s="367"/>
      <c r="U5" s="367"/>
    </row>
    <row r="6" s="369" customFormat="true" ht="15" hidden="false" customHeight="true" outlineLevel="0" collapsed="false">
      <c r="A6" s="368"/>
      <c r="B6" s="368"/>
      <c r="C6" s="368"/>
      <c r="D6" s="368"/>
      <c r="E6" s="368"/>
      <c r="F6" s="368"/>
      <c r="G6" s="368"/>
      <c r="H6" s="368"/>
      <c r="I6" s="368"/>
      <c r="J6" s="368"/>
      <c r="K6" s="368"/>
      <c r="L6" s="368"/>
      <c r="M6" s="368"/>
      <c r="N6" s="368"/>
      <c r="O6" s="368"/>
      <c r="P6" s="368"/>
      <c r="Q6" s="368"/>
      <c r="R6" s="368"/>
      <c r="S6" s="368"/>
      <c r="T6" s="368"/>
      <c r="U6" s="368"/>
      <c r="V6" s="368"/>
    </row>
    <row r="7" s="369" customFormat="true" ht="66.6" hidden="false" customHeight="true" outlineLevel="0" collapsed="false">
      <c r="B7" s="328" t="s">
        <v>357</v>
      </c>
      <c r="C7" s="328"/>
      <c r="D7" s="328"/>
      <c r="E7" s="328"/>
      <c r="F7" s="328"/>
      <c r="G7" s="328"/>
      <c r="H7" s="184" t="s">
        <v>10</v>
      </c>
      <c r="I7" s="184" t="s">
        <v>531</v>
      </c>
      <c r="J7" s="184" t="s">
        <v>532</v>
      </c>
      <c r="K7" s="184" t="s">
        <v>533</v>
      </c>
      <c r="L7" s="184" t="s">
        <v>534</v>
      </c>
      <c r="M7" s="184" t="s">
        <v>535</v>
      </c>
      <c r="N7" s="184" t="s">
        <v>536</v>
      </c>
      <c r="O7" s="184" t="s">
        <v>537</v>
      </c>
      <c r="P7" s="184" t="s">
        <v>538</v>
      </c>
      <c r="Q7" s="184" t="s">
        <v>539</v>
      </c>
      <c r="R7" s="184" t="s">
        <v>540</v>
      </c>
      <c r="S7" s="184" t="s">
        <v>541</v>
      </c>
      <c r="T7" s="184" t="s">
        <v>369</v>
      </c>
      <c r="U7" s="186" t="s">
        <v>344</v>
      </c>
    </row>
    <row r="8" customFormat="false" ht="14.25" hidden="false" customHeight="true" outlineLevel="0" collapsed="false">
      <c r="B8" s="370" t="s">
        <v>542</v>
      </c>
      <c r="C8" s="370"/>
      <c r="D8" s="371"/>
      <c r="E8" s="371"/>
      <c r="F8" s="371"/>
      <c r="G8" s="371"/>
      <c r="H8" s="372" t="s">
        <v>392</v>
      </c>
      <c r="I8" s="220" t="n">
        <f aca="false">SUM(I9:I13)</f>
        <v>0</v>
      </c>
      <c r="J8" s="220" t="n">
        <f aca="false">SUM(J9:J13)</f>
        <v>0</v>
      </c>
      <c r="K8" s="220" t="n">
        <f aca="false">SUM(K9:K13)</f>
        <v>0</v>
      </c>
      <c r="L8" s="220" t="n">
        <f aca="false">SUM(L9:L13)</f>
        <v>0</v>
      </c>
      <c r="M8" s="220" t="n">
        <f aca="false">SUM(M9:M13)</f>
        <v>0</v>
      </c>
      <c r="N8" s="220" t="n">
        <f aca="false">SUM(N9:N13)</f>
        <v>0</v>
      </c>
      <c r="O8" s="220" t="n">
        <f aca="false">SUM(O9:O13)</f>
        <v>0</v>
      </c>
      <c r="P8" s="220" t="n">
        <f aca="false">SUM(P9:P13)</f>
        <v>0</v>
      </c>
      <c r="Q8" s="220" t="n">
        <f aca="false">SUM(Q9:Q13)</f>
        <v>0</v>
      </c>
      <c r="R8" s="220" t="n">
        <f aca="false">SUM(R9:R13)</f>
        <v>0</v>
      </c>
      <c r="S8" s="220" t="n">
        <f aca="false">SUM(S9:S13)</f>
        <v>0</v>
      </c>
      <c r="T8" s="220" t="n">
        <f aca="false">SUM(T9:T13)</f>
        <v>0</v>
      </c>
      <c r="U8" s="221" t="n">
        <f aca="false">SUM(U9:U13)</f>
        <v>0</v>
      </c>
    </row>
    <row r="9" customFormat="false" ht="14.25" hidden="false" customHeight="true" outlineLevel="0" collapsed="false">
      <c r="B9" s="373" t="s">
        <v>393</v>
      </c>
      <c r="C9" s="373"/>
      <c r="D9" s="374"/>
      <c r="E9" s="374"/>
      <c r="F9" s="374"/>
      <c r="G9" s="374"/>
      <c r="H9" s="375" t="s">
        <v>394</v>
      </c>
      <c r="I9" s="376" t="n">
        <v>0</v>
      </c>
      <c r="J9" s="376" t="n">
        <v>0</v>
      </c>
      <c r="K9" s="376" t="n">
        <v>0</v>
      </c>
      <c r="L9" s="376" t="n">
        <v>0</v>
      </c>
      <c r="M9" s="376" t="n">
        <v>0</v>
      </c>
      <c r="N9" s="376" t="n">
        <v>0</v>
      </c>
      <c r="O9" s="376" t="n">
        <v>0</v>
      </c>
      <c r="P9" s="226" t="s">
        <v>543</v>
      </c>
      <c r="Q9" s="376" t="n">
        <v>0</v>
      </c>
      <c r="R9" s="376" t="n">
        <v>0</v>
      </c>
      <c r="S9" s="226" t="s">
        <v>544</v>
      </c>
      <c r="T9" s="226" t="s">
        <v>545</v>
      </c>
      <c r="U9" s="228" t="n">
        <f aca="false">SUM(I9:T9)</f>
        <v>0</v>
      </c>
    </row>
    <row r="10" customFormat="false" ht="14.25" hidden="false" customHeight="true" outlineLevel="0" collapsed="false">
      <c r="B10" s="373" t="s">
        <v>395</v>
      </c>
      <c r="C10" s="373"/>
      <c r="D10" s="374"/>
      <c r="E10" s="374"/>
      <c r="F10" s="374"/>
      <c r="G10" s="374"/>
      <c r="H10" s="375" t="s">
        <v>396</v>
      </c>
      <c r="I10" s="376" t="n">
        <v>0</v>
      </c>
      <c r="J10" s="376" t="n">
        <v>0</v>
      </c>
      <c r="K10" s="376" t="n">
        <v>0</v>
      </c>
      <c r="L10" s="376" t="n">
        <v>0</v>
      </c>
      <c r="M10" s="376" t="n">
        <v>0</v>
      </c>
      <c r="N10" s="376" t="n">
        <v>0</v>
      </c>
      <c r="O10" s="376" t="n">
        <v>0</v>
      </c>
      <c r="P10" s="376" t="n">
        <v>0</v>
      </c>
      <c r="Q10" s="376" t="n">
        <v>0</v>
      </c>
      <c r="R10" s="376" t="n">
        <v>0</v>
      </c>
      <c r="S10" s="376" t="n">
        <v>0</v>
      </c>
      <c r="T10" s="376" t="n">
        <v>0</v>
      </c>
      <c r="U10" s="228" t="n">
        <f aca="false">SUM(I10:T10)</f>
        <v>0</v>
      </c>
    </row>
    <row r="11" customFormat="false" ht="14.25" hidden="false" customHeight="true" outlineLevel="0" collapsed="false">
      <c r="B11" s="373" t="s">
        <v>397</v>
      </c>
      <c r="C11" s="373"/>
      <c r="D11" s="374"/>
      <c r="E11" s="374"/>
      <c r="F11" s="374"/>
      <c r="G11" s="374"/>
      <c r="H11" s="375" t="s">
        <v>398</v>
      </c>
      <c r="I11" s="376" t="n">
        <v>0</v>
      </c>
      <c r="J11" s="376" t="n">
        <v>0</v>
      </c>
      <c r="K11" s="376" t="n">
        <v>0</v>
      </c>
      <c r="L11" s="376" t="n">
        <v>0</v>
      </c>
      <c r="M11" s="376" t="n">
        <v>0</v>
      </c>
      <c r="N11" s="376" t="n">
        <v>0</v>
      </c>
      <c r="O11" s="376" t="n">
        <v>0</v>
      </c>
      <c r="P11" s="376" t="n">
        <v>0</v>
      </c>
      <c r="Q11" s="376" t="n">
        <v>0</v>
      </c>
      <c r="R11" s="376" t="n">
        <v>0</v>
      </c>
      <c r="S11" s="376" t="n">
        <v>0</v>
      </c>
      <c r="T11" s="376" t="n">
        <v>0</v>
      </c>
      <c r="U11" s="228" t="n">
        <f aca="false">SUM(I11:T11)</f>
        <v>0</v>
      </c>
    </row>
    <row r="12" customFormat="false" ht="14.25" hidden="false" customHeight="true" outlineLevel="0" collapsed="false">
      <c r="B12" s="373" t="s">
        <v>399</v>
      </c>
      <c r="C12" s="373"/>
      <c r="D12" s="374"/>
      <c r="E12" s="374"/>
      <c r="F12" s="374"/>
      <c r="G12" s="374"/>
      <c r="H12" s="375" t="s">
        <v>400</v>
      </c>
      <c r="I12" s="376" t="n">
        <v>0</v>
      </c>
      <c r="J12" s="376" t="n">
        <v>0</v>
      </c>
      <c r="K12" s="376" t="n">
        <v>0</v>
      </c>
      <c r="L12" s="376" t="n">
        <v>0</v>
      </c>
      <c r="M12" s="376" t="n">
        <v>0</v>
      </c>
      <c r="N12" s="376" t="n">
        <v>0</v>
      </c>
      <c r="O12" s="376" t="n">
        <v>0</v>
      </c>
      <c r="P12" s="376" t="n">
        <v>0</v>
      </c>
      <c r="Q12" s="376" t="n">
        <v>0</v>
      </c>
      <c r="R12" s="376" t="n">
        <v>0</v>
      </c>
      <c r="S12" s="376" t="n">
        <v>0</v>
      </c>
      <c r="T12" s="376" t="n">
        <v>0</v>
      </c>
      <c r="U12" s="228" t="n">
        <f aca="false">SUM(I12:T12)</f>
        <v>0</v>
      </c>
    </row>
    <row r="13" customFormat="false" ht="14.25" hidden="false" customHeight="true" outlineLevel="0" collapsed="false">
      <c r="B13" s="373" t="s">
        <v>401</v>
      </c>
      <c r="C13" s="373"/>
      <c r="D13" s="374"/>
      <c r="E13" s="374"/>
      <c r="F13" s="374"/>
      <c r="G13" s="374"/>
      <c r="H13" s="375" t="s">
        <v>402</v>
      </c>
      <c r="I13" s="376" t="n">
        <v>0</v>
      </c>
      <c r="J13" s="376" t="n">
        <v>0</v>
      </c>
      <c r="K13" s="376" t="n">
        <v>0</v>
      </c>
      <c r="L13" s="376" t="n">
        <v>0</v>
      </c>
      <c r="M13" s="376" t="n">
        <v>0</v>
      </c>
      <c r="N13" s="376" t="n">
        <v>0</v>
      </c>
      <c r="O13" s="376" t="n">
        <v>0</v>
      </c>
      <c r="P13" s="376" t="n">
        <v>0</v>
      </c>
      <c r="Q13" s="376" t="n">
        <v>0</v>
      </c>
      <c r="R13" s="376" t="n">
        <v>0</v>
      </c>
      <c r="S13" s="376" t="n">
        <v>0</v>
      </c>
      <c r="T13" s="376" t="n">
        <v>0</v>
      </c>
      <c r="U13" s="228" t="n">
        <f aca="false">SUM(I13:T13)</f>
        <v>0</v>
      </c>
    </row>
    <row r="14" customFormat="false" ht="14.25" hidden="false" customHeight="true" outlineLevel="0" collapsed="false">
      <c r="B14" s="373" t="s">
        <v>546</v>
      </c>
      <c r="C14" s="373"/>
      <c r="D14" s="374"/>
      <c r="E14" s="374"/>
      <c r="F14" s="374"/>
      <c r="G14" s="374"/>
      <c r="H14" s="375" t="s">
        <v>404</v>
      </c>
      <c r="I14" s="232" t="n">
        <f aca="false">SUM(I15:I18)</f>
        <v>0</v>
      </c>
      <c r="J14" s="232" t="n">
        <f aca="false">SUM(J15:J18)</f>
        <v>0</v>
      </c>
      <c r="K14" s="232" t="n">
        <f aca="false">SUM(K15:K18)</f>
        <v>0</v>
      </c>
      <c r="L14" s="232" t="n">
        <f aca="false">SUM(L15:L18)</f>
        <v>0</v>
      </c>
      <c r="M14" s="232" t="n">
        <f aca="false">SUM(M15:M18)</f>
        <v>0</v>
      </c>
      <c r="N14" s="232" t="n">
        <f aca="false">SUM(N15:N18)</f>
        <v>0</v>
      </c>
      <c r="O14" s="232" t="n">
        <f aca="false">SUM(O15:O18)</f>
        <v>0</v>
      </c>
      <c r="P14" s="232" t="n">
        <f aca="false">SUM(P15:P18)</f>
        <v>0</v>
      </c>
      <c r="Q14" s="232" t="n">
        <f aca="false">SUM(Q15:Q18)</f>
        <v>0</v>
      </c>
      <c r="R14" s="232" t="n">
        <f aca="false">SUM(R15:R18)</f>
        <v>0</v>
      </c>
      <c r="S14" s="232" t="n">
        <f aca="false">SUM(S15:S18)</f>
        <v>0</v>
      </c>
      <c r="T14" s="232" t="n">
        <f aca="false">SUM(T15:T18)</f>
        <v>0</v>
      </c>
      <c r="U14" s="228" t="n">
        <f aca="false">SUM(U15:U18)</f>
        <v>0</v>
      </c>
    </row>
    <row r="15" customFormat="false" ht="14.25" hidden="false" customHeight="true" outlineLevel="0" collapsed="false">
      <c r="A15" s="294" t="s">
        <v>547</v>
      </c>
      <c r="B15" s="377" t="s">
        <v>263</v>
      </c>
      <c r="C15" s="377"/>
      <c r="D15" s="374"/>
      <c r="E15" s="374"/>
      <c r="F15" s="374"/>
      <c r="G15" s="374"/>
      <c r="H15" s="375" t="s">
        <v>405</v>
      </c>
      <c r="I15" s="376" t="n">
        <v>0</v>
      </c>
      <c r="J15" s="376" t="n">
        <v>0</v>
      </c>
      <c r="K15" s="376" t="n">
        <v>0</v>
      </c>
      <c r="L15" s="376" t="n">
        <v>0</v>
      </c>
      <c r="M15" s="376" t="n">
        <v>0</v>
      </c>
      <c r="N15" s="376" t="n">
        <v>0</v>
      </c>
      <c r="O15" s="378" t="s">
        <v>548</v>
      </c>
      <c r="P15" s="376" t="n">
        <v>0</v>
      </c>
      <c r="Q15" s="376" t="n">
        <v>0</v>
      </c>
      <c r="R15" s="376" t="n">
        <v>0</v>
      </c>
      <c r="S15" s="379" t="s">
        <v>549</v>
      </c>
      <c r="T15" s="226" t="s">
        <v>550</v>
      </c>
      <c r="U15" s="228" t="n">
        <f aca="false">SUM(I15:T15)</f>
        <v>0</v>
      </c>
    </row>
    <row r="16" customFormat="false" ht="14.25" hidden="false" customHeight="true" outlineLevel="0" collapsed="false">
      <c r="A16" s="294" t="s">
        <v>551</v>
      </c>
      <c r="B16" s="377" t="s">
        <v>406</v>
      </c>
      <c r="C16" s="377"/>
      <c r="D16" s="374"/>
      <c r="E16" s="374"/>
      <c r="F16" s="374"/>
      <c r="G16" s="374"/>
      <c r="H16" s="375" t="s">
        <v>407</v>
      </c>
      <c r="I16" s="376" t="n">
        <v>0</v>
      </c>
      <c r="J16" s="376" t="n">
        <v>0</v>
      </c>
      <c r="K16" s="376" t="n">
        <v>0</v>
      </c>
      <c r="L16" s="376" t="n">
        <v>0</v>
      </c>
      <c r="M16" s="376" t="n">
        <v>0</v>
      </c>
      <c r="N16" s="376" t="n">
        <v>0</v>
      </c>
      <c r="O16" s="226" t="s">
        <v>552</v>
      </c>
      <c r="P16" s="226" t="n">
        <v>0</v>
      </c>
      <c r="Q16" s="376" t="n">
        <v>0</v>
      </c>
      <c r="R16" s="376" t="n">
        <v>0</v>
      </c>
      <c r="S16" s="226" t="s">
        <v>553</v>
      </c>
      <c r="T16" s="226" t="s">
        <v>554</v>
      </c>
      <c r="U16" s="228" t="n">
        <f aca="false">SUM(I16:T16)</f>
        <v>0</v>
      </c>
    </row>
    <row r="17" customFormat="false" ht="14.25" hidden="false" customHeight="true" outlineLevel="0" collapsed="false">
      <c r="A17" s="294" t="s">
        <v>551</v>
      </c>
      <c r="B17" s="373" t="s">
        <v>267</v>
      </c>
      <c r="C17" s="373"/>
      <c r="D17" s="374"/>
      <c r="E17" s="374"/>
      <c r="F17" s="374"/>
      <c r="G17" s="374"/>
      <c r="H17" s="375" t="s">
        <v>408</v>
      </c>
      <c r="I17" s="376" t="n">
        <v>0</v>
      </c>
      <c r="J17" s="376" t="n">
        <v>0</v>
      </c>
      <c r="K17" s="376" t="n">
        <v>0</v>
      </c>
      <c r="L17" s="376" t="n">
        <v>0</v>
      </c>
      <c r="M17" s="376" t="n">
        <v>0</v>
      </c>
      <c r="N17" s="376" t="n">
        <v>0</v>
      </c>
      <c r="O17" s="226" t="s">
        <v>555</v>
      </c>
      <c r="P17" s="226" t="n">
        <v>0</v>
      </c>
      <c r="Q17" s="376" t="n">
        <v>0</v>
      </c>
      <c r="R17" s="376" t="n">
        <v>0</v>
      </c>
      <c r="S17" s="226" t="s">
        <v>556</v>
      </c>
      <c r="T17" s="226" t="s">
        <v>557</v>
      </c>
      <c r="U17" s="228" t="n">
        <f aca="false">SUM(I17:T17)</f>
        <v>0</v>
      </c>
    </row>
    <row r="18" customFormat="false" ht="26.25" hidden="false" customHeight="true" outlineLevel="0" collapsed="false">
      <c r="A18" s="294" t="s">
        <v>551</v>
      </c>
      <c r="B18" s="377" t="s">
        <v>409</v>
      </c>
      <c r="C18" s="377"/>
      <c r="D18" s="374"/>
      <c r="E18" s="374"/>
      <c r="F18" s="374"/>
      <c r="G18" s="374"/>
      <c r="H18" s="375" t="s">
        <v>410</v>
      </c>
      <c r="I18" s="376" t="n">
        <v>0</v>
      </c>
      <c r="J18" s="376" t="n">
        <v>0</v>
      </c>
      <c r="K18" s="376" t="n">
        <v>0</v>
      </c>
      <c r="L18" s="376" t="n">
        <v>0</v>
      </c>
      <c r="M18" s="376" t="n">
        <v>0</v>
      </c>
      <c r="N18" s="376" t="n">
        <v>0</v>
      </c>
      <c r="O18" s="226" t="s">
        <v>558</v>
      </c>
      <c r="P18" s="226" t="n">
        <v>0</v>
      </c>
      <c r="Q18" s="376" t="n">
        <v>0</v>
      </c>
      <c r="R18" s="376" t="n">
        <v>0</v>
      </c>
      <c r="S18" s="226" t="s">
        <v>559</v>
      </c>
      <c r="T18" s="226" t="s">
        <v>560</v>
      </c>
      <c r="U18" s="228" t="n">
        <f aca="false">SUM(I18:T18)</f>
        <v>0</v>
      </c>
    </row>
    <row r="19" customFormat="false" ht="14.25" hidden="false" customHeight="true" outlineLevel="0" collapsed="false">
      <c r="B19" s="373" t="s">
        <v>561</v>
      </c>
      <c r="C19" s="373"/>
      <c r="D19" s="374"/>
      <c r="E19" s="374"/>
      <c r="F19" s="374"/>
      <c r="G19" s="374"/>
      <c r="H19" s="375" t="s">
        <v>412</v>
      </c>
      <c r="I19" s="232" t="n">
        <f aca="false">SUM(I20:I25,I28:I29)</f>
        <v>0</v>
      </c>
      <c r="J19" s="232" t="n">
        <f aca="false">SUM(J20:J25,J28:J29)</f>
        <v>0</v>
      </c>
      <c r="K19" s="232" t="n">
        <f aca="false">SUM(K20:K25,K28:K29)</f>
        <v>0</v>
      </c>
      <c r="L19" s="232" t="n">
        <f aca="false">SUM(L20:L25,L28:L29)</f>
        <v>0</v>
      </c>
      <c r="M19" s="232" t="n">
        <f aca="false">SUM(M20:M25,M28:M29)</f>
        <v>0</v>
      </c>
      <c r="N19" s="232" t="n">
        <f aca="false">SUM(N20:N25,N28:N29)</f>
        <v>0</v>
      </c>
      <c r="O19" s="232" t="n">
        <f aca="false">SUM(O20:O25,O28:O29)</f>
        <v>0</v>
      </c>
      <c r="P19" s="232" t="n">
        <f aca="false">SUM(P20:P25,P28:P29)</f>
        <v>0</v>
      </c>
      <c r="Q19" s="232" t="n">
        <f aca="false">SUM(Q20:Q25,Q28:Q29)</f>
        <v>0</v>
      </c>
      <c r="R19" s="232" t="n">
        <f aca="false">SUM(R20:R25,R28:R29)</f>
        <v>0</v>
      </c>
      <c r="S19" s="232" t="n">
        <f aca="false">SUM(S20:S25,S28:S29)</f>
        <v>0</v>
      </c>
      <c r="T19" s="232" t="n">
        <f aca="false">SUM(T20:T25,T28:T29)</f>
        <v>0</v>
      </c>
      <c r="U19" s="228" t="n">
        <f aca="false">SUM(U20:U25,U28:U29)</f>
        <v>0</v>
      </c>
    </row>
    <row r="20" customFormat="false" ht="14.25" hidden="false" customHeight="true" outlineLevel="0" collapsed="false">
      <c r="B20" s="377" t="s">
        <v>413</v>
      </c>
      <c r="C20" s="377"/>
      <c r="D20" s="374"/>
      <c r="E20" s="374"/>
      <c r="F20" s="374"/>
      <c r="G20" s="374"/>
      <c r="H20" s="375" t="s">
        <v>414</v>
      </c>
      <c r="I20" s="376" t="n">
        <v>0</v>
      </c>
      <c r="J20" s="376" t="n">
        <v>0</v>
      </c>
      <c r="K20" s="376" t="n">
        <v>0</v>
      </c>
      <c r="L20" s="376" t="n">
        <v>0</v>
      </c>
      <c r="M20" s="376" t="n">
        <v>0</v>
      </c>
      <c r="N20" s="376" t="n">
        <v>0</v>
      </c>
      <c r="O20" s="376" t="n">
        <v>0</v>
      </c>
      <c r="P20" s="376" t="n">
        <v>0</v>
      </c>
      <c r="Q20" s="376" t="n">
        <v>0</v>
      </c>
      <c r="R20" s="376" t="n">
        <v>0</v>
      </c>
      <c r="S20" s="376" t="n">
        <v>0</v>
      </c>
      <c r="T20" s="376" t="n">
        <v>0</v>
      </c>
      <c r="U20" s="228" t="n">
        <f aca="false">SUM(I20:T20)</f>
        <v>0</v>
      </c>
    </row>
    <row r="21" customFormat="false" ht="14.25" hidden="false" customHeight="true" outlineLevel="0" collapsed="false">
      <c r="B21" s="373" t="s">
        <v>415</v>
      </c>
      <c r="C21" s="373"/>
      <c r="D21" s="374"/>
      <c r="E21" s="374"/>
      <c r="F21" s="374"/>
      <c r="G21" s="374"/>
      <c r="H21" s="375" t="s">
        <v>416</v>
      </c>
      <c r="I21" s="376" t="n">
        <v>0</v>
      </c>
      <c r="J21" s="376" t="n">
        <v>0</v>
      </c>
      <c r="K21" s="376" t="n">
        <v>0</v>
      </c>
      <c r="L21" s="376" t="n">
        <v>0</v>
      </c>
      <c r="M21" s="376" t="n">
        <v>0</v>
      </c>
      <c r="N21" s="376" t="n">
        <v>0</v>
      </c>
      <c r="O21" s="376" t="n">
        <v>0</v>
      </c>
      <c r="P21" s="376" t="n">
        <v>0</v>
      </c>
      <c r="Q21" s="376" t="n">
        <v>0</v>
      </c>
      <c r="R21" s="376" t="n">
        <v>0</v>
      </c>
      <c r="S21" s="376" t="n">
        <v>0</v>
      </c>
      <c r="T21" s="376" t="n">
        <v>0</v>
      </c>
      <c r="U21" s="228" t="n">
        <f aca="false">SUM(I21:T21)</f>
        <v>0</v>
      </c>
    </row>
    <row r="22" customFormat="false" ht="26.25" hidden="false" customHeight="true" outlineLevel="0" collapsed="false">
      <c r="B22" s="377" t="s">
        <v>417</v>
      </c>
      <c r="C22" s="377"/>
      <c r="D22" s="374"/>
      <c r="E22" s="374"/>
      <c r="F22" s="374"/>
      <c r="G22" s="374"/>
      <c r="H22" s="375" t="s">
        <v>418</v>
      </c>
      <c r="I22" s="376" t="n">
        <v>0</v>
      </c>
      <c r="J22" s="376" t="n">
        <v>0</v>
      </c>
      <c r="K22" s="376" t="n">
        <v>0</v>
      </c>
      <c r="L22" s="376" t="n">
        <v>0</v>
      </c>
      <c r="M22" s="376" t="n">
        <v>0</v>
      </c>
      <c r="N22" s="376" t="n">
        <v>0</v>
      </c>
      <c r="O22" s="376" t="n">
        <v>0</v>
      </c>
      <c r="P22" s="376" t="n">
        <v>0</v>
      </c>
      <c r="Q22" s="376" t="n">
        <v>0</v>
      </c>
      <c r="R22" s="376" t="n">
        <v>0</v>
      </c>
      <c r="S22" s="376" t="n">
        <v>0</v>
      </c>
      <c r="T22" s="376" t="n">
        <v>0</v>
      </c>
      <c r="U22" s="228" t="n">
        <f aca="false">SUM(I22:T22)</f>
        <v>0</v>
      </c>
    </row>
    <row r="23" customFormat="false" ht="25.5" hidden="false" customHeight="true" outlineLevel="0" collapsed="false">
      <c r="B23" s="377" t="s">
        <v>562</v>
      </c>
      <c r="C23" s="377"/>
      <c r="D23" s="374"/>
      <c r="E23" s="374"/>
      <c r="F23" s="374"/>
      <c r="G23" s="374"/>
      <c r="H23" s="375" t="s">
        <v>420</v>
      </c>
      <c r="I23" s="376" t="n">
        <v>0</v>
      </c>
      <c r="J23" s="376" t="n">
        <v>0</v>
      </c>
      <c r="K23" s="376" t="n">
        <v>0</v>
      </c>
      <c r="L23" s="376" t="n">
        <v>0</v>
      </c>
      <c r="M23" s="376" t="n">
        <v>0</v>
      </c>
      <c r="N23" s="376" t="n">
        <v>0</v>
      </c>
      <c r="O23" s="376" t="n">
        <v>0</v>
      </c>
      <c r="P23" s="376" t="n">
        <v>0</v>
      </c>
      <c r="Q23" s="376" t="n">
        <v>0</v>
      </c>
      <c r="R23" s="376" t="n">
        <v>0</v>
      </c>
      <c r="S23" s="376" t="n">
        <v>0</v>
      </c>
      <c r="T23" s="376" t="n">
        <v>0</v>
      </c>
      <c r="U23" s="228" t="n">
        <f aca="false">SUM(I23:T23)</f>
        <v>0</v>
      </c>
    </row>
    <row r="24" customFormat="false" ht="14.25" hidden="false" customHeight="true" outlineLevel="0" collapsed="false">
      <c r="B24" s="373" t="s">
        <v>563</v>
      </c>
      <c r="C24" s="373"/>
      <c r="D24" s="374"/>
      <c r="E24" s="374"/>
      <c r="F24" s="374"/>
      <c r="G24" s="374"/>
      <c r="H24" s="375" t="s">
        <v>422</v>
      </c>
      <c r="I24" s="376" t="n">
        <v>0</v>
      </c>
      <c r="J24" s="376" t="n">
        <v>0</v>
      </c>
      <c r="K24" s="376" t="n">
        <v>0</v>
      </c>
      <c r="L24" s="376" t="n">
        <v>0</v>
      </c>
      <c r="M24" s="376" t="n">
        <v>0</v>
      </c>
      <c r="N24" s="376" t="n">
        <v>0</v>
      </c>
      <c r="O24" s="376" t="n">
        <v>0</v>
      </c>
      <c r="P24" s="376" t="n">
        <v>0</v>
      </c>
      <c r="Q24" s="376" t="n">
        <v>0</v>
      </c>
      <c r="R24" s="376" t="n">
        <v>0</v>
      </c>
      <c r="S24" s="376" t="n">
        <v>0</v>
      </c>
      <c r="T24" s="376" t="n">
        <v>0</v>
      </c>
      <c r="U24" s="228" t="n">
        <f aca="false">SUM(I24:T24)</f>
        <v>0</v>
      </c>
    </row>
    <row r="25" customFormat="false" ht="14.25" hidden="false" customHeight="true" outlineLevel="0" collapsed="false">
      <c r="B25" s="377" t="s">
        <v>564</v>
      </c>
      <c r="C25" s="377"/>
      <c r="D25" s="374"/>
      <c r="E25" s="374"/>
      <c r="F25" s="374"/>
      <c r="G25" s="374"/>
      <c r="H25" s="375" t="s">
        <v>424</v>
      </c>
      <c r="I25" s="232" t="n">
        <f aca="false">SUM(I26:I27)</f>
        <v>0</v>
      </c>
      <c r="J25" s="232" t="n">
        <f aca="false">SUM(J26:J27)</f>
        <v>0</v>
      </c>
      <c r="K25" s="232" t="n">
        <f aca="false">SUM(K26:K27)</f>
        <v>0</v>
      </c>
      <c r="L25" s="232" t="n">
        <f aca="false">SUM(L26:L27)</f>
        <v>0</v>
      </c>
      <c r="M25" s="232" t="n">
        <f aca="false">SUM(M26:M27)</f>
        <v>0</v>
      </c>
      <c r="N25" s="232" t="n">
        <f aca="false">SUM(N26:N27)</f>
        <v>0</v>
      </c>
      <c r="O25" s="232" t="n">
        <f aca="false">SUM(O26:O27)</f>
        <v>0</v>
      </c>
      <c r="P25" s="232" t="n">
        <f aca="false">SUM(P26:P27)</f>
        <v>0</v>
      </c>
      <c r="Q25" s="232" t="n">
        <f aca="false">SUM(Q26:Q27)</f>
        <v>0</v>
      </c>
      <c r="R25" s="232" t="n">
        <f aca="false">SUM(R26:R27)</f>
        <v>0</v>
      </c>
      <c r="S25" s="232" t="n">
        <f aca="false">SUM(S26:S27)</f>
        <v>0</v>
      </c>
      <c r="T25" s="232" t="n">
        <f aca="false">SUM(T26:T27)</f>
        <v>0</v>
      </c>
      <c r="U25" s="228" t="n">
        <f aca="false">SUM(I25:T25)</f>
        <v>0</v>
      </c>
    </row>
    <row r="26" customFormat="false" ht="14.25" hidden="false" customHeight="true" outlineLevel="0" collapsed="false">
      <c r="B26" s="380" t="s">
        <v>565</v>
      </c>
      <c r="C26" s="381" t="s">
        <v>566</v>
      </c>
      <c r="D26" s="374"/>
      <c r="E26" s="374"/>
      <c r="F26" s="374"/>
      <c r="G26" s="374"/>
      <c r="H26" s="375" t="s">
        <v>426</v>
      </c>
      <c r="I26" s="376" t="n">
        <v>0</v>
      </c>
      <c r="J26" s="376" t="n">
        <v>0</v>
      </c>
      <c r="K26" s="376" t="n">
        <v>0</v>
      </c>
      <c r="L26" s="376" t="n">
        <v>0</v>
      </c>
      <c r="M26" s="376" t="n">
        <v>0</v>
      </c>
      <c r="N26" s="376" t="n">
        <v>0</v>
      </c>
      <c r="O26" s="376" t="n">
        <v>0</v>
      </c>
      <c r="P26" s="376" t="n">
        <v>0</v>
      </c>
      <c r="Q26" s="376" t="n">
        <v>0</v>
      </c>
      <c r="R26" s="376" t="n">
        <v>0</v>
      </c>
      <c r="S26" s="376" t="n">
        <v>0</v>
      </c>
      <c r="T26" s="376" t="n">
        <v>0</v>
      </c>
      <c r="U26" s="228" t="n">
        <f aca="false">SUM(I26:T26)</f>
        <v>0</v>
      </c>
    </row>
    <row r="27" customFormat="false" ht="14.25" hidden="false" customHeight="true" outlineLevel="0" collapsed="false">
      <c r="B27" s="380" t="s">
        <v>567</v>
      </c>
      <c r="C27" s="381" t="s">
        <v>568</v>
      </c>
      <c r="D27" s="374"/>
      <c r="E27" s="374"/>
      <c r="F27" s="374"/>
      <c r="G27" s="374"/>
      <c r="H27" s="375" t="s">
        <v>428</v>
      </c>
      <c r="I27" s="376" t="n">
        <v>0</v>
      </c>
      <c r="J27" s="376" t="n">
        <v>0</v>
      </c>
      <c r="K27" s="376" t="n">
        <v>0</v>
      </c>
      <c r="L27" s="376" t="n">
        <v>0</v>
      </c>
      <c r="M27" s="376" t="n">
        <v>0</v>
      </c>
      <c r="N27" s="376" t="n">
        <v>0</v>
      </c>
      <c r="O27" s="376" t="n">
        <v>0</v>
      </c>
      <c r="P27" s="376" t="n">
        <v>0</v>
      </c>
      <c r="Q27" s="376" t="n">
        <v>0</v>
      </c>
      <c r="R27" s="376" t="n">
        <v>0</v>
      </c>
      <c r="S27" s="376" t="n">
        <v>0</v>
      </c>
      <c r="T27" s="376" t="n">
        <v>0</v>
      </c>
      <c r="U27" s="228" t="n">
        <f aca="false">SUM(I27:T27)</f>
        <v>0</v>
      </c>
    </row>
    <row r="28" customFormat="false" ht="14.25" hidden="false" customHeight="true" outlineLevel="0" collapsed="false">
      <c r="B28" s="373" t="s">
        <v>569</v>
      </c>
      <c r="C28" s="373"/>
      <c r="D28" s="374"/>
      <c r="E28" s="374"/>
      <c r="F28" s="374"/>
      <c r="G28" s="374"/>
      <c r="H28" s="375" t="s">
        <v>430</v>
      </c>
      <c r="I28" s="376" t="n">
        <v>0</v>
      </c>
      <c r="J28" s="226" t="s">
        <v>570</v>
      </c>
      <c r="K28" s="376" t="n">
        <v>0</v>
      </c>
      <c r="L28" s="376" t="n">
        <v>0</v>
      </c>
      <c r="M28" s="376" t="n">
        <v>0</v>
      </c>
      <c r="N28" s="376" t="n">
        <v>0</v>
      </c>
      <c r="O28" s="376" t="n">
        <v>0</v>
      </c>
      <c r="P28" s="376" t="n">
        <v>0</v>
      </c>
      <c r="Q28" s="376" t="n">
        <v>0</v>
      </c>
      <c r="R28" s="376" t="n">
        <v>0</v>
      </c>
      <c r="S28" s="376" t="n">
        <v>0</v>
      </c>
      <c r="T28" s="376" t="n">
        <v>0</v>
      </c>
      <c r="U28" s="228" t="n">
        <f aca="false">SUM(I28:T28)</f>
        <v>0</v>
      </c>
    </row>
    <row r="29" customFormat="false" ht="14.25" hidden="false" customHeight="true" outlineLevel="0" collapsed="false">
      <c r="B29" s="377" t="s">
        <v>571</v>
      </c>
      <c r="C29" s="377"/>
      <c r="D29" s="374"/>
      <c r="E29" s="374"/>
      <c r="F29" s="374"/>
      <c r="G29" s="374"/>
      <c r="H29" s="375" t="s">
        <v>432</v>
      </c>
      <c r="I29" s="226" t="s">
        <v>572</v>
      </c>
      <c r="J29" s="376" t="n">
        <v>0</v>
      </c>
      <c r="K29" s="376" t="n">
        <v>0</v>
      </c>
      <c r="L29" s="376" t="n">
        <v>0</v>
      </c>
      <c r="M29" s="376" t="n">
        <v>0</v>
      </c>
      <c r="N29" s="376" t="n">
        <v>0</v>
      </c>
      <c r="O29" s="226" t="s">
        <v>573</v>
      </c>
      <c r="P29" s="226" t="n">
        <v>0</v>
      </c>
      <c r="Q29" s="376" t="n">
        <v>0</v>
      </c>
      <c r="R29" s="376" t="n">
        <v>0</v>
      </c>
      <c r="S29" s="226" t="s">
        <v>574</v>
      </c>
      <c r="T29" s="226" t="s">
        <v>575</v>
      </c>
      <c r="U29" s="228" t="n">
        <f aca="false">SUM(I29:T29)</f>
        <v>0</v>
      </c>
    </row>
    <row r="30" customFormat="false" ht="14.25" hidden="false" customHeight="true" outlineLevel="0" collapsed="false">
      <c r="B30" s="373" t="s">
        <v>576</v>
      </c>
      <c r="C30" s="373"/>
      <c r="D30" s="374"/>
      <c r="E30" s="374"/>
      <c r="F30" s="374"/>
      <c r="G30" s="374"/>
      <c r="H30" s="375" t="s">
        <v>577</v>
      </c>
      <c r="I30" s="232" t="n">
        <f aca="false">SUM(I32:I43)</f>
        <v>0</v>
      </c>
      <c r="J30" s="232" t="n">
        <f aca="false">SUM(J32:J43)</f>
        <v>0</v>
      </c>
      <c r="K30" s="232" t="n">
        <f aca="false">SUM(K32:K43)</f>
        <v>0</v>
      </c>
      <c r="L30" s="232" t="n">
        <f aca="false">SUM(L32:L43)</f>
        <v>0</v>
      </c>
      <c r="M30" s="232" t="n">
        <f aca="false">SUM(M32:M43)</f>
        <v>0</v>
      </c>
      <c r="N30" s="232" t="n">
        <f aca="false">SUM(N32:N43)</f>
        <v>0</v>
      </c>
      <c r="O30" s="232" t="n">
        <f aca="false">SUM(O32:O43)</f>
        <v>0</v>
      </c>
      <c r="P30" s="232" t="n">
        <f aca="false">SUM(P32:P43)</f>
        <v>0</v>
      </c>
      <c r="Q30" s="232" t="n">
        <f aca="false">SUM(Q32:Q43)</f>
        <v>0</v>
      </c>
      <c r="R30" s="232" t="n">
        <f aca="false">SUM(R32:R43)</f>
        <v>0</v>
      </c>
      <c r="S30" s="232" t="n">
        <f aca="false">SUM(S32:S43)</f>
        <v>0</v>
      </c>
      <c r="T30" s="232" t="n">
        <f aca="false">SUM(T32:T43)</f>
        <v>0</v>
      </c>
      <c r="U30" s="228" t="n">
        <f aca="false">SUM(U32:U43)</f>
        <v>0</v>
      </c>
    </row>
    <row r="31" customFormat="false" ht="14.25" hidden="false" customHeight="true" outlineLevel="0" collapsed="false">
      <c r="B31" s="373" t="s">
        <v>523</v>
      </c>
      <c r="C31" s="373"/>
      <c r="D31" s="374"/>
      <c r="E31" s="374"/>
      <c r="F31" s="374"/>
      <c r="G31" s="374"/>
      <c r="H31" s="375"/>
      <c r="I31" s="382"/>
      <c r="J31" s="382"/>
      <c r="K31" s="382"/>
      <c r="L31" s="382"/>
      <c r="M31" s="382"/>
      <c r="N31" s="382"/>
      <c r="O31" s="382"/>
      <c r="P31" s="382"/>
      <c r="Q31" s="382"/>
      <c r="R31" s="382"/>
      <c r="S31" s="382"/>
      <c r="T31" s="382"/>
      <c r="U31" s="383"/>
    </row>
    <row r="32" customFormat="false" ht="14.25" hidden="false" customHeight="true" outlineLevel="0" collapsed="false">
      <c r="B32" s="384" t="n">
        <v>1</v>
      </c>
      <c r="C32" s="385" t="s">
        <v>439</v>
      </c>
      <c r="D32" s="374"/>
      <c r="E32" s="374"/>
      <c r="F32" s="374"/>
      <c r="G32" s="374"/>
      <c r="H32" s="375" t="s">
        <v>577</v>
      </c>
      <c r="I32" s="226" t="s">
        <v>578</v>
      </c>
      <c r="J32" s="376" t="n">
        <v>0</v>
      </c>
      <c r="K32" s="376" t="n">
        <v>0</v>
      </c>
      <c r="L32" s="376" t="n">
        <v>0</v>
      </c>
      <c r="M32" s="376" t="n">
        <v>0</v>
      </c>
      <c r="N32" s="376" t="n">
        <v>0</v>
      </c>
      <c r="O32" s="376" t="n">
        <v>0</v>
      </c>
      <c r="P32" s="376" t="n">
        <v>0</v>
      </c>
      <c r="Q32" s="376" t="n">
        <v>0</v>
      </c>
      <c r="R32" s="376" t="n">
        <v>0</v>
      </c>
      <c r="S32" s="376" t="s">
        <v>579</v>
      </c>
      <c r="T32" s="376" t="n">
        <v>0</v>
      </c>
      <c r="U32" s="228" t="n">
        <f aca="false">SUM(I32:T32)</f>
        <v>0</v>
      </c>
    </row>
    <row r="33" customFormat="false" ht="14.25" hidden="false" customHeight="true" outlineLevel="0" collapsed="false">
      <c r="B33" s="384" t="n">
        <v>2</v>
      </c>
      <c r="C33" s="385" t="s">
        <v>580</v>
      </c>
      <c r="D33" s="374"/>
      <c r="E33" s="374"/>
      <c r="F33" s="374"/>
      <c r="G33" s="374"/>
      <c r="H33" s="375" t="s">
        <v>577</v>
      </c>
      <c r="I33" s="376" t="n">
        <v>0</v>
      </c>
      <c r="J33" s="226" t="s">
        <v>581</v>
      </c>
      <c r="K33" s="376" t="n">
        <v>0</v>
      </c>
      <c r="L33" s="376" t="n">
        <v>0</v>
      </c>
      <c r="M33" s="376" t="n">
        <v>0</v>
      </c>
      <c r="N33" s="376" t="n">
        <v>0</v>
      </c>
      <c r="O33" s="376" t="n">
        <v>0</v>
      </c>
      <c r="P33" s="376" t="n">
        <v>0</v>
      </c>
      <c r="Q33" s="376" t="n">
        <v>0</v>
      </c>
      <c r="R33" s="376" t="n">
        <v>0</v>
      </c>
      <c r="S33" s="376" t="s">
        <v>582</v>
      </c>
      <c r="T33" s="376" t="n">
        <v>0</v>
      </c>
      <c r="U33" s="228" t="n">
        <f aca="false">SUM(I33:T33)</f>
        <v>0</v>
      </c>
    </row>
    <row r="34" customFormat="false" ht="14.25" hidden="false" customHeight="true" outlineLevel="0" collapsed="false">
      <c r="B34" s="384" t="n">
        <v>3</v>
      </c>
      <c r="C34" s="385" t="s">
        <v>583</v>
      </c>
      <c r="D34" s="374"/>
      <c r="E34" s="374"/>
      <c r="F34" s="374"/>
      <c r="G34" s="374"/>
      <c r="H34" s="375" t="s">
        <v>577</v>
      </c>
      <c r="I34" s="376" t="n">
        <v>0</v>
      </c>
      <c r="J34" s="376" t="n">
        <v>0</v>
      </c>
      <c r="K34" s="376" t="n">
        <v>0</v>
      </c>
      <c r="L34" s="226" t="s">
        <v>584</v>
      </c>
      <c r="M34" s="376" t="n">
        <v>0</v>
      </c>
      <c r="N34" s="376" t="n">
        <v>0</v>
      </c>
      <c r="O34" s="376" t="n">
        <v>0</v>
      </c>
      <c r="P34" s="376" t="n">
        <v>0</v>
      </c>
      <c r="Q34" s="376" t="n">
        <v>0</v>
      </c>
      <c r="R34" s="376" t="n">
        <v>0</v>
      </c>
      <c r="S34" s="376" t="s">
        <v>585</v>
      </c>
      <c r="T34" s="376" t="n">
        <v>0</v>
      </c>
      <c r="U34" s="228" t="n">
        <f aca="false">SUM(I34:T34)</f>
        <v>0</v>
      </c>
    </row>
    <row r="35" customFormat="false" ht="14.25" hidden="false" customHeight="true" outlineLevel="0" collapsed="false">
      <c r="B35" s="386" t="n">
        <v>4</v>
      </c>
      <c r="C35" s="374" t="s">
        <v>586</v>
      </c>
      <c r="D35" s="374"/>
      <c r="E35" s="374"/>
      <c r="F35" s="374"/>
      <c r="G35" s="374"/>
      <c r="H35" s="375"/>
      <c r="I35" s="376" t="n">
        <v>0</v>
      </c>
      <c r="J35" s="376" t="n">
        <v>0</v>
      </c>
      <c r="K35" s="376" t="n">
        <v>0</v>
      </c>
      <c r="L35" s="376" t="n">
        <v>0</v>
      </c>
      <c r="M35" s="376" t="n">
        <v>0</v>
      </c>
      <c r="N35" s="376" t="n">
        <v>0</v>
      </c>
      <c r="O35" s="226" t="n">
        <v>0</v>
      </c>
      <c r="P35" s="226" t="n">
        <v>0</v>
      </c>
      <c r="Q35" s="376" t="n">
        <v>0</v>
      </c>
      <c r="R35" s="376" t="n">
        <v>0</v>
      </c>
      <c r="S35" s="226" t="n">
        <v>0</v>
      </c>
      <c r="T35" s="376" t="n">
        <v>0</v>
      </c>
      <c r="U35" s="383" t="n">
        <f aca="false">SUM(I35:T35)</f>
        <v>0</v>
      </c>
    </row>
    <row r="36" customFormat="false" ht="14.25" hidden="false" customHeight="true" outlineLevel="0" collapsed="false">
      <c r="B36" s="386"/>
      <c r="C36" s="374" t="s">
        <v>263</v>
      </c>
      <c r="D36" s="374"/>
      <c r="E36" s="374"/>
      <c r="F36" s="374"/>
      <c r="G36" s="374"/>
      <c r="H36" s="375"/>
      <c r="I36" s="376" t="n">
        <v>0</v>
      </c>
      <c r="J36" s="376" t="n">
        <v>0</v>
      </c>
      <c r="K36" s="376" t="n">
        <v>0</v>
      </c>
      <c r="L36" s="376" t="n">
        <v>0</v>
      </c>
      <c r="M36" s="376" t="n">
        <v>0</v>
      </c>
      <c r="N36" s="376" t="n">
        <v>0</v>
      </c>
      <c r="O36" s="387" t="s">
        <v>587</v>
      </c>
      <c r="P36" s="226" t="n">
        <v>0</v>
      </c>
      <c r="Q36" s="376" t="n">
        <v>0</v>
      </c>
      <c r="R36" s="376" t="n">
        <v>0</v>
      </c>
      <c r="S36" s="226" t="s">
        <v>588</v>
      </c>
      <c r="T36" s="376" t="s">
        <v>589</v>
      </c>
      <c r="U36" s="383" t="n">
        <f aca="false">SUM(I36:T36)</f>
        <v>0</v>
      </c>
    </row>
    <row r="37" customFormat="false" ht="14.25" hidden="false" customHeight="true" outlineLevel="0" collapsed="false">
      <c r="B37" s="386"/>
      <c r="C37" s="374" t="s">
        <v>406</v>
      </c>
      <c r="D37" s="374"/>
      <c r="E37" s="374"/>
      <c r="F37" s="374"/>
      <c r="G37" s="374"/>
      <c r="H37" s="375"/>
      <c r="I37" s="376" t="n">
        <v>0</v>
      </c>
      <c r="J37" s="376" t="n">
        <v>0</v>
      </c>
      <c r="K37" s="376" t="n">
        <v>0</v>
      </c>
      <c r="L37" s="376" t="n">
        <v>0</v>
      </c>
      <c r="M37" s="376" t="n">
        <v>0</v>
      </c>
      <c r="N37" s="376" t="n">
        <v>0</v>
      </c>
      <c r="O37" s="226" t="s">
        <v>590</v>
      </c>
      <c r="P37" s="226" t="n">
        <v>0</v>
      </c>
      <c r="Q37" s="376" t="n">
        <v>0</v>
      </c>
      <c r="R37" s="376" t="n">
        <v>0</v>
      </c>
      <c r="S37" s="226" t="s">
        <v>591</v>
      </c>
      <c r="T37" s="376" t="s">
        <v>592</v>
      </c>
      <c r="U37" s="383" t="n">
        <f aca="false">SUM(I37:T37)</f>
        <v>0</v>
      </c>
    </row>
    <row r="38" customFormat="false" ht="14.25" hidden="false" customHeight="true" outlineLevel="0" collapsed="false">
      <c r="B38" s="388"/>
      <c r="C38" s="374" t="s">
        <v>267</v>
      </c>
      <c r="D38" s="389"/>
      <c r="E38" s="389"/>
      <c r="F38" s="389"/>
      <c r="G38" s="389"/>
      <c r="H38" s="390"/>
      <c r="I38" s="376" t="n">
        <v>0</v>
      </c>
      <c r="J38" s="376" t="n">
        <v>0</v>
      </c>
      <c r="K38" s="376" t="n">
        <v>0</v>
      </c>
      <c r="L38" s="376" t="n">
        <v>0</v>
      </c>
      <c r="M38" s="376" t="n">
        <v>0</v>
      </c>
      <c r="N38" s="376" t="n">
        <v>0</v>
      </c>
      <c r="O38" s="226" t="n">
        <v>0</v>
      </c>
      <c r="P38" s="226" t="s">
        <v>593</v>
      </c>
      <c r="Q38" s="376" t="n">
        <v>0</v>
      </c>
      <c r="R38" s="376" t="n">
        <v>0</v>
      </c>
      <c r="S38" s="226" t="s">
        <v>594</v>
      </c>
      <c r="T38" s="376" t="s">
        <v>595</v>
      </c>
      <c r="U38" s="391" t="n">
        <f aca="false">SUM(I38:T38)</f>
        <v>0</v>
      </c>
    </row>
    <row r="39" customFormat="false" ht="14.25" hidden="false" customHeight="true" outlineLevel="0" collapsed="false">
      <c r="B39" s="388"/>
      <c r="C39" s="374" t="s">
        <v>409</v>
      </c>
      <c r="D39" s="389"/>
      <c r="E39" s="389"/>
      <c r="F39" s="389"/>
      <c r="G39" s="389"/>
      <c r="H39" s="390"/>
      <c r="I39" s="376" t="n">
        <v>0</v>
      </c>
      <c r="J39" s="376" t="n">
        <v>0</v>
      </c>
      <c r="K39" s="376" t="n">
        <v>0</v>
      </c>
      <c r="L39" s="376" t="n">
        <v>0</v>
      </c>
      <c r="M39" s="376" t="n">
        <v>0</v>
      </c>
      <c r="N39" s="376" t="n">
        <v>0</v>
      </c>
      <c r="O39" s="226" t="n">
        <v>0</v>
      </c>
      <c r="P39" s="226" t="n">
        <v>0</v>
      </c>
      <c r="Q39" s="376" t="n">
        <v>0</v>
      </c>
      <c r="R39" s="376" t="n">
        <v>0</v>
      </c>
      <c r="S39" s="226" t="n">
        <v>0</v>
      </c>
      <c r="T39" s="376" t="n">
        <v>0</v>
      </c>
      <c r="U39" s="391" t="n">
        <f aca="false">SUM(I39:T39)</f>
        <v>0</v>
      </c>
    </row>
    <row r="40" customFormat="false" ht="14.25" hidden="false" customHeight="true" outlineLevel="0" collapsed="false">
      <c r="B40" s="388"/>
      <c r="C40" s="374" t="s">
        <v>596</v>
      </c>
      <c r="D40" s="389"/>
      <c r="E40" s="389"/>
      <c r="F40" s="389"/>
      <c r="G40" s="389"/>
      <c r="H40" s="390"/>
      <c r="I40" s="376"/>
      <c r="J40" s="376"/>
      <c r="K40" s="376"/>
      <c r="L40" s="376"/>
      <c r="M40" s="376"/>
      <c r="N40" s="376"/>
      <c r="O40" s="226" t="n">
        <v>0</v>
      </c>
      <c r="P40" s="226" t="n">
        <v>0</v>
      </c>
      <c r="Q40" s="376"/>
      <c r="R40" s="376"/>
      <c r="S40" s="226" t="n">
        <v>0</v>
      </c>
      <c r="T40" s="376"/>
      <c r="U40" s="391" t="n">
        <f aca="false">SUM(I40:T40)</f>
        <v>0</v>
      </c>
    </row>
    <row r="41" customFormat="false" ht="14.25" hidden="false" customHeight="true" outlineLevel="0" collapsed="false">
      <c r="B41" s="386" t="n">
        <v>5</v>
      </c>
      <c r="C41" s="374" t="s">
        <v>369</v>
      </c>
      <c r="D41" s="389"/>
      <c r="E41" s="389"/>
      <c r="F41" s="389"/>
      <c r="G41" s="389"/>
      <c r="H41" s="390"/>
      <c r="I41" s="376" t="n">
        <v>0</v>
      </c>
      <c r="J41" s="376" t="n">
        <v>0</v>
      </c>
      <c r="K41" s="376" t="n">
        <v>0</v>
      </c>
      <c r="L41" s="376" t="n">
        <v>0</v>
      </c>
      <c r="M41" s="376" t="n">
        <v>0</v>
      </c>
      <c r="N41" s="376" t="n">
        <v>0</v>
      </c>
      <c r="O41" s="376" t="n">
        <v>0</v>
      </c>
      <c r="P41" s="376" t="n">
        <v>0</v>
      </c>
      <c r="Q41" s="376" t="n">
        <v>0</v>
      </c>
      <c r="R41" s="376" t="n">
        <v>0</v>
      </c>
      <c r="S41" s="376" t="n">
        <v>0</v>
      </c>
      <c r="T41" s="226"/>
      <c r="U41" s="391" t="n">
        <f aca="false">SUM(I41:T41)</f>
        <v>0</v>
      </c>
    </row>
    <row r="42" customFormat="false" ht="14.25" hidden="false" customHeight="true" outlineLevel="0" collapsed="false">
      <c r="B42" s="386"/>
      <c r="C42" s="374"/>
      <c r="D42" s="389"/>
      <c r="E42" s="389"/>
      <c r="F42" s="389"/>
      <c r="G42" s="389"/>
      <c r="H42" s="390"/>
      <c r="I42" s="376" t="n">
        <v>0</v>
      </c>
      <c r="J42" s="376" t="n">
        <v>0</v>
      </c>
      <c r="K42" s="376" t="n">
        <v>0</v>
      </c>
      <c r="L42" s="376" t="n">
        <v>0</v>
      </c>
      <c r="M42" s="376" t="n">
        <v>0</v>
      </c>
      <c r="N42" s="376" t="n">
        <v>0</v>
      </c>
      <c r="O42" s="376" t="n">
        <v>0</v>
      </c>
      <c r="P42" s="376" t="n">
        <v>0</v>
      </c>
      <c r="Q42" s="376" t="n">
        <v>0</v>
      </c>
      <c r="R42" s="376" t="n">
        <v>0</v>
      </c>
      <c r="S42" s="376" t="n">
        <v>0</v>
      </c>
      <c r="T42" s="392" t="n">
        <v>0</v>
      </c>
      <c r="U42" s="391" t="n">
        <f aca="false">SUM(I42:T42)</f>
        <v>0</v>
      </c>
    </row>
    <row r="43" customFormat="false" ht="14.25" hidden="false" customHeight="true" outlineLevel="0" collapsed="false">
      <c r="B43" s="388"/>
      <c r="C43" s="389"/>
      <c r="D43" s="389"/>
      <c r="E43" s="389"/>
      <c r="F43" s="389"/>
      <c r="G43" s="389"/>
      <c r="H43" s="390"/>
      <c r="I43" s="392"/>
      <c r="J43" s="392"/>
      <c r="K43" s="392"/>
      <c r="L43" s="392"/>
      <c r="M43" s="392"/>
      <c r="N43" s="392"/>
      <c r="O43" s="392"/>
      <c r="P43" s="392"/>
      <c r="Q43" s="392"/>
      <c r="R43" s="392"/>
      <c r="S43" s="392"/>
      <c r="T43" s="392"/>
      <c r="U43" s="391"/>
    </row>
    <row r="44" customFormat="false" ht="14.25" hidden="false" customHeight="true" outlineLevel="0" collapsed="false">
      <c r="B44" s="393" t="s">
        <v>344</v>
      </c>
      <c r="C44" s="393"/>
      <c r="D44" s="394"/>
      <c r="E44" s="394"/>
      <c r="F44" s="394"/>
      <c r="G44" s="394"/>
      <c r="H44" s="395" t="s">
        <v>597</v>
      </c>
      <c r="I44" s="396" t="n">
        <f aca="false">I30+I19+I14+I8</f>
        <v>0</v>
      </c>
      <c r="J44" s="396" t="n">
        <f aca="false">J30+J19+J14+J8</f>
        <v>0</v>
      </c>
      <c r="K44" s="396" t="n">
        <f aca="false">K30+K19+K14+K8</f>
        <v>0</v>
      </c>
      <c r="L44" s="396" t="n">
        <f aca="false">L30+L19+L14+L8</f>
        <v>0</v>
      </c>
      <c r="M44" s="396" t="n">
        <f aca="false">M30+M19+M14+M8</f>
        <v>0</v>
      </c>
      <c r="N44" s="396" t="n">
        <f aca="false">N30+N19+N14+N8</f>
        <v>0</v>
      </c>
      <c r="O44" s="396" t="n">
        <f aca="false">O30+O19+O14+O8</f>
        <v>0</v>
      </c>
      <c r="P44" s="396" t="n">
        <f aca="false">P30+P19+P14+P8</f>
        <v>0</v>
      </c>
      <c r="Q44" s="396" t="n">
        <f aca="false">Q30+Q19+Q14+Q8</f>
        <v>0</v>
      </c>
      <c r="R44" s="396" t="n">
        <f aca="false">R30+R19+R14+R8</f>
        <v>0</v>
      </c>
      <c r="S44" s="396" t="n">
        <f aca="false">S30+S19+S14+S8</f>
        <v>0</v>
      </c>
      <c r="T44" s="396" t="n">
        <f aca="false">T30+T19+T14+T8</f>
        <v>0</v>
      </c>
      <c r="U44" s="397" t="n">
        <f aca="false">U30+U19+U14+U8</f>
        <v>0</v>
      </c>
    </row>
    <row r="45" customFormat="false" ht="13.2" hidden="false" customHeight="false" outlineLevel="0" collapsed="false">
      <c r="J45" s="398"/>
      <c r="L45" s="399"/>
      <c r="O45" s="209"/>
      <c r="S45" s="209"/>
      <c r="T45" s="399"/>
    </row>
    <row r="46" customFormat="false" ht="13.2" hidden="false" customHeight="false" outlineLevel="0" collapsed="false">
      <c r="J46" s="398"/>
      <c r="L46" s="399"/>
      <c r="O46" s="210" t="s">
        <v>354</v>
      </c>
      <c r="S46" s="399"/>
    </row>
    <row r="47" customFormat="false" ht="13.2" hidden="false" customHeight="false" outlineLevel="0" collapsed="false">
      <c r="J47" s="400"/>
      <c r="O47" s="211" t="s">
        <v>355</v>
      </c>
      <c r="U47" s="400"/>
    </row>
  </sheetData>
  <mergeCells count="28">
    <mergeCell ref="A1:U2"/>
    <mergeCell ref="B3:U3"/>
    <mergeCell ref="B4:U4"/>
    <mergeCell ref="B5:U5"/>
    <mergeCell ref="B7:G7"/>
    <mergeCell ref="B8:C8"/>
    <mergeCell ref="B9:C9"/>
    <mergeCell ref="B10:C10"/>
    <mergeCell ref="B11:C11"/>
    <mergeCell ref="B12:C12"/>
    <mergeCell ref="B13:C13"/>
    <mergeCell ref="B14:C14"/>
    <mergeCell ref="B15:C15"/>
    <mergeCell ref="B16:C16"/>
    <mergeCell ref="B17:C17"/>
    <mergeCell ref="B18:C18"/>
    <mergeCell ref="B19:C19"/>
    <mergeCell ref="B20:C20"/>
    <mergeCell ref="B21:C21"/>
    <mergeCell ref="B22:C22"/>
    <mergeCell ref="B23:C23"/>
    <mergeCell ref="B24:C24"/>
    <mergeCell ref="B25:C25"/>
    <mergeCell ref="B28:C28"/>
    <mergeCell ref="B29:C29"/>
    <mergeCell ref="B30:C30"/>
    <mergeCell ref="B31:C31"/>
    <mergeCell ref="B44:C44"/>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11.xml><?xml version="1.0" encoding="utf-8"?>
<worksheet xmlns="http://schemas.openxmlformats.org/spreadsheetml/2006/main" xmlns:r="http://schemas.openxmlformats.org/officeDocument/2006/relationships">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4.4" zeroHeight="false" outlineLevelRow="0" outlineLevelCol="0"/>
  <cols>
    <col collapsed="false" customWidth="true" hidden="false" outlineLevel="0" max="1025" min="1" style="0" width="8.53"/>
  </cols>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tabColor rgb="FFFFC000"/>
    <pageSetUpPr fitToPage="false"/>
  </sheetPr>
  <dimension ref="A1:J70"/>
  <sheetViews>
    <sheetView showFormulas="false" showGridLines="false" showRowColHeaders="true" showZeros="true" rightToLeft="false" tabSelected="false" showOutlineSymbols="true" defaultGridColor="true" view="normal" topLeftCell="A1" colorId="64" zoomScale="91" zoomScaleNormal="91" zoomScalePageLayoutView="100" workbookViewId="0">
      <pane xSplit="8" ySplit="10" topLeftCell="I21" activePane="bottomRight" state="frozen"/>
      <selection pane="topLeft" activeCell="A1" activeCellId="0" sqref="A1"/>
      <selection pane="topRight" activeCell="I1" activeCellId="0" sqref="I1"/>
      <selection pane="bottomLeft" activeCell="A21" activeCellId="0" sqref="A21"/>
      <selection pane="bottomRight" activeCell="Z25" activeCellId="0" sqref="Z25"/>
    </sheetView>
  </sheetViews>
  <sheetFormatPr defaultRowHeight="14.4" zeroHeight="false" outlineLevelRow="1" outlineLevelCol="1"/>
  <cols>
    <col collapsed="false" customWidth="true" hidden="false" outlineLevel="0" max="1" min="1" style="40" width="5.66"/>
    <col collapsed="false" customWidth="true" hidden="false" outlineLevel="0" max="2" min="2" style="40" width="7.66"/>
    <col collapsed="false" customWidth="true" hidden="false" outlineLevel="0" max="3" min="3" style="40" width="44"/>
    <col collapsed="false" customWidth="true" hidden="false" outlineLevel="0" max="5" min="4" style="40" width="9.11"/>
    <col collapsed="false" customWidth="true" hidden="false" outlineLevel="0" max="7" min="6" style="40" width="17.33"/>
    <col collapsed="false" customWidth="true" hidden="false" outlineLevel="0" max="8" min="8" style="40" width="25.66"/>
    <col collapsed="false" customWidth="true" hidden="false" outlineLevel="1" max="9" min="9" style="40" width="6.88"/>
    <col collapsed="false" customWidth="true" hidden="false" outlineLevel="1" max="10" min="10" style="40" width="25.66"/>
    <col collapsed="false" customWidth="true" hidden="false" outlineLevel="0" max="11" min="11" style="40" width="9.11"/>
    <col collapsed="false" customWidth="true" hidden="true" outlineLevel="1" max="25" min="12" style="40" width="9.11"/>
    <col collapsed="false" customWidth="true" hidden="false" outlineLevel="0" max="1025" min="26" style="40" width="9.11"/>
  </cols>
  <sheetData>
    <row r="1" customFormat="false" ht="13.5" hidden="false" customHeight="true" outlineLevel="1" collapsed="false">
      <c r="A1" s="41" t="str">
        <f aca="false">+'i LCR Summ'!A1:I1</f>
        <v>Citibank N.A. Philippine Branches</v>
      </c>
      <c r="B1" s="41"/>
      <c r="C1" s="41"/>
      <c r="D1" s="41"/>
      <c r="E1" s="41"/>
      <c r="F1" s="41"/>
      <c r="G1" s="41"/>
      <c r="H1" s="41"/>
      <c r="I1" s="41"/>
      <c r="J1" s="41"/>
    </row>
    <row r="2" customFormat="false" ht="13.5" hidden="false" customHeight="true" outlineLevel="1" collapsed="false">
      <c r="A2" s="42" t="s">
        <v>1</v>
      </c>
      <c r="B2" s="42"/>
      <c r="C2" s="42"/>
      <c r="D2" s="42"/>
      <c r="E2" s="42"/>
      <c r="F2" s="42"/>
      <c r="G2" s="42"/>
      <c r="H2" s="42"/>
      <c r="I2" s="42"/>
      <c r="J2" s="42"/>
    </row>
    <row r="3" customFormat="false" ht="18.75" hidden="false" customHeight="true" outlineLevel="1" collapsed="false">
      <c r="A3" s="43" t="s">
        <v>2</v>
      </c>
      <c r="B3" s="43"/>
      <c r="C3" s="43"/>
      <c r="D3" s="43"/>
      <c r="E3" s="43"/>
      <c r="F3" s="43"/>
      <c r="G3" s="43"/>
      <c r="H3" s="43"/>
      <c r="I3" s="43"/>
      <c r="J3" s="43"/>
    </row>
    <row r="4" customFormat="false" ht="13.5" hidden="false" customHeight="true" outlineLevel="1" collapsed="false">
      <c r="A4" s="5" t="s">
        <v>3</v>
      </c>
      <c r="B4" s="5"/>
      <c r="C4" s="5"/>
      <c r="D4" s="5"/>
      <c r="E4" s="5"/>
      <c r="F4" s="5"/>
      <c r="G4" s="5"/>
      <c r="H4" s="5"/>
      <c r="I4" s="5"/>
      <c r="J4" s="5"/>
    </row>
    <row r="5" customFormat="false" ht="13.5" hidden="false" customHeight="true" outlineLevel="1" collapsed="false">
      <c r="A5" s="5" t="str">
        <f aca="false">+'i LCR Summ'!A5:I5</f>
        <v>As of Date :%AOD%</v>
      </c>
      <c r="B5" s="5"/>
      <c r="C5" s="5"/>
      <c r="D5" s="5"/>
      <c r="E5" s="5"/>
      <c r="F5" s="5"/>
      <c r="G5" s="5"/>
      <c r="H5" s="5"/>
      <c r="I5" s="5"/>
      <c r="J5" s="5"/>
    </row>
    <row r="6" customFormat="false" ht="13.5" hidden="false" customHeight="true" outlineLevel="1" collapsed="false">
      <c r="A6" s="5" t="s">
        <v>5</v>
      </c>
      <c r="B6" s="5"/>
      <c r="C6" s="5"/>
      <c r="D6" s="5"/>
      <c r="E6" s="5"/>
      <c r="F6" s="5"/>
      <c r="G6" s="5"/>
      <c r="H6" s="5"/>
      <c r="I6" s="5"/>
      <c r="J6" s="5"/>
    </row>
    <row r="7" customFormat="false" ht="14.25" hidden="false" customHeight="true" outlineLevel="1" collapsed="false"/>
    <row r="8" customFormat="false" ht="35.1" hidden="false" customHeight="true" outlineLevel="1" collapsed="false">
      <c r="A8" s="44" t="s">
        <v>42</v>
      </c>
      <c r="B8" s="44"/>
      <c r="C8" s="44"/>
      <c r="D8" s="44"/>
      <c r="E8" s="44"/>
      <c r="F8" s="44"/>
      <c r="G8" s="44"/>
      <c r="H8" s="44"/>
      <c r="I8" s="44"/>
      <c r="J8" s="44"/>
    </row>
    <row r="9" customFormat="false" ht="18" hidden="false" customHeight="true" outlineLevel="0" collapsed="false">
      <c r="A9" s="45" t="s">
        <v>7</v>
      </c>
      <c r="C9" s="46" t="s">
        <v>43</v>
      </c>
      <c r="D9" s="46"/>
      <c r="E9" s="46"/>
      <c r="F9" s="46"/>
      <c r="G9" s="47" t="s">
        <v>10</v>
      </c>
      <c r="H9" s="47" t="s">
        <v>44</v>
      </c>
      <c r="I9" s="47" t="s">
        <v>45</v>
      </c>
      <c r="J9" s="48" t="s">
        <v>11</v>
      </c>
    </row>
    <row r="10" customFormat="false" ht="15.75" hidden="false" customHeight="true" outlineLevel="0" collapsed="false">
      <c r="A10" s="49"/>
      <c r="B10" s="50"/>
      <c r="C10" s="50"/>
      <c r="D10" s="50"/>
      <c r="E10" s="50"/>
      <c r="F10" s="50"/>
      <c r="G10" s="51"/>
      <c r="H10" s="52" t="s">
        <v>46</v>
      </c>
      <c r="I10" s="52" t="s">
        <v>47</v>
      </c>
      <c r="J10" s="53" t="s">
        <v>48</v>
      </c>
    </row>
    <row r="11" customFormat="false" ht="25.5" hidden="false" customHeight="true" outlineLevel="0" collapsed="false">
      <c r="A11" s="54" t="s">
        <v>49</v>
      </c>
      <c r="B11" s="55"/>
      <c r="C11" s="55"/>
      <c r="D11" s="55"/>
      <c r="E11" s="55"/>
      <c r="F11" s="55"/>
      <c r="G11" s="56" t="s">
        <v>16</v>
      </c>
      <c r="H11" s="57" t="e">
        <f aca="false">H12+H13+H14+H16</f>
        <v>#VALUE!</v>
      </c>
      <c r="I11" s="58"/>
      <c r="J11" s="59" t="e">
        <f aca="false">J12+J13+J14+J16</f>
        <v>#VALUE!</v>
      </c>
    </row>
    <row r="12" customFormat="false" ht="14.25" hidden="false" customHeight="true" outlineLevel="1" collapsed="false">
      <c r="A12" s="60" t="s">
        <v>50</v>
      </c>
      <c r="B12" s="61"/>
      <c r="C12" s="61"/>
      <c r="D12" s="61"/>
      <c r="E12" s="61"/>
      <c r="F12" s="61"/>
      <c r="G12" s="62" t="s">
        <v>51</v>
      </c>
      <c r="H12" s="63" t="s">
        <v>52</v>
      </c>
      <c r="I12" s="64" t="n">
        <v>1</v>
      </c>
      <c r="J12" s="65" t="e">
        <f aca="false">H12*I12</f>
        <v>#VALUE!</v>
      </c>
    </row>
    <row r="13" customFormat="false" ht="14.25" hidden="false" customHeight="true" outlineLevel="1" collapsed="false">
      <c r="A13" s="60" t="s">
        <v>53</v>
      </c>
      <c r="B13" s="61"/>
      <c r="C13" s="61"/>
      <c r="D13" s="61"/>
      <c r="E13" s="61"/>
      <c r="F13" s="61"/>
      <c r="G13" s="62" t="s">
        <v>54</v>
      </c>
      <c r="H13" s="63" t="s">
        <v>55</v>
      </c>
      <c r="I13" s="64" t="n">
        <v>1</v>
      </c>
      <c r="J13" s="65" t="e">
        <f aca="false">H13*I13</f>
        <v>#VALUE!</v>
      </c>
    </row>
    <row r="14" customFormat="false" ht="14.25" hidden="false" customHeight="true" outlineLevel="1" collapsed="false">
      <c r="A14" s="66" t="s">
        <v>56</v>
      </c>
      <c r="B14" s="67"/>
      <c r="C14" s="67"/>
      <c r="D14" s="67"/>
      <c r="E14" s="67"/>
      <c r="F14" s="67"/>
      <c r="G14" s="68" t="s">
        <v>57</v>
      </c>
      <c r="H14" s="69" t="s">
        <v>58</v>
      </c>
      <c r="I14" s="70" t="n">
        <v>1</v>
      </c>
      <c r="J14" s="71" t="e">
        <f aca="false">H14*I14</f>
        <v>#VALUE!</v>
      </c>
    </row>
    <row r="15" customFormat="false" ht="14.25" hidden="false" customHeight="true" outlineLevel="1" collapsed="false">
      <c r="A15" s="72" t="s">
        <v>59</v>
      </c>
      <c r="B15" s="73"/>
      <c r="C15" s="73"/>
      <c r="D15" s="73"/>
      <c r="E15" s="73"/>
      <c r="F15" s="73"/>
      <c r="G15" s="74"/>
      <c r="H15" s="75"/>
      <c r="I15" s="76"/>
      <c r="J15" s="77"/>
    </row>
    <row r="16" customFormat="false" ht="14.25" hidden="false" customHeight="true" outlineLevel="1" collapsed="false">
      <c r="A16" s="60" t="s">
        <v>60</v>
      </c>
      <c r="B16" s="61"/>
      <c r="C16" s="61"/>
      <c r="D16" s="61"/>
      <c r="E16" s="61"/>
      <c r="F16" s="61"/>
      <c r="G16" s="62" t="s">
        <v>61</v>
      </c>
      <c r="H16" s="78" t="e">
        <f aca="false">H17+H21</f>
        <v>#VALUE!</v>
      </c>
      <c r="I16" s="79"/>
      <c r="J16" s="80" t="e">
        <f aca="false">J17+J21</f>
        <v>#VALUE!</v>
      </c>
    </row>
    <row r="17" s="84" customFormat="true" ht="14.25" hidden="false" customHeight="true" outlineLevel="1" collapsed="false">
      <c r="A17" s="66" t="s">
        <v>62</v>
      </c>
      <c r="B17" s="67"/>
      <c r="C17" s="67"/>
      <c r="D17" s="67"/>
      <c r="E17" s="67"/>
      <c r="F17" s="67"/>
      <c r="G17" s="68" t="s">
        <v>63</v>
      </c>
      <c r="H17" s="81" t="n">
        <f aca="false">SUM(H19:H20)</f>
        <v>0</v>
      </c>
      <c r="I17" s="82"/>
      <c r="J17" s="83" t="e">
        <f aca="false">SUM(J19:J20)</f>
        <v>#VALUE!</v>
      </c>
    </row>
    <row r="18" s="84" customFormat="true" ht="14.25" hidden="false" customHeight="true" outlineLevel="1" collapsed="false">
      <c r="A18" s="72" t="s">
        <v>64</v>
      </c>
      <c r="B18" s="73"/>
      <c r="C18" s="73"/>
      <c r="D18" s="73"/>
      <c r="E18" s="73"/>
      <c r="F18" s="73"/>
      <c r="G18" s="74"/>
      <c r="H18" s="85"/>
      <c r="I18" s="86"/>
      <c r="J18" s="87"/>
    </row>
    <row r="19" customFormat="false" ht="14.25" hidden="false" customHeight="true" outlineLevel="1" collapsed="false">
      <c r="A19" s="60" t="s">
        <v>65</v>
      </c>
      <c r="B19" s="61"/>
      <c r="C19" s="88"/>
      <c r="D19" s="61"/>
      <c r="E19" s="61"/>
      <c r="F19" s="61"/>
      <c r="G19" s="62" t="s">
        <v>66</v>
      </c>
      <c r="H19" s="63" t="s">
        <v>67</v>
      </c>
      <c r="I19" s="64" t="n">
        <v>1</v>
      </c>
      <c r="J19" s="65" t="e">
        <f aca="false">H19*I19</f>
        <v>#VALUE!</v>
      </c>
    </row>
    <row r="20" customFormat="false" ht="14.25" hidden="false" customHeight="true" outlineLevel="1" collapsed="false">
      <c r="A20" s="60" t="s">
        <v>68</v>
      </c>
      <c r="B20" s="61"/>
      <c r="C20" s="61"/>
      <c r="D20" s="61"/>
      <c r="E20" s="61"/>
      <c r="F20" s="61"/>
      <c r="G20" s="62" t="s">
        <v>69</v>
      </c>
      <c r="H20" s="63" t="s">
        <v>70</v>
      </c>
      <c r="I20" s="64" t="n">
        <v>1</v>
      </c>
      <c r="J20" s="65" t="e">
        <f aca="false">H20*I20</f>
        <v>#VALUE!</v>
      </c>
    </row>
    <row r="21" s="84" customFormat="true" ht="14.25" hidden="false" customHeight="true" outlineLevel="1" collapsed="false">
      <c r="A21" s="66" t="s">
        <v>71</v>
      </c>
      <c r="B21" s="67"/>
      <c r="C21" s="67"/>
      <c r="D21" s="67"/>
      <c r="E21" s="67"/>
      <c r="F21" s="67"/>
      <c r="G21" s="68" t="s">
        <v>72</v>
      </c>
      <c r="H21" s="81" t="e">
        <f aca="false">H23+H24</f>
        <v>#VALUE!</v>
      </c>
      <c r="I21" s="89"/>
      <c r="J21" s="83" t="e">
        <f aca="false">J23+J24</f>
        <v>#VALUE!</v>
      </c>
    </row>
    <row r="22" s="84" customFormat="true" ht="14.25" hidden="false" customHeight="true" outlineLevel="1" collapsed="false">
      <c r="A22" s="72" t="s">
        <v>73</v>
      </c>
      <c r="B22" s="73"/>
      <c r="C22" s="73"/>
      <c r="D22" s="73"/>
      <c r="E22" s="73"/>
      <c r="F22" s="73"/>
      <c r="G22" s="74"/>
      <c r="H22" s="90"/>
      <c r="I22" s="91"/>
      <c r="J22" s="92"/>
    </row>
    <row r="23" customFormat="false" ht="14.25" hidden="false" customHeight="true" outlineLevel="1" collapsed="false">
      <c r="A23" s="60" t="s">
        <v>74</v>
      </c>
      <c r="B23" s="61"/>
      <c r="C23" s="61"/>
      <c r="D23" s="61"/>
      <c r="E23" s="61"/>
      <c r="F23" s="61"/>
      <c r="G23" s="62" t="s">
        <v>75</v>
      </c>
      <c r="H23" s="63" t="s">
        <v>76</v>
      </c>
      <c r="I23" s="64" t="n">
        <v>1</v>
      </c>
      <c r="J23" s="65" t="e">
        <f aca="false">H23*I23</f>
        <v>#VALUE!</v>
      </c>
    </row>
    <row r="24" customFormat="false" ht="14.25" hidden="false" customHeight="true" outlineLevel="1" collapsed="false">
      <c r="A24" s="60" t="s">
        <v>77</v>
      </c>
      <c r="B24" s="61"/>
      <c r="C24" s="61"/>
      <c r="D24" s="61"/>
      <c r="E24" s="61"/>
      <c r="F24" s="61"/>
      <c r="G24" s="62" t="s">
        <v>78</v>
      </c>
      <c r="H24" s="63"/>
      <c r="I24" s="64" t="n">
        <v>1</v>
      </c>
      <c r="J24" s="65" t="n">
        <f aca="false">H24*I24</f>
        <v>0</v>
      </c>
    </row>
    <row r="25" customFormat="false" ht="14.25" hidden="false" customHeight="true" outlineLevel="1" collapsed="false">
      <c r="A25" s="93" t="s">
        <v>79</v>
      </c>
      <c r="B25" s="61"/>
      <c r="C25" s="61"/>
      <c r="D25" s="61"/>
      <c r="E25" s="61"/>
      <c r="F25" s="61"/>
      <c r="G25" s="94"/>
      <c r="H25" s="95"/>
      <c r="I25" s="96"/>
      <c r="J25" s="97"/>
    </row>
    <row r="26" customFormat="false" ht="14.25" hidden="false" customHeight="true" outlineLevel="0" collapsed="false">
      <c r="A26" s="93" t="s">
        <v>80</v>
      </c>
      <c r="B26" s="61"/>
      <c r="C26" s="61"/>
      <c r="D26" s="61"/>
      <c r="E26" s="61"/>
      <c r="F26" s="61"/>
      <c r="G26" s="62" t="s">
        <v>81</v>
      </c>
      <c r="H26" s="98" t="e">
        <f aca="false">H27-H31</f>
        <v>#VALUE!</v>
      </c>
      <c r="I26" s="99"/>
      <c r="J26" s="100" t="e">
        <f aca="false">J27-J31</f>
        <v>#VALUE!</v>
      </c>
    </row>
    <row r="27" s="84" customFormat="true" ht="14.25" hidden="false" customHeight="true" outlineLevel="1" collapsed="false">
      <c r="A27" s="66" t="s">
        <v>82</v>
      </c>
      <c r="B27" s="67" t="s">
        <v>83</v>
      </c>
      <c r="C27" s="101" t="s">
        <v>84</v>
      </c>
      <c r="D27" s="67"/>
      <c r="E27" s="67"/>
      <c r="F27" s="67"/>
      <c r="G27" s="68" t="s">
        <v>85</v>
      </c>
      <c r="H27" s="81" t="e">
        <f aca="false">H29+H30</f>
        <v>#VALUE!</v>
      </c>
      <c r="I27" s="82"/>
      <c r="J27" s="83" t="e">
        <f aca="false">J29+J30</f>
        <v>#VALUE!</v>
      </c>
    </row>
    <row r="28" s="84" customFormat="true" ht="14.25" hidden="false" customHeight="true" outlineLevel="1" collapsed="false">
      <c r="A28" s="102"/>
      <c r="C28" s="103" t="s">
        <v>86</v>
      </c>
      <c r="G28" s="104"/>
      <c r="H28" s="105"/>
      <c r="I28" s="86"/>
      <c r="J28" s="106"/>
    </row>
    <row r="29" customFormat="false" ht="14.25" hidden="false" customHeight="true" outlineLevel="1" collapsed="false">
      <c r="A29" s="107"/>
      <c r="B29" s="61"/>
      <c r="C29" s="88" t="s">
        <v>87</v>
      </c>
      <c r="D29" s="61"/>
      <c r="E29" s="61"/>
      <c r="F29" s="61"/>
      <c r="G29" s="62" t="s">
        <v>88</v>
      </c>
      <c r="H29" s="63" t="s">
        <v>89</v>
      </c>
      <c r="I29" s="64" t="n">
        <v>1</v>
      </c>
      <c r="J29" s="65" t="e">
        <f aca="false">H29*I29</f>
        <v>#VALUE!</v>
      </c>
    </row>
    <row r="30" customFormat="false" ht="14.25" hidden="false" customHeight="true" outlineLevel="1" collapsed="false">
      <c r="A30" s="107"/>
      <c r="B30" s="61"/>
      <c r="C30" s="88" t="s">
        <v>90</v>
      </c>
      <c r="D30" s="61"/>
      <c r="E30" s="61"/>
      <c r="F30" s="61"/>
      <c r="G30" s="62" t="s">
        <v>91</v>
      </c>
      <c r="H30" s="63" t="s">
        <v>92</v>
      </c>
      <c r="I30" s="64" t="n">
        <v>1</v>
      </c>
      <c r="J30" s="65" t="e">
        <f aca="false">H30*I30</f>
        <v>#VALUE!</v>
      </c>
    </row>
    <row r="31" s="84" customFormat="true" ht="14.25" hidden="false" customHeight="true" outlineLevel="1" collapsed="false">
      <c r="A31" s="108" t="s">
        <v>93</v>
      </c>
      <c r="B31" s="109" t="s">
        <v>94</v>
      </c>
      <c r="C31" s="101" t="s">
        <v>95</v>
      </c>
      <c r="D31" s="67"/>
      <c r="E31" s="67"/>
      <c r="F31" s="67"/>
      <c r="G31" s="68" t="s">
        <v>96</v>
      </c>
      <c r="H31" s="81" t="e">
        <f aca="false">H33+H34</f>
        <v>#VALUE!</v>
      </c>
      <c r="I31" s="89"/>
      <c r="J31" s="83" t="e">
        <f aca="false">J33+J34</f>
        <v>#VALUE!</v>
      </c>
    </row>
    <row r="32" s="84" customFormat="true" ht="14.25" hidden="false" customHeight="true" outlineLevel="1" collapsed="false">
      <c r="A32" s="110"/>
      <c r="C32" s="103" t="s">
        <v>97</v>
      </c>
      <c r="G32" s="104"/>
      <c r="H32" s="111"/>
      <c r="I32" s="91"/>
      <c r="J32" s="106"/>
    </row>
    <row r="33" customFormat="false" ht="14.25" hidden="false" customHeight="true" outlineLevel="1" collapsed="false">
      <c r="A33" s="107"/>
      <c r="B33" s="61"/>
      <c r="C33" s="88" t="s">
        <v>87</v>
      </c>
      <c r="D33" s="61"/>
      <c r="E33" s="61"/>
      <c r="F33" s="61"/>
      <c r="G33" s="62" t="s">
        <v>98</v>
      </c>
      <c r="H33" s="63"/>
      <c r="I33" s="64" t="n">
        <v>1</v>
      </c>
      <c r="J33" s="65" t="n">
        <f aca="false">H33*I33</f>
        <v>0</v>
      </c>
    </row>
    <row r="34" customFormat="false" ht="14.25" hidden="false" customHeight="true" outlineLevel="1" collapsed="false">
      <c r="A34" s="107"/>
      <c r="B34" s="61"/>
      <c r="C34" s="88" t="s">
        <v>90</v>
      </c>
      <c r="D34" s="61"/>
      <c r="E34" s="61"/>
      <c r="F34" s="61"/>
      <c r="G34" s="62" t="s">
        <v>99</v>
      </c>
      <c r="H34" s="63" t="s">
        <v>100</v>
      </c>
      <c r="I34" s="64" t="n">
        <v>1</v>
      </c>
      <c r="J34" s="65" t="e">
        <f aca="false">H34*I34</f>
        <v>#VALUE!</v>
      </c>
    </row>
    <row r="35" customFormat="false" ht="14.25" hidden="false" customHeight="true" outlineLevel="0" collapsed="false">
      <c r="A35" s="93" t="s">
        <v>101</v>
      </c>
      <c r="B35" s="61"/>
      <c r="C35" s="61"/>
      <c r="D35" s="61"/>
      <c r="E35" s="61"/>
      <c r="F35" s="61"/>
      <c r="G35" s="62" t="s">
        <v>102</v>
      </c>
      <c r="H35" s="98" t="e">
        <f aca="false">H11+H26</f>
        <v>#VALUE!</v>
      </c>
      <c r="I35" s="89"/>
      <c r="J35" s="100" t="e">
        <f aca="false">J11+J26</f>
        <v>#VALUE!</v>
      </c>
    </row>
    <row r="36" customFormat="false" ht="25.5" hidden="false" customHeight="true" outlineLevel="0" collapsed="false">
      <c r="A36" s="112" t="s">
        <v>103</v>
      </c>
      <c r="B36" s="113"/>
      <c r="C36" s="113"/>
      <c r="D36" s="113"/>
      <c r="E36" s="113"/>
      <c r="F36" s="113"/>
      <c r="G36" s="114" t="s">
        <v>19</v>
      </c>
      <c r="H36" s="115" t="n">
        <f aca="false">H37+H42+H47+H50</f>
        <v>0</v>
      </c>
      <c r="I36" s="116"/>
      <c r="J36" s="117" t="n">
        <f aca="false">J37+J42+J47+J50</f>
        <v>0</v>
      </c>
    </row>
    <row r="37" s="84" customFormat="true" ht="14.25" hidden="false" customHeight="true" outlineLevel="1" collapsed="false">
      <c r="A37" s="66" t="s">
        <v>104</v>
      </c>
      <c r="B37" s="67"/>
      <c r="C37" s="67"/>
      <c r="D37" s="67"/>
      <c r="E37" s="67"/>
      <c r="F37" s="67"/>
      <c r="G37" s="68" t="s">
        <v>105</v>
      </c>
      <c r="H37" s="81" t="n">
        <f aca="false">SUM(H39:H41)</f>
        <v>0</v>
      </c>
      <c r="I37" s="116"/>
      <c r="J37" s="83" t="n">
        <f aca="false">SUM(J39:J41)</f>
        <v>0</v>
      </c>
    </row>
    <row r="38" s="84" customFormat="true" ht="14.25" hidden="false" customHeight="true" outlineLevel="1" collapsed="false">
      <c r="A38" s="72" t="s">
        <v>106</v>
      </c>
      <c r="B38" s="73"/>
      <c r="C38" s="73"/>
      <c r="D38" s="73"/>
      <c r="E38" s="73"/>
      <c r="F38" s="73"/>
      <c r="G38" s="74"/>
      <c r="H38" s="85"/>
      <c r="I38" s="91"/>
      <c r="J38" s="87"/>
    </row>
    <row r="39" customFormat="false" ht="14.25" hidden="false" customHeight="true" outlineLevel="1" collapsed="false">
      <c r="A39" s="60" t="s">
        <v>107</v>
      </c>
      <c r="B39" s="61"/>
      <c r="C39" s="61"/>
      <c r="D39" s="61"/>
      <c r="E39" s="61"/>
      <c r="F39" s="61"/>
      <c r="G39" s="62" t="s">
        <v>108</v>
      </c>
      <c r="H39" s="63"/>
      <c r="I39" s="64" t="n">
        <v>0.85</v>
      </c>
      <c r="J39" s="65" t="n">
        <f aca="false">H39*I39</f>
        <v>0</v>
      </c>
    </row>
    <row r="40" customFormat="false" ht="14.25" hidden="false" customHeight="true" outlineLevel="1" collapsed="false">
      <c r="A40" s="60" t="s">
        <v>109</v>
      </c>
      <c r="B40" s="61"/>
      <c r="C40" s="61"/>
      <c r="D40" s="61"/>
      <c r="E40" s="61"/>
      <c r="F40" s="61"/>
      <c r="G40" s="62" t="s">
        <v>110</v>
      </c>
      <c r="H40" s="63"/>
      <c r="I40" s="64" t="n">
        <v>0.85</v>
      </c>
      <c r="J40" s="65" t="n">
        <f aca="false">H40*I40</f>
        <v>0</v>
      </c>
    </row>
    <row r="41" customFormat="false" ht="14.25" hidden="false" customHeight="true" outlineLevel="1" collapsed="false">
      <c r="A41" s="60" t="s">
        <v>111</v>
      </c>
      <c r="B41" s="88"/>
      <c r="C41" s="61"/>
      <c r="D41" s="61"/>
      <c r="E41" s="61"/>
      <c r="F41" s="61"/>
      <c r="G41" s="62" t="s">
        <v>112</v>
      </c>
      <c r="H41" s="63"/>
      <c r="I41" s="64" t="n">
        <v>0.85</v>
      </c>
      <c r="J41" s="65" t="n">
        <f aca="false">H41*I41</f>
        <v>0</v>
      </c>
    </row>
    <row r="42" s="84" customFormat="true" ht="14.25" hidden="false" customHeight="true" outlineLevel="1" collapsed="false">
      <c r="A42" s="66" t="s">
        <v>113</v>
      </c>
      <c r="B42" s="67"/>
      <c r="C42" s="67"/>
      <c r="D42" s="67"/>
      <c r="E42" s="67"/>
      <c r="F42" s="67"/>
      <c r="G42" s="68" t="s">
        <v>114</v>
      </c>
      <c r="H42" s="81" t="n">
        <f aca="false">SUM(H44:H46)</f>
        <v>0</v>
      </c>
      <c r="I42" s="89"/>
      <c r="J42" s="83" t="n">
        <f aca="false">SUM(J44:J46)</f>
        <v>0</v>
      </c>
    </row>
    <row r="43" s="84" customFormat="true" ht="14.25" hidden="false" customHeight="true" outlineLevel="1" collapsed="false">
      <c r="A43" s="72" t="s">
        <v>115</v>
      </c>
      <c r="B43" s="73"/>
      <c r="C43" s="73"/>
      <c r="D43" s="73"/>
      <c r="E43" s="73"/>
      <c r="F43" s="73"/>
      <c r="G43" s="74"/>
      <c r="H43" s="85"/>
      <c r="I43" s="91"/>
      <c r="J43" s="87"/>
    </row>
    <row r="44" customFormat="false" ht="14.25" hidden="false" customHeight="true" outlineLevel="1" collapsed="false">
      <c r="A44" s="60" t="s">
        <v>107</v>
      </c>
      <c r="B44" s="61"/>
      <c r="C44" s="61"/>
      <c r="D44" s="61"/>
      <c r="E44" s="61"/>
      <c r="F44" s="61"/>
      <c r="G44" s="62" t="s">
        <v>116</v>
      </c>
      <c r="H44" s="63"/>
      <c r="I44" s="64" t="n">
        <v>0.5</v>
      </c>
      <c r="J44" s="65" t="n">
        <f aca="false">H44*I44</f>
        <v>0</v>
      </c>
    </row>
    <row r="45" customFormat="false" ht="14.25" hidden="false" customHeight="true" outlineLevel="1" collapsed="false">
      <c r="A45" s="60" t="s">
        <v>109</v>
      </c>
      <c r="B45" s="61"/>
      <c r="C45" s="61"/>
      <c r="D45" s="61"/>
      <c r="E45" s="61"/>
      <c r="F45" s="61"/>
      <c r="G45" s="62" t="s">
        <v>117</v>
      </c>
      <c r="H45" s="63"/>
      <c r="I45" s="64" t="n">
        <v>0.5</v>
      </c>
      <c r="J45" s="65" t="n">
        <f aca="false">H45*I45</f>
        <v>0</v>
      </c>
    </row>
    <row r="46" customFormat="false" ht="14.25" hidden="false" customHeight="true" outlineLevel="1" collapsed="false">
      <c r="A46" s="60" t="s">
        <v>111</v>
      </c>
      <c r="B46" s="61"/>
      <c r="C46" s="61"/>
      <c r="D46" s="61"/>
      <c r="E46" s="61"/>
      <c r="F46" s="61"/>
      <c r="G46" s="62" t="s">
        <v>118</v>
      </c>
      <c r="H46" s="63"/>
      <c r="I46" s="64" t="n">
        <v>0.5</v>
      </c>
      <c r="J46" s="65" t="n">
        <f aca="false">H46*I46</f>
        <v>0</v>
      </c>
    </row>
    <row r="47" customFormat="false" ht="14.25" hidden="false" customHeight="true" outlineLevel="1" collapsed="false">
      <c r="A47" s="60" t="s">
        <v>119</v>
      </c>
      <c r="B47" s="61"/>
      <c r="C47" s="61"/>
      <c r="D47" s="61"/>
      <c r="E47" s="61"/>
      <c r="F47" s="61"/>
      <c r="G47" s="62" t="s">
        <v>120</v>
      </c>
      <c r="H47" s="78" t="n">
        <f aca="false">SUM(H48:H49)</f>
        <v>0</v>
      </c>
      <c r="I47" s="118"/>
      <c r="J47" s="80" t="n">
        <f aca="false">SUM(J48:J49)</f>
        <v>0</v>
      </c>
    </row>
    <row r="48" customFormat="false" ht="14.25" hidden="false" customHeight="true" outlineLevel="1" collapsed="false">
      <c r="A48" s="60" t="s">
        <v>121</v>
      </c>
      <c r="B48" s="61"/>
      <c r="C48" s="88"/>
      <c r="D48" s="61"/>
      <c r="E48" s="61"/>
      <c r="F48" s="61"/>
      <c r="G48" s="62" t="s">
        <v>122</v>
      </c>
      <c r="H48" s="63"/>
      <c r="I48" s="64" t="n">
        <v>0.85</v>
      </c>
      <c r="J48" s="65" t="n">
        <f aca="false">H48*I48</f>
        <v>0</v>
      </c>
    </row>
    <row r="49" customFormat="false" ht="14.25" hidden="false" customHeight="true" outlineLevel="1" collapsed="false">
      <c r="A49" s="60" t="s">
        <v>123</v>
      </c>
      <c r="B49" s="61"/>
      <c r="C49" s="61"/>
      <c r="D49" s="61"/>
      <c r="E49" s="61"/>
      <c r="F49" s="61"/>
      <c r="G49" s="62" t="s">
        <v>124</v>
      </c>
      <c r="H49" s="63"/>
      <c r="I49" s="64" t="n">
        <v>0.5</v>
      </c>
      <c r="J49" s="65" t="n">
        <f aca="false">H49*I49</f>
        <v>0</v>
      </c>
    </row>
    <row r="50" customFormat="false" ht="14.25" hidden="false" customHeight="true" outlineLevel="1" collapsed="false">
      <c r="A50" s="60" t="s">
        <v>125</v>
      </c>
      <c r="B50" s="61"/>
      <c r="C50" s="61"/>
      <c r="D50" s="61"/>
      <c r="E50" s="61"/>
      <c r="F50" s="61"/>
      <c r="G50" s="62" t="s">
        <v>126</v>
      </c>
      <c r="H50" s="63"/>
      <c r="I50" s="64" t="n">
        <v>0.5</v>
      </c>
      <c r="J50" s="65" t="n">
        <f aca="false">H50*I50</f>
        <v>0</v>
      </c>
    </row>
    <row r="51" customFormat="false" ht="14.25" hidden="false" customHeight="true" outlineLevel="1" collapsed="false">
      <c r="A51" s="93" t="s">
        <v>79</v>
      </c>
      <c r="B51" s="61"/>
      <c r="C51" s="61"/>
      <c r="D51" s="61"/>
      <c r="E51" s="61"/>
      <c r="F51" s="61"/>
      <c r="G51" s="94"/>
      <c r="H51" s="95"/>
      <c r="I51" s="96"/>
      <c r="J51" s="97"/>
    </row>
    <row r="52" customFormat="false" ht="14.25" hidden="false" customHeight="true" outlineLevel="0" collapsed="false">
      <c r="A52" s="93" t="s">
        <v>127</v>
      </c>
      <c r="B52" s="61"/>
      <c r="C52" s="61"/>
      <c r="D52" s="61"/>
      <c r="E52" s="61"/>
      <c r="F52" s="61"/>
      <c r="G52" s="62" t="s">
        <v>128</v>
      </c>
      <c r="H52" s="98" t="n">
        <f aca="false">H53-H60</f>
        <v>0</v>
      </c>
      <c r="I52" s="116"/>
      <c r="J52" s="100" t="n">
        <f aca="false">J53-J60</f>
        <v>0</v>
      </c>
    </row>
    <row r="53" s="84" customFormat="true" ht="14.25" hidden="false" customHeight="true" outlineLevel="1" collapsed="false">
      <c r="A53" s="108" t="s">
        <v>129</v>
      </c>
      <c r="B53" s="109" t="s">
        <v>130</v>
      </c>
      <c r="C53" s="101" t="s">
        <v>131</v>
      </c>
      <c r="D53" s="67"/>
      <c r="E53" s="67"/>
      <c r="F53" s="67"/>
      <c r="G53" s="68" t="s">
        <v>132</v>
      </c>
      <c r="H53" s="81" t="n">
        <f aca="false">H55+H56+H57+H58+H59</f>
        <v>0</v>
      </c>
      <c r="I53" s="116"/>
      <c r="J53" s="83" t="n">
        <f aca="false">J55+J56+J57+J58+J59</f>
        <v>0</v>
      </c>
    </row>
    <row r="54" s="84" customFormat="true" ht="14.25" hidden="false" customHeight="true" outlineLevel="1" collapsed="false">
      <c r="A54" s="119"/>
      <c r="B54" s="73"/>
      <c r="C54" s="120" t="s">
        <v>133</v>
      </c>
      <c r="D54" s="73"/>
      <c r="E54" s="73"/>
      <c r="F54" s="73"/>
      <c r="G54" s="74"/>
      <c r="H54" s="90"/>
      <c r="I54" s="91"/>
      <c r="J54" s="92"/>
    </row>
    <row r="55" customFormat="false" ht="14.25" hidden="false" customHeight="true" outlineLevel="1" collapsed="false">
      <c r="A55" s="107"/>
      <c r="B55" s="61"/>
      <c r="C55" s="88" t="s">
        <v>134</v>
      </c>
      <c r="D55" s="61"/>
      <c r="E55" s="61"/>
      <c r="F55" s="61"/>
      <c r="G55" s="62" t="s">
        <v>135</v>
      </c>
      <c r="H55" s="63"/>
      <c r="I55" s="64" t="n">
        <v>0.85</v>
      </c>
      <c r="J55" s="121" t="n">
        <f aca="false">H55*I55</f>
        <v>0</v>
      </c>
    </row>
    <row r="56" customFormat="false" ht="14.25" hidden="false" customHeight="true" outlineLevel="1" collapsed="false">
      <c r="A56" s="107"/>
      <c r="B56" s="61"/>
      <c r="C56" s="88" t="s">
        <v>136</v>
      </c>
      <c r="D56" s="61"/>
      <c r="E56" s="61"/>
      <c r="F56" s="61"/>
      <c r="G56" s="62" t="s">
        <v>137</v>
      </c>
      <c r="H56" s="63"/>
      <c r="I56" s="64" t="n">
        <v>0.5</v>
      </c>
      <c r="J56" s="121" t="n">
        <f aca="false">H56*I56</f>
        <v>0</v>
      </c>
    </row>
    <row r="57" customFormat="false" ht="14.25" hidden="false" customHeight="true" outlineLevel="1" collapsed="false">
      <c r="A57" s="107"/>
      <c r="B57" s="61"/>
      <c r="C57" s="88" t="s">
        <v>138</v>
      </c>
      <c r="D57" s="61"/>
      <c r="E57" s="61"/>
      <c r="F57" s="61"/>
      <c r="G57" s="62" t="s">
        <v>139</v>
      </c>
      <c r="H57" s="63"/>
      <c r="I57" s="64" t="n">
        <v>0.85</v>
      </c>
      <c r="J57" s="121" t="n">
        <f aca="false">H57*I57</f>
        <v>0</v>
      </c>
    </row>
    <row r="58" customFormat="false" ht="14.25" hidden="false" customHeight="true" outlineLevel="1" collapsed="false">
      <c r="A58" s="107"/>
      <c r="B58" s="61"/>
      <c r="C58" s="88" t="s">
        <v>140</v>
      </c>
      <c r="D58" s="61"/>
      <c r="E58" s="61"/>
      <c r="F58" s="61"/>
      <c r="G58" s="62" t="s">
        <v>141</v>
      </c>
      <c r="H58" s="63"/>
      <c r="I58" s="64" t="n">
        <v>0.5</v>
      </c>
      <c r="J58" s="121" t="n">
        <f aca="false">H58*I58</f>
        <v>0</v>
      </c>
    </row>
    <row r="59" customFormat="false" ht="14.25" hidden="false" customHeight="true" outlineLevel="1" collapsed="false">
      <c r="A59" s="107"/>
      <c r="B59" s="61"/>
      <c r="C59" s="88" t="s">
        <v>142</v>
      </c>
      <c r="D59" s="61"/>
      <c r="E59" s="61"/>
      <c r="F59" s="61"/>
      <c r="G59" s="62" t="s">
        <v>143</v>
      </c>
      <c r="H59" s="63"/>
      <c r="I59" s="64" t="n">
        <v>0.5</v>
      </c>
      <c r="J59" s="121" t="n">
        <f aca="false">H59*I59</f>
        <v>0</v>
      </c>
    </row>
    <row r="60" customFormat="false" ht="14.25" hidden="false" customHeight="true" outlineLevel="1" collapsed="false">
      <c r="A60" s="108" t="s">
        <v>93</v>
      </c>
      <c r="B60" s="109" t="s">
        <v>94</v>
      </c>
      <c r="C60" s="101" t="s">
        <v>144</v>
      </c>
      <c r="D60" s="67"/>
      <c r="E60" s="67"/>
      <c r="F60" s="67"/>
      <c r="G60" s="68" t="s">
        <v>145</v>
      </c>
      <c r="H60" s="81" t="n">
        <f aca="false">H62+H63+H64+H65+H66</f>
        <v>0</v>
      </c>
      <c r="I60" s="89"/>
      <c r="J60" s="83" t="n">
        <f aca="false">J62+J63+J64+J65+J66</f>
        <v>0</v>
      </c>
    </row>
    <row r="61" customFormat="false" ht="14.25" hidden="false" customHeight="true" outlineLevel="1" collapsed="false">
      <c r="A61" s="119"/>
      <c r="B61" s="73"/>
      <c r="C61" s="120" t="s">
        <v>146</v>
      </c>
      <c r="D61" s="73"/>
      <c r="E61" s="73"/>
      <c r="F61" s="73"/>
      <c r="G61" s="74"/>
      <c r="H61" s="90"/>
      <c r="I61" s="91"/>
      <c r="J61" s="92"/>
    </row>
    <row r="62" customFormat="false" ht="14.25" hidden="false" customHeight="true" outlineLevel="1" collapsed="false">
      <c r="A62" s="107"/>
      <c r="B62" s="61"/>
      <c r="C62" s="88" t="s">
        <v>147</v>
      </c>
      <c r="D62" s="61"/>
      <c r="E62" s="61"/>
      <c r="F62" s="61"/>
      <c r="G62" s="62" t="s">
        <v>148</v>
      </c>
      <c r="H62" s="63"/>
      <c r="I62" s="64" t="n">
        <v>0.85</v>
      </c>
      <c r="J62" s="121" t="n">
        <f aca="false">H62*I62</f>
        <v>0</v>
      </c>
    </row>
    <row r="63" customFormat="false" ht="14.25" hidden="false" customHeight="true" outlineLevel="1" collapsed="false">
      <c r="A63" s="107"/>
      <c r="B63" s="61"/>
      <c r="C63" s="88" t="s">
        <v>136</v>
      </c>
      <c r="D63" s="61"/>
      <c r="E63" s="61"/>
      <c r="F63" s="61"/>
      <c r="G63" s="62" t="s">
        <v>149</v>
      </c>
      <c r="H63" s="63"/>
      <c r="I63" s="64" t="n">
        <v>0.5</v>
      </c>
      <c r="J63" s="121" t="n">
        <f aca="false">H63*I63</f>
        <v>0</v>
      </c>
    </row>
    <row r="64" customFormat="false" ht="14.25" hidden="false" customHeight="true" outlineLevel="1" collapsed="false">
      <c r="A64" s="107"/>
      <c r="B64" s="61"/>
      <c r="C64" s="88" t="s">
        <v>150</v>
      </c>
      <c r="D64" s="61"/>
      <c r="E64" s="61"/>
      <c r="F64" s="61"/>
      <c r="G64" s="62" t="s">
        <v>151</v>
      </c>
      <c r="H64" s="63"/>
      <c r="I64" s="64" t="n">
        <v>0.85</v>
      </c>
      <c r="J64" s="121" t="n">
        <f aca="false">H64*I64</f>
        <v>0</v>
      </c>
    </row>
    <row r="65" customFormat="false" ht="14.25" hidden="false" customHeight="true" outlineLevel="1" collapsed="false">
      <c r="A65" s="107"/>
      <c r="B65" s="61"/>
      <c r="C65" s="88" t="s">
        <v>152</v>
      </c>
      <c r="D65" s="61"/>
      <c r="E65" s="61"/>
      <c r="F65" s="61"/>
      <c r="G65" s="62" t="s">
        <v>153</v>
      </c>
      <c r="H65" s="63"/>
      <c r="I65" s="64" t="n">
        <v>0.5</v>
      </c>
      <c r="J65" s="121" t="n">
        <f aca="false">H65*I65</f>
        <v>0</v>
      </c>
    </row>
    <row r="66" customFormat="false" ht="14.25" hidden="false" customHeight="true" outlineLevel="1" collapsed="false">
      <c r="A66" s="107"/>
      <c r="B66" s="61"/>
      <c r="C66" s="88" t="s">
        <v>142</v>
      </c>
      <c r="D66" s="61"/>
      <c r="E66" s="61"/>
      <c r="F66" s="61"/>
      <c r="G66" s="62" t="s">
        <v>154</v>
      </c>
      <c r="H66" s="63"/>
      <c r="I66" s="64" t="n">
        <v>0.5</v>
      </c>
      <c r="J66" s="121" t="n">
        <f aca="false">H66*I66</f>
        <v>0</v>
      </c>
    </row>
    <row r="67" customFormat="false" ht="16.2" hidden="false" customHeight="false" outlineLevel="0" collapsed="false">
      <c r="A67" s="93" t="s">
        <v>155</v>
      </c>
      <c r="B67" s="122"/>
      <c r="C67" s="122"/>
      <c r="D67" s="122"/>
      <c r="E67" s="122"/>
      <c r="F67" s="122"/>
      <c r="G67" s="62" t="s">
        <v>156</v>
      </c>
      <c r="H67" s="98" t="n">
        <f aca="false">H36+H52</f>
        <v>0</v>
      </c>
      <c r="I67" s="89"/>
      <c r="J67" s="100" t="n">
        <f aca="false">J36+J52</f>
        <v>0</v>
      </c>
    </row>
    <row r="68" customFormat="false" ht="25.5" hidden="false" customHeight="true" outlineLevel="0" collapsed="false">
      <c r="A68" s="112" t="s">
        <v>157</v>
      </c>
      <c r="B68" s="123"/>
      <c r="C68" s="123"/>
      <c r="D68" s="123"/>
      <c r="E68" s="123"/>
      <c r="F68" s="123"/>
      <c r="G68" s="114" t="s">
        <v>22</v>
      </c>
      <c r="H68" s="115" t="e">
        <f aca="false">H11+H36</f>
        <v>#VALUE!</v>
      </c>
      <c r="I68" s="124"/>
      <c r="J68" s="117" t="e">
        <f aca="false">J11+J36</f>
        <v>#VALUE!</v>
      </c>
    </row>
    <row r="69" customFormat="false" ht="25.5" hidden="false" customHeight="true" outlineLevel="0" collapsed="false">
      <c r="A69" s="112" t="s">
        <v>158</v>
      </c>
      <c r="B69" s="123"/>
      <c r="C69" s="123"/>
      <c r="D69" s="123"/>
      <c r="E69" s="123"/>
      <c r="F69" s="123"/>
      <c r="G69" s="114" t="s">
        <v>25</v>
      </c>
      <c r="H69" s="115" t="e">
        <f aca="false">MAX(H67-2/3*H35,0)</f>
        <v>#VALUE!</v>
      </c>
      <c r="I69" s="124"/>
      <c r="J69" s="117" t="e">
        <f aca="false">MAX(J67-2/3*J35,0)</f>
        <v>#VALUE!</v>
      </c>
    </row>
    <row r="70" customFormat="false" ht="25.5" hidden="false" customHeight="true" outlineLevel="0" collapsed="false">
      <c r="A70" s="125" t="s">
        <v>159</v>
      </c>
      <c r="B70" s="126"/>
      <c r="C70" s="126"/>
      <c r="D70" s="126"/>
      <c r="E70" s="126"/>
      <c r="F70" s="126"/>
      <c r="G70" s="127" t="s">
        <v>13</v>
      </c>
      <c r="H70" s="128" t="e">
        <f aca="false">H68-H69</f>
        <v>#VALUE!</v>
      </c>
      <c r="I70" s="129"/>
      <c r="J70" s="130" t="e">
        <f aca="false">J68-J69</f>
        <v>#VALUE!</v>
      </c>
    </row>
  </sheetData>
  <autoFilter ref="A8:Z74"/>
  <mergeCells count="8">
    <mergeCell ref="A1:J1"/>
    <mergeCell ref="A2:J2"/>
    <mergeCell ref="A3:J3"/>
    <mergeCell ref="A4:J4"/>
    <mergeCell ref="A5:J5"/>
    <mergeCell ref="A6:J6"/>
    <mergeCell ref="A8:J8"/>
    <mergeCell ref="C9:F9"/>
  </mergeCells>
  <dataValidations count="1">
    <dataValidation allowBlank="true" operator="greaterThanOrEqual" showDropDown="false" showErrorMessage="true" showInputMessage="true" sqref="H12:H15 H19:H20 H23:H24 H29:H30 H33:H34 H39:H41 H44:H46 H48:H50 H55:H59 H62:H66" type="decimal">
      <formula1>0</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sheetPr filterMode="false">
    <tabColor rgb="FFFFFF00"/>
    <pageSetUpPr fitToPage="false"/>
  </sheetPr>
  <dimension ref="A1:J115"/>
  <sheetViews>
    <sheetView showFormulas="false" showGridLines="false" showRowColHeaders="true" showZeros="true" rightToLeft="false" tabSelected="false" showOutlineSymbols="true" defaultGridColor="true" view="normal" topLeftCell="A1" colorId="64" zoomScale="85" zoomScaleNormal="85" zoomScalePageLayoutView="100" workbookViewId="0">
      <pane xSplit="7" ySplit="10" topLeftCell="H11" activePane="bottomRight" state="frozen"/>
      <selection pane="topLeft" activeCell="A1" activeCellId="0" sqref="A1"/>
      <selection pane="topRight" activeCell="H1" activeCellId="0" sqref="H1"/>
      <selection pane="bottomLeft" activeCell="A11" activeCellId="0" sqref="A11"/>
      <selection pane="bottomRight" activeCell="H21" activeCellId="0" sqref="H21"/>
    </sheetView>
  </sheetViews>
  <sheetFormatPr defaultRowHeight="14.4" zeroHeight="false" outlineLevelRow="1" outlineLevelCol="1"/>
  <cols>
    <col collapsed="false" customWidth="true" hidden="false" outlineLevel="0" max="1" min="1" style="40" width="5.66"/>
    <col collapsed="false" customWidth="true" hidden="false" outlineLevel="0" max="2" min="2" style="40" width="7.66"/>
    <col collapsed="false" customWidth="true" hidden="false" outlineLevel="0" max="5" min="3" style="40" width="9.11"/>
    <col collapsed="false" customWidth="true" hidden="false" outlineLevel="0" max="6" min="6" style="40" width="57.89"/>
    <col collapsed="false" customWidth="true" hidden="false" outlineLevel="0" max="7" min="7" style="40" width="19.33"/>
    <col collapsed="false" customWidth="true" hidden="false" outlineLevel="0" max="8" min="8" style="40" width="61.56"/>
    <col collapsed="false" customWidth="true" hidden="false" outlineLevel="1" max="9" min="9" style="40" width="8.44"/>
    <col collapsed="false" customWidth="true" hidden="false" outlineLevel="1" max="10" min="10" style="40" width="25.66"/>
    <col collapsed="false" customWidth="true" hidden="false" outlineLevel="0" max="11" min="11" style="40" width="9.11"/>
    <col collapsed="false" customWidth="true" hidden="true" outlineLevel="1" max="24" min="12" style="40" width="9.11"/>
    <col collapsed="false" customWidth="true" hidden="false" outlineLevel="0" max="1025" min="25" style="40" width="9.11"/>
  </cols>
  <sheetData>
    <row r="1" customFormat="false" ht="14.4" hidden="false" customHeight="false" outlineLevel="1" collapsed="false">
      <c r="A1" s="41" t="str">
        <f aca="false">+'i LCR Summ'!A1:I1</f>
        <v>Citibank N.A. Philippine Branches</v>
      </c>
      <c r="B1" s="41"/>
      <c r="C1" s="41"/>
      <c r="D1" s="41"/>
      <c r="E1" s="41"/>
      <c r="F1" s="41"/>
      <c r="G1" s="41"/>
      <c r="H1" s="41"/>
      <c r="I1" s="41"/>
      <c r="J1" s="41"/>
    </row>
    <row r="2" customFormat="false" ht="14.4" hidden="false" customHeight="false" outlineLevel="1" collapsed="false">
      <c r="A2" s="42" t="s">
        <v>1</v>
      </c>
      <c r="B2" s="42"/>
      <c r="C2" s="42"/>
      <c r="D2" s="42"/>
      <c r="E2" s="42"/>
      <c r="F2" s="42"/>
      <c r="G2" s="42"/>
      <c r="H2" s="42"/>
      <c r="I2" s="42"/>
      <c r="J2" s="42"/>
    </row>
    <row r="3" customFormat="false" ht="14.4" hidden="false" customHeight="false" outlineLevel="1" collapsed="false">
      <c r="A3" s="43" t="s">
        <v>2</v>
      </c>
      <c r="B3" s="43"/>
      <c r="C3" s="43"/>
      <c r="D3" s="43"/>
      <c r="E3" s="43"/>
      <c r="F3" s="43"/>
      <c r="G3" s="43"/>
      <c r="H3" s="43"/>
      <c r="I3" s="43"/>
      <c r="J3" s="43"/>
    </row>
    <row r="4" customFormat="false" ht="14.4" hidden="false" customHeight="false" outlineLevel="1" collapsed="false">
      <c r="A4" s="5" t="s">
        <v>3</v>
      </c>
      <c r="B4" s="5"/>
      <c r="C4" s="5"/>
      <c r="D4" s="5"/>
      <c r="E4" s="5"/>
      <c r="F4" s="5"/>
      <c r="G4" s="5"/>
      <c r="H4" s="5"/>
      <c r="I4" s="5"/>
      <c r="J4" s="5"/>
    </row>
    <row r="5" customFormat="false" ht="14.4" hidden="false" customHeight="false" outlineLevel="1" collapsed="false">
      <c r="A5" s="5" t="str">
        <f aca="false">+'i LCR Summ'!A5:I5</f>
        <v>As of Date :%AOD%</v>
      </c>
      <c r="B5" s="5"/>
      <c r="C5" s="5"/>
      <c r="D5" s="5"/>
      <c r="E5" s="5"/>
      <c r="F5" s="5"/>
      <c r="G5" s="5"/>
      <c r="H5" s="5"/>
      <c r="I5" s="5"/>
      <c r="J5" s="5"/>
    </row>
    <row r="6" customFormat="false" ht="14.4" hidden="false" customHeight="false" outlineLevel="1" collapsed="false">
      <c r="A6" s="5" t="s">
        <v>5</v>
      </c>
      <c r="B6" s="5"/>
      <c r="C6" s="5"/>
      <c r="D6" s="5"/>
      <c r="E6" s="5"/>
      <c r="F6" s="5"/>
      <c r="G6" s="5"/>
      <c r="H6" s="5"/>
      <c r="I6" s="5"/>
      <c r="J6" s="5"/>
    </row>
    <row r="7" customFormat="false" ht="15" hidden="false" customHeight="false" outlineLevel="1" collapsed="false"/>
    <row r="8" customFormat="false" ht="25.95" hidden="false" customHeight="true" outlineLevel="0" collapsed="false">
      <c r="A8" s="44" t="s">
        <v>160</v>
      </c>
      <c r="B8" s="44"/>
      <c r="C8" s="44"/>
      <c r="D8" s="44"/>
      <c r="E8" s="44"/>
      <c r="F8" s="44"/>
      <c r="G8" s="44"/>
      <c r="H8" s="44"/>
      <c r="I8" s="44"/>
      <c r="J8" s="44"/>
    </row>
    <row r="9" customFormat="false" ht="28.95" hidden="false" customHeight="true" outlineLevel="0" collapsed="false">
      <c r="A9" s="45" t="s">
        <v>7</v>
      </c>
      <c r="C9" s="46" t="s">
        <v>43</v>
      </c>
      <c r="D9" s="46"/>
      <c r="E9" s="46"/>
      <c r="F9" s="46"/>
      <c r="G9" s="47" t="s">
        <v>10</v>
      </c>
      <c r="H9" s="47" t="s">
        <v>44</v>
      </c>
      <c r="I9" s="131" t="s">
        <v>161</v>
      </c>
      <c r="J9" s="48" t="s">
        <v>11</v>
      </c>
    </row>
    <row r="10" customFormat="false" ht="15" hidden="false" customHeight="false" outlineLevel="0" collapsed="false">
      <c r="A10" s="49"/>
      <c r="B10" s="50"/>
      <c r="C10" s="50"/>
      <c r="D10" s="50"/>
      <c r="E10" s="50"/>
      <c r="F10" s="50"/>
      <c r="G10" s="51"/>
      <c r="H10" s="52" t="s">
        <v>46</v>
      </c>
      <c r="I10" s="52" t="s">
        <v>47</v>
      </c>
      <c r="J10" s="53" t="s">
        <v>48</v>
      </c>
    </row>
    <row r="11" customFormat="false" ht="14.4" hidden="false" customHeight="false" outlineLevel="0" collapsed="false">
      <c r="A11" s="132" t="s">
        <v>162</v>
      </c>
      <c r="B11" s="55"/>
      <c r="C11" s="55"/>
      <c r="D11" s="55"/>
      <c r="E11" s="55"/>
      <c r="F11" s="133"/>
      <c r="G11" s="56" t="s">
        <v>163</v>
      </c>
      <c r="H11" s="57" t="e">
        <f aca="false">H29+H12+H16+H30</f>
        <v>#VALUE!</v>
      </c>
      <c r="I11" s="134"/>
      <c r="J11" s="59" t="e">
        <f aca="false">J29+J12+J16</f>
        <v>#VALUE!</v>
      </c>
    </row>
    <row r="12" customFormat="false" ht="14.4" hidden="false" customHeight="false" outlineLevel="1" collapsed="false">
      <c r="A12" s="135" t="s">
        <v>164</v>
      </c>
      <c r="B12" s="61"/>
      <c r="C12" s="61"/>
      <c r="D12" s="61"/>
      <c r="E12" s="61"/>
      <c r="F12" s="136"/>
      <c r="G12" s="62" t="s">
        <v>165</v>
      </c>
      <c r="H12" s="78" t="n">
        <f aca="false">SUM(H13:H15)</f>
        <v>0</v>
      </c>
      <c r="I12" s="91"/>
      <c r="J12" s="80" t="e">
        <f aca="false">SUM(J13:J15)</f>
        <v>#VALUE!</v>
      </c>
    </row>
    <row r="13" customFormat="false" ht="14.4" hidden="false" customHeight="false" outlineLevel="1" collapsed="false">
      <c r="A13" s="135" t="s">
        <v>166</v>
      </c>
      <c r="B13" s="61"/>
      <c r="C13" s="61"/>
      <c r="D13" s="61"/>
      <c r="E13" s="61"/>
      <c r="F13" s="136"/>
      <c r="G13" s="62" t="s">
        <v>167</v>
      </c>
      <c r="H13" s="63" t="s">
        <v>168</v>
      </c>
      <c r="I13" s="64" t="n">
        <v>0.05</v>
      </c>
      <c r="J13" s="65" t="e">
        <f aca="false">H13*I13</f>
        <v>#VALUE!</v>
      </c>
    </row>
    <row r="14" customFormat="false" ht="14.4" hidden="false" customHeight="false" outlineLevel="1" collapsed="false">
      <c r="A14" s="135" t="s">
        <v>169</v>
      </c>
      <c r="B14" s="61"/>
      <c r="C14" s="61"/>
      <c r="D14" s="61"/>
      <c r="E14" s="61"/>
      <c r="F14" s="136"/>
      <c r="G14" s="62" t="s">
        <v>170</v>
      </c>
      <c r="H14" s="63" t="s">
        <v>171</v>
      </c>
      <c r="I14" s="64" t="n">
        <v>0.1</v>
      </c>
      <c r="J14" s="65" t="e">
        <f aca="false">H14*I14</f>
        <v>#VALUE!</v>
      </c>
    </row>
    <row r="15" customFormat="false" ht="14.4" hidden="false" customHeight="false" outlineLevel="1" collapsed="false">
      <c r="A15" s="135" t="s">
        <v>172</v>
      </c>
      <c r="B15" s="61"/>
      <c r="C15" s="61"/>
      <c r="D15" s="61"/>
      <c r="E15" s="61"/>
      <c r="F15" s="136"/>
      <c r="G15" s="62" t="s">
        <v>173</v>
      </c>
      <c r="H15" s="63" t="s">
        <v>174</v>
      </c>
      <c r="I15" s="64" t="n">
        <v>0.15</v>
      </c>
      <c r="J15" s="65" t="e">
        <f aca="false">H15*I15</f>
        <v>#VALUE!</v>
      </c>
    </row>
    <row r="16" customFormat="false" ht="14.4" hidden="false" customHeight="false" outlineLevel="1" collapsed="false">
      <c r="A16" s="135" t="s">
        <v>175</v>
      </c>
      <c r="B16" s="61"/>
      <c r="C16" s="61"/>
      <c r="D16" s="61"/>
      <c r="E16" s="61"/>
      <c r="F16" s="136"/>
      <c r="G16" s="62" t="s">
        <v>176</v>
      </c>
      <c r="H16" s="78" t="e">
        <f aca="false">H17+H18</f>
        <v>#VALUE!</v>
      </c>
      <c r="I16" s="118"/>
      <c r="J16" s="80" t="e">
        <f aca="false">J17+J18</f>
        <v>#VALUE!</v>
      </c>
    </row>
    <row r="17" customFormat="false" ht="14.4" hidden="false" customHeight="false" outlineLevel="1" collapsed="false">
      <c r="A17" s="135" t="s">
        <v>177</v>
      </c>
      <c r="B17" s="61"/>
      <c r="C17" s="61"/>
      <c r="D17" s="61"/>
      <c r="E17" s="61"/>
      <c r="F17" s="136"/>
      <c r="G17" s="62" t="s">
        <v>178</v>
      </c>
      <c r="H17" s="63" t="n">
        <v>0</v>
      </c>
      <c r="I17" s="64" t="n">
        <v>0.3</v>
      </c>
      <c r="J17" s="65" t="n">
        <f aca="false">H17*I17</f>
        <v>0</v>
      </c>
    </row>
    <row r="18" customFormat="false" ht="14.4" hidden="false" customHeight="false" outlineLevel="1" collapsed="false">
      <c r="A18" s="137" t="s">
        <v>179</v>
      </c>
      <c r="B18" s="67"/>
      <c r="C18" s="67"/>
      <c r="D18" s="67"/>
      <c r="E18" s="67"/>
      <c r="F18" s="138"/>
      <c r="G18" s="68" t="s">
        <v>180</v>
      </c>
      <c r="H18" s="81" t="e">
        <f aca="false">H20+H23+H26+H28</f>
        <v>#VALUE!</v>
      </c>
      <c r="I18" s="89"/>
      <c r="J18" s="83" t="e">
        <f aca="false">J20+J23+J26+J28</f>
        <v>#VALUE!</v>
      </c>
    </row>
    <row r="19" customFormat="false" ht="14.4" hidden="false" customHeight="false" outlineLevel="1" collapsed="false">
      <c r="A19" s="139" t="s">
        <v>181</v>
      </c>
      <c r="B19" s="73"/>
      <c r="C19" s="73"/>
      <c r="D19" s="73"/>
      <c r="E19" s="73"/>
      <c r="F19" s="140"/>
      <c r="G19" s="74"/>
      <c r="H19" s="85"/>
      <c r="I19" s="116"/>
      <c r="J19" s="87"/>
    </row>
    <row r="20" customFormat="false" ht="14.4" hidden="false" customHeight="false" outlineLevel="1" collapsed="false">
      <c r="A20" s="135" t="s">
        <v>182</v>
      </c>
      <c r="B20" s="61"/>
      <c r="C20" s="61"/>
      <c r="D20" s="61"/>
      <c r="E20" s="61"/>
      <c r="F20" s="136"/>
      <c r="G20" s="62" t="s">
        <v>183</v>
      </c>
      <c r="H20" s="78" t="e">
        <f aca="false">H21+H22</f>
        <v>#VALUE!</v>
      </c>
      <c r="I20" s="91"/>
      <c r="J20" s="80" t="e">
        <f aca="false">J21+J22</f>
        <v>#VALUE!</v>
      </c>
    </row>
    <row r="21" customFormat="false" ht="14.4" hidden="false" customHeight="false" outlineLevel="1" collapsed="false">
      <c r="A21" s="135" t="s">
        <v>184</v>
      </c>
      <c r="B21" s="61"/>
      <c r="C21" s="61"/>
      <c r="D21" s="61"/>
      <c r="E21" s="61"/>
      <c r="F21" s="136"/>
      <c r="G21" s="62" t="s">
        <v>185</v>
      </c>
      <c r="H21" s="63" t="s">
        <v>186</v>
      </c>
      <c r="I21" s="64" t="n">
        <v>0.2</v>
      </c>
      <c r="J21" s="65" t="e">
        <f aca="false">H21*I21</f>
        <v>#VALUE!</v>
      </c>
    </row>
    <row r="22" customFormat="false" ht="14.4" hidden="false" customHeight="false" outlineLevel="1" collapsed="false">
      <c r="A22" s="135" t="s">
        <v>187</v>
      </c>
      <c r="B22" s="61"/>
      <c r="C22" s="61"/>
      <c r="D22" s="61"/>
      <c r="E22" s="61"/>
      <c r="F22" s="136"/>
      <c r="G22" s="62" t="s">
        <v>188</v>
      </c>
      <c r="H22" s="63" t="s">
        <v>189</v>
      </c>
      <c r="I22" s="64" t="n">
        <v>0.2</v>
      </c>
      <c r="J22" s="65" t="e">
        <f aca="false">H22*I22</f>
        <v>#VALUE!</v>
      </c>
    </row>
    <row r="23" customFormat="false" ht="14.4" hidden="false" customHeight="false" outlineLevel="1" collapsed="false">
      <c r="A23" s="135" t="s">
        <v>190</v>
      </c>
      <c r="B23" s="61"/>
      <c r="C23" s="61"/>
      <c r="D23" s="61"/>
      <c r="E23" s="61"/>
      <c r="F23" s="136"/>
      <c r="G23" s="62" t="s">
        <v>191</v>
      </c>
      <c r="H23" s="78" t="e">
        <f aca="false">H24+H25</f>
        <v>#VALUE!</v>
      </c>
      <c r="I23" s="118"/>
      <c r="J23" s="80" t="e">
        <f aca="false">J24+J25</f>
        <v>#VALUE!</v>
      </c>
    </row>
    <row r="24" customFormat="false" ht="14.4" hidden="false" customHeight="false" outlineLevel="1" collapsed="false">
      <c r="A24" s="135" t="s">
        <v>184</v>
      </c>
      <c r="B24" s="61"/>
      <c r="C24" s="61"/>
      <c r="D24" s="61"/>
      <c r="E24" s="61"/>
      <c r="F24" s="136"/>
      <c r="G24" s="62" t="s">
        <v>192</v>
      </c>
      <c r="H24" s="63" t="s">
        <v>193</v>
      </c>
      <c r="I24" s="64" t="n">
        <v>0.4</v>
      </c>
      <c r="J24" s="65" t="e">
        <f aca="false">H24*I24</f>
        <v>#VALUE!</v>
      </c>
    </row>
    <row r="25" customFormat="false" ht="14.4" hidden="false" customHeight="false" outlineLevel="1" collapsed="false">
      <c r="A25" s="135" t="s">
        <v>187</v>
      </c>
      <c r="B25" s="61"/>
      <c r="C25" s="61"/>
      <c r="D25" s="61"/>
      <c r="E25" s="61"/>
      <c r="F25" s="136"/>
      <c r="G25" s="62" t="s">
        <v>194</v>
      </c>
      <c r="H25" s="63" t="s">
        <v>195</v>
      </c>
      <c r="I25" s="64" t="n">
        <v>0.4</v>
      </c>
      <c r="J25" s="65" t="e">
        <f aca="false">H25*I25</f>
        <v>#VALUE!</v>
      </c>
    </row>
    <row r="26" customFormat="false" ht="14.4" hidden="false" customHeight="false" outlineLevel="1" collapsed="false">
      <c r="A26" s="137" t="s">
        <v>196</v>
      </c>
      <c r="B26" s="67"/>
      <c r="C26" s="67"/>
      <c r="D26" s="67"/>
      <c r="E26" s="67"/>
      <c r="F26" s="138"/>
      <c r="G26" s="68" t="s">
        <v>197</v>
      </c>
      <c r="H26" s="69" t="s">
        <v>198</v>
      </c>
      <c r="I26" s="70" t="n">
        <v>1</v>
      </c>
      <c r="J26" s="71" t="e">
        <f aca="false">H26*I26</f>
        <v>#VALUE!</v>
      </c>
    </row>
    <row r="27" customFormat="false" ht="14.4" hidden="false" customHeight="false" outlineLevel="1" collapsed="false">
      <c r="A27" s="141" t="s">
        <v>199</v>
      </c>
      <c r="B27" s="142"/>
      <c r="C27" s="142"/>
      <c r="D27" s="142"/>
      <c r="E27" s="142"/>
      <c r="F27" s="143"/>
      <c r="G27" s="144"/>
      <c r="H27" s="145"/>
      <c r="I27" s="76"/>
      <c r="J27" s="146"/>
    </row>
    <row r="28" customFormat="false" ht="14.4" hidden="false" customHeight="false" outlineLevel="1" collapsed="false">
      <c r="A28" s="135" t="s">
        <v>200</v>
      </c>
      <c r="B28" s="61"/>
      <c r="C28" s="61"/>
      <c r="D28" s="61"/>
      <c r="E28" s="61"/>
      <c r="F28" s="136"/>
      <c r="G28" s="62" t="s">
        <v>201</v>
      </c>
      <c r="H28" s="63" t="s">
        <v>202</v>
      </c>
      <c r="I28" s="64" t="n">
        <v>1</v>
      </c>
      <c r="J28" s="65" t="e">
        <f aca="false">H28*I28</f>
        <v>#VALUE!</v>
      </c>
    </row>
    <row r="29" customFormat="false" ht="16.2" hidden="false" customHeight="false" outlineLevel="1" collapsed="false">
      <c r="A29" s="135" t="s">
        <v>203</v>
      </c>
      <c r="B29" s="61"/>
      <c r="C29" s="61"/>
      <c r="D29" s="61"/>
      <c r="E29" s="61"/>
      <c r="F29" s="136"/>
      <c r="G29" s="62" t="s">
        <v>204</v>
      </c>
      <c r="H29" s="63" t="n">
        <v>0</v>
      </c>
      <c r="I29" s="64" t="n">
        <v>0</v>
      </c>
      <c r="J29" s="65" t="n">
        <f aca="false">H29*I29</f>
        <v>0</v>
      </c>
    </row>
    <row r="30" customFormat="false" ht="16.2" hidden="false" customHeight="false" outlineLevel="1" collapsed="false">
      <c r="A30" s="135" t="s">
        <v>205</v>
      </c>
      <c r="B30" s="61"/>
      <c r="C30" s="61"/>
      <c r="D30" s="61"/>
      <c r="E30" s="61"/>
      <c r="F30" s="136"/>
      <c r="G30" s="62" t="s">
        <v>206</v>
      </c>
      <c r="H30" s="63" t="n">
        <v>0</v>
      </c>
      <c r="I30" s="64" t="n">
        <v>0</v>
      </c>
      <c r="J30" s="65" t="n">
        <f aca="false">H30*I30</f>
        <v>0</v>
      </c>
    </row>
    <row r="31" customFormat="false" ht="14.4" hidden="false" customHeight="false" outlineLevel="0" collapsed="false">
      <c r="A31" s="147" t="s">
        <v>207</v>
      </c>
      <c r="B31" s="113"/>
      <c r="C31" s="113"/>
      <c r="D31" s="113"/>
      <c r="E31" s="113"/>
      <c r="F31" s="148"/>
      <c r="G31" s="114" t="s">
        <v>208</v>
      </c>
      <c r="H31" s="115" t="n">
        <f aca="false">H32+H33+H34+H35</f>
        <v>0</v>
      </c>
      <c r="I31" s="118"/>
      <c r="J31" s="117" t="n">
        <f aca="false">J32+J33+J34+J35</f>
        <v>0</v>
      </c>
    </row>
    <row r="32" customFormat="false" ht="14.4" hidden="false" customHeight="false" outlineLevel="1" collapsed="false">
      <c r="A32" s="149" t="s">
        <v>209</v>
      </c>
      <c r="B32" s="61"/>
      <c r="C32" s="61"/>
      <c r="D32" s="61"/>
      <c r="E32" s="61"/>
      <c r="F32" s="136"/>
      <c r="G32" s="62" t="s">
        <v>210</v>
      </c>
      <c r="H32" s="63" t="n">
        <f aca="false">+iiiBCD!U9</f>
        <v>0</v>
      </c>
      <c r="I32" s="64" t="n">
        <v>0.4</v>
      </c>
      <c r="J32" s="65" t="n">
        <f aca="false">H32*I32</f>
        <v>0</v>
      </c>
    </row>
    <row r="33" customFormat="false" ht="14.4" hidden="false" customHeight="false" outlineLevel="1" collapsed="false">
      <c r="A33" s="149" t="s">
        <v>211</v>
      </c>
      <c r="B33" s="61"/>
      <c r="C33" s="61"/>
      <c r="D33" s="61"/>
      <c r="E33" s="61"/>
      <c r="F33" s="136"/>
      <c r="G33" s="62" t="s">
        <v>212</v>
      </c>
      <c r="H33" s="63" t="n">
        <f aca="false">+iiiBCD!U10</f>
        <v>0</v>
      </c>
      <c r="I33" s="64" t="n">
        <v>0.4</v>
      </c>
      <c r="J33" s="65" t="n">
        <f aca="false">H33*I33</f>
        <v>0</v>
      </c>
    </row>
    <row r="34" customFormat="false" ht="14.4" hidden="false" customHeight="false" outlineLevel="1" collapsed="false">
      <c r="A34" s="135" t="s">
        <v>213</v>
      </c>
      <c r="B34" s="61"/>
      <c r="C34" s="61"/>
      <c r="D34" s="61"/>
      <c r="E34" s="61"/>
      <c r="F34" s="136"/>
      <c r="G34" s="62" t="s">
        <v>214</v>
      </c>
      <c r="H34" s="63" t="n">
        <f aca="false">+iiiBCD!U11</f>
        <v>0</v>
      </c>
      <c r="I34" s="64" t="n">
        <v>1</v>
      </c>
      <c r="J34" s="65" t="n">
        <f aca="false">H34*I34</f>
        <v>0</v>
      </c>
    </row>
    <row r="35" customFormat="false" ht="14.4" hidden="false" customHeight="false" outlineLevel="1" collapsed="false">
      <c r="A35" s="149" t="s">
        <v>215</v>
      </c>
      <c r="B35" s="61"/>
      <c r="C35" s="61"/>
      <c r="D35" s="61"/>
      <c r="E35" s="61"/>
      <c r="F35" s="136"/>
      <c r="G35" s="62" t="s">
        <v>216</v>
      </c>
      <c r="H35" s="63" t="n">
        <f aca="false">+iiiBCD!U12</f>
        <v>0</v>
      </c>
      <c r="I35" s="64" t="n">
        <v>1</v>
      </c>
      <c r="J35" s="65" t="n">
        <f aca="false">H35*I35</f>
        <v>0</v>
      </c>
    </row>
    <row r="36" customFormat="false" ht="16.2" hidden="false" customHeight="false" outlineLevel="0" collapsed="false">
      <c r="A36" s="147" t="s">
        <v>217</v>
      </c>
      <c r="B36" s="113"/>
      <c r="C36" s="113"/>
      <c r="D36" s="113"/>
      <c r="E36" s="113"/>
      <c r="F36" s="148"/>
      <c r="G36" s="114" t="s">
        <v>218</v>
      </c>
      <c r="H36" s="115" t="n">
        <f aca="false">H37+H38+H39+H41+H42</f>
        <v>0</v>
      </c>
      <c r="I36" s="118"/>
      <c r="J36" s="117" t="n">
        <f aca="false">J37+J38+J39+J41+J42</f>
        <v>0</v>
      </c>
    </row>
    <row r="37" customFormat="false" ht="14.4" hidden="false" customHeight="false" outlineLevel="1" collapsed="false">
      <c r="A37" s="149" t="s">
        <v>219</v>
      </c>
      <c r="B37" s="61"/>
      <c r="C37" s="61"/>
      <c r="D37" s="61"/>
      <c r="E37" s="61"/>
      <c r="F37" s="136"/>
      <c r="G37" s="62" t="s">
        <v>220</v>
      </c>
      <c r="H37" s="63" t="n">
        <v>0</v>
      </c>
      <c r="I37" s="64" t="n">
        <v>0</v>
      </c>
      <c r="J37" s="65" t="n">
        <f aca="false">H37*I37</f>
        <v>0</v>
      </c>
    </row>
    <row r="38" customFormat="false" ht="14.4" hidden="false" customHeight="false" outlineLevel="1" collapsed="false">
      <c r="A38" s="135" t="s">
        <v>221</v>
      </c>
      <c r="B38" s="61"/>
      <c r="C38" s="61"/>
      <c r="D38" s="61"/>
      <c r="E38" s="61"/>
      <c r="F38" s="136"/>
      <c r="G38" s="62" t="s">
        <v>222</v>
      </c>
      <c r="H38" s="63" t="n">
        <v>0</v>
      </c>
      <c r="I38" s="64" t="n">
        <v>0.15</v>
      </c>
      <c r="J38" s="65" t="n">
        <f aca="false">H38*I38</f>
        <v>0</v>
      </c>
    </row>
    <row r="39" customFormat="false" ht="14.4" hidden="false" customHeight="false" outlineLevel="1" collapsed="false">
      <c r="A39" s="137" t="s">
        <v>223</v>
      </c>
      <c r="B39" s="67"/>
      <c r="C39" s="67"/>
      <c r="D39" s="67"/>
      <c r="E39" s="67"/>
      <c r="F39" s="138"/>
      <c r="G39" s="68" t="s">
        <v>224</v>
      </c>
      <c r="H39" s="69" t="n">
        <v>0</v>
      </c>
      <c r="I39" s="70" t="n">
        <v>0.25</v>
      </c>
      <c r="J39" s="71" t="n">
        <f aca="false">H39*I39</f>
        <v>0</v>
      </c>
    </row>
    <row r="40" customFormat="false" ht="14.4" hidden="false" customHeight="false" outlineLevel="1" collapsed="false">
      <c r="A40" s="139" t="s">
        <v>225</v>
      </c>
      <c r="B40" s="73"/>
      <c r="C40" s="73"/>
      <c r="D40" s="73"/>
      <c r="E40" s="73"/>
      <c r="F40" s="140"/>
      <c r="G40" s="150"/>
      <c r="H40" s="145"/>
      <c r="I40" s="76"/>
      <c r="J40" s="151"/>
    </row>
    <row r="41" customFormat="false" ht="14.4" hidden="false" customHeight="false" outlineLevel="1" collapsed="false">
      <c r="A41" s="149" t="s">
        <v>226</v>
      </c>
      <c r="B41" s="61"/>
      <c r="C41" s="61"/>
      <c r="D41" s="61"/>
      <c r="E41" s="61"/>
      <c r="F41" s="136"/>
      <c r="G41" s="62" t="s">
        <v>227</v>
      </c>
      <c r="H41" s="63" t="n">
        <v>0</v>
      </c>
      <c r="I41" s="64" t="n">
        <v>0.5</v>
      </c>
      <c r="J41" s="65" t="n">
        <f aca="false">H41*I41</f>
        <v>0</v>
      </c>
    </row>
    <row r="42" customFormat="false" ht="14.4" hidden="false" customHeight="false" outlineLevel="1" collapsed="false">
      <c r="A42" s="149" t="s">
        <v>228</v>
      </c>
      <c r="B42" s="61"/>
      <c r="C42" s="61"/>
      <c r="D42" s="61"/>
      <c r="E42" s="61"/>
      <c r="F42" s="136"/>
      <c r="G42" s="62" t="s">
        <v>229</v>
      </c>
      <c r="H42" s="63" t="n">
        <v>0</v>
      </c>
      <c r="I42" s="64" t="n">
        <v>1</v>
      </c>
      <c r="J42" s="65" t="n">
        <f aca="false">H42*I42</f>
        <v>0</v>
      </c>
    </row>
    <row r="43" customFormat="false" ht="14.4" hidden="false" customHeight="false" outlineLevel="0" collapsed="false">
      <c r="A43" s="147" t="s">
        <v>230</v>
      </c>
      <c r="B43" s="113"/>
      <c r="C43" s="113"/>
      <c r="D43" s="113"/>
      <c r="E43" s="113"/>
      <c r="F43" s="148"/>
      <c r="G43" s="114" t="s">
        <v>231</v>
      </c>
      <c r="H43" s="115" t="e">
        <f aca="false">H44+H45</f>
        <v>#VALUE!</v>
      </c>
      <c r="I43" s="118"/>
      <c r="J43" s="117" t="e">
        <f aca="false">J44+J45</f>
        <v>#VALUE!</v>
      </c>
    </row>
    <row r="44" customFormat="false" ht="16.2" hidden="false" customHeight="false" outlineLevel="1" collapsed="false">
      <c r="A44" s="135" t="s">
        <v>232</v>
      </c>
      <c r="B44" s="61"/>
      <c r="C44" s="61"/>
      <c r="D44" s="61"/>
      <c r="E44" s="61"/>
      <c r="F44" s="136"/>
      <c r="G44" s="62" t="s">
        <v>233</v>
      </c>
      <c r="H44" s="63" t="s">
        <v>234</v>
      </c>
      <c r="I44" s="64" t="n">
        <v>1</v>
      </c>
      <c r="J44" s="65" t="e">
        <f aca="false">H44*I44</f>
        <v>#VALUE!</v>
      </c>
    </row>
    <row r="45" customFormat="false" ht="14.4" hidden="false" customHeight="false" outlineLevel="1" collapsed="false">
      <c r="A45" s="135" t="s">
        <v>235</v>
      </c>
      <c r="B45" s="61"/>
      <c r="C45" s="61"/>
      <c r="D45" s="61"/>
      <c r="E45" s="61"/>
      <c r="F45" s="136"/>
      <c r="G45" s="62" t="s">
        <v>236</v>
      </c>
      <c r="H45" s="78" t="n">
        <f aca="false">H46+H47+H48+H49+H50+H51</f>
        <v>0</v>
      </c>
      <c r="I45" s="118"/>
      <c r="J45" s="80" t="n">
        <f aca="false">J46+J47+J48+J49+J50+J51</f>
        <v>0</v>
      </c>
    </row>
    <row r="46" customFormat="false" ht="16.2" hidden="false" customHeight="false" outlineLevel="1" collapsed="false">
      <c r="A46" s="135" t="s">
        <v>237</v>
      </c>
      <c r="B46" s="61"/>
      <c r="C46" s="61"/>
      <c r="D46" s="61"/>
      <c r="E46" s="61"/>
      <c r="F46" s="136"/>
      <c r="G46" s="62" t="s">
        <v>238</v>
      </c>
      <c r="H46" s="63" t="n">
        <v>0</v>
      </c>
      <c r="I46" s="64" t="n">
        <v>0.2</v>
      </c>
      <c r="J46" s="65" t="n">
        <f aca="false">H46*I46</f>
        <v>0</v>
      </c>
    </row>
    <row r="47" customFormat="false" ht="16.2" hidden="false" customHeight="false" outlineLevel="1" collapsed="false">
      <c r="A47" s="135" t="s">
        <v>239</v>
      </c>
      <c r="B47" s="61"/>
      <c r="C47" s="61"/>
      <c r="D47" s="61"/>
      <c r="E47" s="61"/>
      <c r="F47" s="136"/>
      <c r="G47" s="62" t="s">
        <v>240</v>
      </c>
      <c r="H47" s="63" t="n">
        <v>0</v>
      </c>
      <c r="I47" s="64" t="n">
        <v>1</v>
      </c>
      <c r="J47" s="65" t="n">
        <f aca="false">H47*I47</f>
        <v>0</v>
      </c>
    </row>
    <row r="48" customFormat="false" ht="16.2" hidden="false" customHeight="false" outlineLevel="1" collapsed="false">
      <c r="A48" s="135" t="s">
        <v>241</v>
      </c>
      <c r="B48" s="61"/>
      <c r="C48" s="61"/>
      <c r="D48" s="61"/>
      <c r="E48" s="61"/>
      <c r="F48" s="136"/>
      <c r="G48" s="62" t="s">
        <v>242</v>
      </c>
      <c r="H48" s="63" t="n">
        <v>0</v>
      </c>
      <c r="I48" s="64" t="n">
        <v>1</v>
      </c>
      <c r="J48" s="65" t="n">
        <f aca="false">H48*I48</f>
        <v>0</v>
      </c>
    </row>
    <row r="49" customFormat="false" ht="16.2" hidden="false" customHeight="false" outlineLevel="1" collapsed="false">
      <c r="A49" s="135" t="s">
        <v>243</v>
      </c>
      <c r="B49" s="61"/>
      <c r="C49" s="61"/>
      <c r="D49" s="61"/>
      <c r="E49" s="61"/>
      <c r="F49" s="136"/>
      <c r="G49" s="62" t="s">
        <v>244</v>
      </c>
      <c r="H49" s="63" t="n">
        <v>0</v>
      </c>
      <c r="I49" s="64" t="n">
        <v>1</v>
      </c>
      <c r="J49" s="65" t="n">
        <f aca="false">H49*I49</f>
        <v>0</v>
      </c>
    </row>
    <row r="50" customFormat="false" ht="16.2" hidden="false" customHeight="false" outlineLevel="1" collapsed="false">
      <c r="A50" s="135" t="s">
        <v>245</v>
      </c>
      <c r="B50" s="61"/>
      <c r="C50" s="61"/>
      <c r="D50" s="61"/>
      <c r="E50" s="61"/>
      <c r="F50" s="136"/>
      <c r="G50" s="62" t="s">
        <v>246</v>
      </c>
      <c r="H50" s="63" t="n">
        <v>0</v>
      </c>
      <c r="I50" s="64" t="n">
        <v>1</v>
      </c>
      <c r="J50" s="65" t="n">
        <f aca="false">H50*I50</f>
        <v>0</v>
      </c>
    </row>
    <row r="51" customFormat="false" ht="16.2" hidden="false" customHeight="false" outlineLevel="1" collapsed="false">
      <c r="A51" s="135" t="s">
        <v>247</v>
      </c>
      <c r="B51" s="61"/>
      <c r="C51" s="61"/>
      <c r="D51" s="61"/>
      <c r="E51" s="61"/>
      <c r="F51" s="136"/>
      <c r="G51" s="62" t="s">
        <v>248</v>
      </c>
      <c r="H51" s="63" t="n">
        <v>0</v>
      </c>
      <c r="I51" s="64" t="n">
        <v>1</v>
      </c>
      <c r="J51" s="65" t="n">
        <f aca="false">H51*I51</f>
        <v>0</v>
      </c>
    </row>
    <row r="52" customFormat="false" ht="14.4" hidden="false" customHeight="false" outlineLevel="0" collapsed="false">
      <c r="A52" s="147" t="s">
        <v>249</v>
      </c>
      <c r="B52" s="113"/>
      <c r="C52" s="113"/>
      <c r="D52" s="113"/>
      <c r="E52" s="113"/>
      <c r="F52" s="148"/>
      <c r="G52" s="114" t="s">
        <v>250</v>
      </c>
      <c r="H52" s="115" t="n">
        <f aca="false">H53+H54</f>
        <v>0</v>
      </c>
      <c r="I52" s="118"/>
      <c r="J52" s="117" t="n">
        <f aca="false">J53+J54</f>
        <v>0</v>
      </c>
    </row>
    <row r="53" customFormat="false" ht="16.2" hidden="false" customHeight="false" outlineLevel="1" collapsed="false">
      <c r="A53" s="135" t="s">
        <v>251</v>
      </c>
      <c r="B53" s="61"/>
      <c r="C53" s="61"/>
      <c r="D53" s="61"/>
      <c r="E53" s="61"/>
      <c r="F53" s="136"/>
      <c r="G53" s="62" t="s">
        <v>252</v>
      </c>
      <c r="H53" s="63" t="n">
        <v>0</v>
      </c>
      <c r="I53" s="64" t="n">
        <v>1</v>
      </c>
      <c r="J53" s="65" t="n">
        <f aca="false">H53*I53</f>
        <v>0</v>
      </c>
    </row>
    <row r="54" customFormat="false" ht="14.4" hidden="false" customHeight="false" outlineLevel="1" collapsed="false">
      <c r="A54" s="137" t="s">
        <v>253</v>
      </c>
      <c r="B54" s="67"/>
      <c r="C54" s="67"/>
      <c r="D54" s="67"/>
      <c r="E54" s="67"/>
      <c r="F54" s="138"/>
      <c r="G54" s="68" t="s">
        <v>254</v>
      </c>
      <c r="H54" s="81" t="n">
        <f aca="false">H56+H57</f>
        <v>0</v>
      </c>
      <c r="I54" s="89"/>
      <c r="J54" s="83" t="n">
        <f aca="false">J56+J57</f>
        <v>0</v>
      </c>
    </row>
    <row r="55" customFormat="false" ht="14.4" hidden="false" customHeight="false" outlineLevel="1" collapsed="false">
      <c r="A55" s="139" t="s">
        <v>255</v>
      </c>
      <c r="B55" s="73"/>
      <c r="C55" s="73"/>
      <c r="D55" s="73"/>
      <c r="E55" s="73"/>
      <c r="F55" s="140"/>
      <c r="G55" s="150"/>
      <c r="H55" s="90"/>
      <c r="I55" s="91"/>
      <c r="J55" s="92"/>
    </row>
    <row r="56" customFormat="false" ht="16.2" hidden="false" customHeight="false" outlineLevel="1" collapsed="false">
      <c r="A56" s="135" t="s">
        <v>256</v>
      </c>
      <c r="B56" s="61"/>
      <c r="C56" s="61"/>
      <c r="D56" s="61"/>
      <c r="E56" s="61"/>
      <c r="F56" s="136"/>
      <c r="G56" s="62" t="s">
        <v>257</v>
      </c>
      <c r="H56" s="63" t="n">
        <v>0</v>
      </c>
      <c r="I56" s="64" t="n">
        <v>1</v>
      </c>
      <c r="J56" s="65" t="n">
        <f aca="false">H56*I56</f>
        <v>0</v>
      </c>
    </row>
    <row r="57" customFormat="false" ht="14.4" hidden="false" customHeight="false" outlineLevel="1" collapsed="false">
      <c r="A57" s="137" t="s">
        <v>258</v>
      </c>
      <c r="B57" s="67"/>
      <c r="C57" s="67"/>
      <c r="D57" s="67"/>
      <c r="E57" s="67"/>
      <c r="F57" s="138"/>
      <c r="G57" s="68" t="s">
        <v>259</v>
      </c>
      <c r="H57" s="69" t="n">
        <v>0</v>
      </c>
      <c r="I57" s="70" t="n">
        <v>1</v>
      </c>
      <c r="J57" s="71" t="n">
        <f aca="false">H57*I57</f>
        <v>0</v>
      </c>
    </row>
    <row r="58" customFormat="false" ht="16.2" hidden="false" customHeight="false" outlineLevel="1" collapsed="false">
      <c r="A58" s="139" t="s">
        <v>260</v>
      </c>
      <c r="B58" s="73"/>
      <c r="C58" s="73"/>
      <c r="D58" s="73"/>
      <c r="E58" s="73"/>
      <c r="F58" s="140"/>
      <c r="G58" s="150"/>
      <c r="H58" s="75"/>
      <c r="I58" s="76"/>
      <c r="J58" s="151"/>
    </row>
    <row r="59" customFormat="false" ht="16.2" hidden="false" customHeight="false" outlineLevel="0" collapsed="false">
      <c r="A59" s="147" t="s">
        <v>261</v>
      </c>
      <c r="B59" s="113"/>
      <c r="C59" s="113"/>
      <c r="D59" s="113"/>
      <c r="E59" s="113"/>
      <c r="F59" s="148"/>
      <c r="G59" s="114" t="s">
        <v>262</v>
      </c>
      <c r="H59" s="115" t="n">
        <f aca="false">H60+H61+H62+H63+H64+H65</f>
        <v>0</v>
      </c>
      <c r="I59" s="118"/>
      <c r="J59" s="117" t="n">
        <f aca="false">J60+J61+J62+J63+J64+J65</f>
        <v>0</v>
      </c>
    </row>
    <row r="60" customFormat="false" ht="14.4" hidden="false" customHeight="false" outlineLevel="1" collapsed="false">
      <c r="A60" s="149" t="s">
        <v>263</v>
      </c>
      <c r="B60" s="61"/>
      <c r="C60" s="61"/>
      <c r="D60" s="61"/>
      <c r="E60" s="61"/>
      <c r="F60" s="136"/>
      <c r="G60" s="62" t="s">
        <v>264</v>
      </c>
      <c r="H60" s="63" t="n">
        <v>0</v>
      </c>
      <c r="I60" s="64" t="n">
        <v>0.05</v>
      </c>
      <c r="J60" s="65" t="n">
        <f aca="false">H60*I60</f>
        <v>0</v>
      </c>
    </row>
    <row r="61" customFormat="false" ht="14.4" hidden="false" customHeight="false" outlineLevel="1" collapsed="false">
      <c r="A61" s="149" t="s">
        <v>265</v>
      </c>
      <c r="B61" s="61"/>
      <c r="C61" s="61"/>
      <c r="D61" s="61"/>
      <c r="E61" s="61"/>
      <c r="F61" s="136"/>
      <c r="G61" s="62" t="s">
        <v>266</v>
      </c>
      <c r="H61" s="63" t="n">
        <v>0</v>
      </c>
      <c r="I61" s="64" t="n">
        <v>0.1</v>
      </c>
      <c r="J61" s="65" t="n">
        <f aca="false">H61*I61</f>
        <v>0</v>
      </c>
    </row>
    <row r="62" customFormat="false" ht="14.4" hidden="false" customHeight="false" outlineLevel="1" collapsed="false">
      <c r="A62" s="149" t="s">
        <v>267</v>
      </c>
      <c r="B62" s="61"/>
      <c r="C62" s="61"/>
      <c r="D62" s="61"/>
      <c r="E62" s="61"/>
      <c r="F62" s="136"/>
      <c r="G62" s="62" t="s">
        <v>268</v>
      </c>
      <c r="H62" s="63" t="n">
        <v>0</v>
      </c>
      <c r="I62" s="64" t="n">
        <v>0.1</v>
      </c>
      <c r="J62" s="65" t="n">
        <f aca="false">H62*I62</f>
        <v>0</v>
      </c>
    </row>
    <row r="63" customFormat="false" ht="14.4" hidden="false" customHeight="false" outlineLevel="1" collapsed="false">
      <c r="A63" s="149" t="s">
        <v>269</v>
      </c>
      <c r="B63" s="61"/>
      <c r="C63" s="61"/>
      <c r="D63" s="61"/>
      <c r="E63" s="61"/>
      <c r="F63" s="136"/>
      <c r="G63" s="62" t="s">
        <v>270</v>
      </c>
      <c r="H63" s="63" t="n">
        <v>0</v>
      </c>
      <c r="I63" s="64" t="n">
        <v>0.4</v>
      </c>
      <c r="J63" s="65" t="n">
        <f aca="false">H63*I63</f>
        <v>0</v>
      </c>
    </row>
    <row r="64" customFormat="false" ht="14.4" hidden="false" customHeight="false" outlineLevel="1" collapsed="false">
      <c r="A64" s="137" t="s">
        <v>271</v>
      </c>
      <c r="B64" s="67"/>
      <c r="C64" s="67"/>
      <c r="D64" s="67"/>
      <c r="E64" s="67"/>
      <c r="F64" s="138"/>
      <c r="G64" s="68" t="s">
        <v>272</v>
      </c>
      <c r="H64" s="69" t="n">
        <v>0</v>
      </c>
      <c r="I64" s="70" t="n">
        <v>1</v>
      </c>
      <c r="J64" s="71" t="n">
        <f aca="false">H64*I64</f>
        <v>0</v>
      </c>
    </row>
    <row r="65" customFormat="false" ht="14.4" hidden="false" customHeight="false" outlineLevel="1" collapsed="false">
      <c r="A65" s="149" t="s">
        <v>273</v>
      </c>
      <c r="B65" s="61"/>
      <c r="C65" s="61"/>
      <c r="D65" s="61"/>
      <c r="E65" s="61"/>
      <c r="F65" s="136"/>
      <c r="G65" s="62" t="s">
        <v>274</v>
      </c>
      <c r="H65" s="63" t="n">
        <v>0</v>
      </c>
      <c r="I65" s="64" t="n">
        <v>1</v>
      </c>
      <c r="J65" s="65" t="n">
        <f aca="false">H65*I65</f>
        <v>0</v>
      </c>
    </row>
    <row r="66" customFormat="false" ht="14.4" hidden="false" customHeight="false" outlineLevel="0" collapsed="false">
      <c r="A66" s="147" t="s">
        <v>275</v>
      </c>
      <c r="B66" s="113"/>
      <c r="C66" s="113"/>
      <c r="D66" s="113"/>
      <c r="E66" s="113"/>
      <c r="F66" s="148"/>
      <c r="G66" s="114" t="s">
        <v>276</v>
      </c>
      <c r="H66" s="115" t="n">
        <f aca="false">H67+H68+H70+H73</f>
        <v>0</v>
      </c>
      <c r="I66" s="118"/>
      <c r="J66" s="117" t="n">
        <f aca="false">J67+J68+J70+J73</f>
        <v>0</v>
      </c>
    </row>
    <row r="67" customFormat="false" ht="14.4" hidden="false" customHeight="false" outlineLevel="1" collapsed="false">
      <c r="A67" s="135" t="s">
        <v>277</v>
      </c>
      <c r="B67" s="61"/>
      <c r="C67" s="61"/>
      <c r="D67" s="61"/>
      <c r="E67" s="61"/>
      <c r="F67" s="136"/>
      <c r="G67" s="62" t="s">
        <v>278</v>
      </c>
      <c r="H67" s="63" t="n">
        <v>0</v>
      </c>
      <c r="I67" s="64" t="n">
        <v>1</v>
      </c>
      <c r="J67" s="65" t="n">
        <f aca="false">H67*I67</f>
        <v>0</v>
      </c>
    </row>
    <row r="68" customFormat="false" ht="14.4" hidden="false" customHeight="false" outlineLevel="1" collapsed="false">
      <c r="A68" s="137" t="s">
        <v>279</v>
      </c>
      <c r="B68" s="67"/>
      <c r="C68" s="67"/>
      <c r="D68" s="67"/>
      <c r="E68" s="67"/>
      <c r="F68" s="138"/>
      <c r="G68" s="68" t="s">
        <v>280</v>
      </c>
      <c r="H68" s="69" t="n">
        <v>0</v>
      </c>
      <c r="I68" s="70" t="n">
        <v>1</v>
      </c>
      <c r="J68" s="71" t="n">
        <f aca="false">H68*I68</f>
        <v>0</v>
      </c>
    </row>
    <row r="69" customFormat="false" ht="16.2" hidden="false" customHeight="false" outlineLevel="1" collapsed="false">
      <c r="A69" s="139" t="s">
        <v>281</v>
      </c>
      <c r="B69" s="73"/>
      <c r="C69" s="73"/>
      <c r="D69" s="73"/>
      <c r="E69" s="73"/>
      <c r="F69" s="140"/>
      <c r="G69" s="150"/>
      <c r="H69" s="75"/>
      <c r="I69" s="76"/>
      <c r="J69" s="151"/>
    </row>
    <row r="70" customFormat="false" ht="14.4" hidden="false" customHeight="false" outlineLevel="1" collapsed="false">
      <c r="A70" s="135" t="s">
        <v>282</v>
      </c>
      <c r="B70" s="61"/>
      <c r="C70" s="61"/>
      <c r="D70" s="61"/>
      <c r="E70" s="61"/>
      <c r="F70" s="136"/>
      <c r="G70" s="62" t="s">
        <v>283</v>
      </c>
      <c r="H70" s="78" t="n">
        <f aca="false">H71+H72</f>
        <v>0</v>
      </c>
      <c r="I70" s="118"/>
      <c r="J70" s="80" t="n">
        <f aca="false">J71+J72</f>
        <v>0</v>
      </c>
    </row>
    <row r="71" customFormat="false" ht="16.2" hidden="false" customHeight="false" outlineLevel="1" collapsed="false">
      <c r="A71" s="135" t="s">
        <v>284</v>
      </c>
      <c r="B71" s="61"/>
      <c r="C71" s="61"/>
      <c r="D71" s="61"/>
      <c r="E71" s="61"/>
      <c r="F71" s="136"/>
      <c r="G71" s="62" t="s">
        <v>285</v>
      </c>
      <c r="H71" s="63" t="n">
        <v>0</v>
      </c>
      <c r="I71" s="64" t="n">
        <v>1</v>
      </c>
      <c r="J71" s="65" t="n">
        <f aca="false">H71*I71</f>
        <v>0</v>
      </c>
    </row>
    <row r="72" customFormat="false" ht="16.2" hidden="false" customHeight="false" outlineLevel="1" collapsed="false">
      <c r="A72" s="135" t="s">
        <v>286</v>
      </c>
      <c r="B72" s="61"/>
      <c r="C72" s="61"/>
      <c r="D72" s="61"/>
      <c r="E72" s="61"/>
      <c r="F72" s="136"/>
      <c r="G72" s="62" t="s">
        <v>287</v>
      </c>
      <c r="H72" s="63" t="n">
        <v>0</v>
      </c>
      <c r="I72" s="64" t="n">
        <v>1</v>
      </c>
      <c r="J72" s="65" t="n">
        <f aca="false">H72*I72</f>
        <v>0</v>
      </c>
    </row>
    <row r="73" customFormat="false" ht="16.2" hidden="false" customHeight="false" outlineLevel="1" collapsed="false">
      <c r="A73" s="137" t="s">
        <v>288</v>
      </c>
      <c r="B73" s="67"/>
      <c r="C73" s="67"/>
      <c r="D73" s="67"/>
      <c r="E73" s="67"/>
      <c r="F73" s="138"/>
      <c r="G73" s="68" t="s">
        <v>289</v>
      </c>
      <c r="H73" s="152" t="n">
        <f aca="false">H95</f>
        <v>0</v>
      </c>
      <c r="I73" s="70" t="n">
        <v>1</v>
      </c>
      <c r="J73" s="71" t="n">
        <f aca="false">H73*I73</f>
        <v>0</v>
      </c>
    </row>
    <row r="74" customFormat="false" ht="14.4" hidden="false" customHeight="false" outlineLevel="1" collapsed="false">
      <c r="A74" s="139" t="s">
        <v>290</v>
      </c>
      <c r="B74" s="73"/>
      <c r="C74" s="73"/>
      <c r="D74" s="73"/>
      <c r="E74" s="73"/>
      <c r="F74" s="140"/>
      <c r="G74" s="150"/>
      <c r="H74" s="153"/>
      <c r="I74" s="76"/>
      <c r="J74" s="151"/>
    </row>
    <row r="75" customFormat="false" ht="14.4" hidden="false" customHeight="false" outlineLevel="0" collapsed="false">
      <c r="A75" s="147" t="s">
        <v>291</v>
      </c>
      <c r="B75" s="113"/>
      <c r="C75" s="113"/>
      <c r="D75" s="113"/>
      <c r="E75" s="113"/>
      <c r="F75" s="148"/>
      <c r="G75" s="114" t="s">
        <v>292</v>
      </c>
      <c r="H75" s="115" t="e">
        <f aca="false">H76+H77+H85+H86+H88+H90</f>
        <v>#VALUE!</v>
      </c>
      <c r="I75" s="118"/>
      <c r="J75" s="117" t="e">
        <f aca="false">J76+J77+J85+J86+J88+J90</f>
        <v>#VALUE!</v>
      </c>
    </row>
    <row r="76" customFormat="false" ht="14.4" hidden="false" customHeight="false" outlineLevel="1" collapsed="false">
      <c r="A76" s="149" t="s">
        <v>293</v>
      </c>
      <c r="B76" s="61"/>
      <c r="C76" s="61"/>
      <c r="D76" s="61"/>
      <c r="E76" s="61"/>
      <c r="F76" s="136"/>
      <c r="G76" s="62" t="s">
        <v>294</v>
      </c>
      <c r="H76" s="63" t="n">
        <v>0</v>
      </c>
      <c r="I76" s="64" t="n">
        <v>0.03</v>
      </c>
      <c r="J76" s="65" t="n">
        <f aca="false">H76*I76</f>
        <v>0</v>
      </c>
    </row>
    <row r="77" customFormat="false" ht="14.4" hidden="false" customHeight="false" outlineLevel="1" collapsed="false">
      <c r="A77" s="137" t="s">
        <v>295</v>
      </c>
      <c r="B77" s="67"/>
      <c r="C77" s="67"/>
      <c r="D77" s="67"/>
      <c r="E77" s="67"/>
      <c r="F77" s="138"/>
      <c r="G77" s="68" t="s">
        <v>296</v>
      </c>
      <c r="H77" s="81" t="e">
        <f aca="false">H79+H80+H81+H82+H83+H84</f>
        <v>#VALUE!</v>
      </c>
      <c r="I77" s="89"/>
      <c r="J77" s="83" t="e">
        <f aca="false">J79+J80+J81+J82+J83+J84</f>
        <v>#VALUE!</v>
      </c>
    </row>
    <row r="78" customFormat="false" ht="14.4" hidden="false" customHeight="false" outlineLevel="1" collapsed="false">
      <c r="A78" s="139" t="s">
        <v>297</v>
      </c>
      <c r="B78" s="73"/>
      <c r="C78" s="73"/>
      <c r="D78" s="73"/>
      <c r="E78" s="73"/>
      <c r="F78" s="140"/>
      <c r="G78" s="150"/>
      <c r="H78" s="90"/>
      <c r="I78" s="91"/>
      <c r="J78" s="92"/>
    </row>
    <row r="79" customFormat="false" ht="14.4" hidden="false" customHeight="false" outlineLevel="1" collapsed="false">
      <c r="A79" s="135" t="s">
        <v>298</v>
      </c>
      <c r="B79" s="61"/>
      <c r="C79" s="61"/>
      <c r="D79" s="61"/>
      <c r="E79" s="61"/>
      <c r="F79" s="136"/>
      <c r="G79" s="62" t="s">
        <v>299</v>
      </c>
      <c r="H79" s="63" t="n">
        <v>0</v>
      </c>
      <c r="I79" s="64" t="n">
        <v>0.03</v>
      </c>
      <c r="J79" s="65" t="n">
        <f aca="false">H79*I79</f>
        <v>0</v>
      </c>
    </row>
    <row r="80" customFormat="false" ht="14.4" hidden="false" customHeight="false" outlineLevel="1" collapsed="false">
      <c r="A80" s="135" t="s">
        <v>300</v>
      </c>
      <c r="B80" s="61"/>
      <c r="C80" s="61"/>
      <c r="D80" s="61"/>
      <c r="E80" s="61"/>
      <c r="F80" s="136"/>
      <c r="G80" s="62" t="s">
        <v>301</v>
      </c>
      <c r="H80" s="63" t="s">
        <v>302</v>
      </c>
      <c r="I80" s="64" t="n">
        <v>0.03</v>
      </c>
      <c r="J80" s="65" t="e">
        <f aca="false">H80*I80</f>
        <v>#VALUE!</v>
      </c>
    </row>
    <row r="81" customFormat="false" ht="14.4" hidden="false" customHeight="false" outlineLevel="1" collapsed="false">
      <c r="A81" s="135" t="s">
        <v>303</v>
      </c>
      <c r="B81" s="61"/>
      <c r="C81" s="61"/>
      <c r="D81" s="61"/>
      <c r="E81" s="61"/>
      <c r="F81" s="136"/>
      <c r="G81" s="62" t="s">
        <v>304</v>
      </c>
      <c r="H81" s="63" t="n">
        <v>0</v>
      </c>
      <c r="I81" s="64" t="n">
        <v>0.03</v>
      </c>
      <c r="J81" s="65" t="n">
        <f aca="false">H81*I81</f>
        <v>0</v>
      </c>
    </row>
    <row r="82" customFormat="false" ht="14.4" hidden="false" customHeight="false" outlineLevel="1" collapsed="false">
      <c r="A82" s="135" t="s">
        <v>305</v>
      </c>
      <c r="B82" s="61"/>
      <c r="C82" s="61"/>
      <c r="D82" s="61"/>
      <c r="E82" s="61"/>
      <c r="F82" s="136"/>
      <c r="G82" s="62" t="s">
        <v>306</v>
      </c>
      <c r="H82" s="63" t="n">
        <v>0</v>
      </c>
      <c r="I82" s="64" t="n">
        <v>0.03</v>
      </c>
      <c r="J82" s="65" t="n">
        <f aca="false">H82*I82</f>
        <v>0</v>
      </c>
    </row>
    <row r="83" customFormat="false" ht="14.4" hidden="false" customHeight="false" outlineLevel="1" collapsed="false">
      <c r="A83" s="135" t="s">
        <v>307</v>
      </c>
      <c r="B83" s="61"/>
      <c r="C83" s="61"/>
      <c r="D83" s="61"/>
      <c r="E83" s="61"/>
      <c r="F83" s="136"/>
      <c r="G83" s="62" t="s">
        <v>308</v>
      </c>
      <c r="H83" s="63" t="s">
        <v>309</v>
      </c>
      <c r="I83" s="64" t="n">
        <v>0.03</v>
      </c>
      <c r="J83" s="65" t="e">
        <f aca="false">H83*I83</f>
        <v>#VALUE!</v>
      </c>
    </row>
    <row r="84" customFormat="false" ht="14.4" hidden="false" customHeight="false" outlineLevel="1" collapsed="false">
      <c r="A84" s="135" t="s">
        <v>310</v>
      </c>
      <c r="B84" s="61"/>
      <c r="C84" s="61"/>
      <c r="D84" s="61"/>
      <c r="E84" s="61"/>
      <c r="F84" s="136"/>
      <c r="G84" s="62" t="s">
        <v>311</v>
      </c>
      <c r="H84" s="63" t="s">
        <v>312</v>
      </c>
      <c r="I84" s="64" t="n">
        <v>0.03</v>
      </c>
      <c r="J84" s="65" t="e">
        <f aca="false">H84*I84</f>
        <v>#VALUE!</v>
      </c>
    </row>
    <row r="85" customFormat="false" ht="16.2" hidden="false" customHeight="false" outlineLevel="1" collapsed="false">
      <c r="A85" s="135" t="s">
        <v>313</v>
      </c>
      <c r="B85" s="61"/>
      <c r="C85" s="61"/>
      <c r="D85" s="61"/>
      <c r="E85" s="61"/>
      <c r="F85" s="136"/>
      <c r="G85" s="62" t="s">
        <v>314</v>
      </c>
      <c r="H85" s="63" t="s">
        <v>315</v>
      </c>
      <c r="I85" s="64" t="n">
        <v>0.03</v>
      </c>
      <c r="J85" s="65" t="e">
        <f aca="false">H85*I85</f>
        <v>#VALUE!</v>
      </c>
    </row>
    <row r="86" customFormat="false" ht="14.4" hidden="false" customHeight="false" outlineLevel="1" collapsed="false">
      <c r="A86" s="137" t="s">
        <v>316</v>
      </c>
      <c r="B86" s="67"/>
      <c r="C86" s="67"/>
      <c r="D86" s="67"/>
      <c r="E86" s="67"/>
      <c r="F86" s="138"/>
      <c r="G86" s="68" t="s">
        <v>317</v>
      </c>
      <c r="H86" s="152" t="n">
        <v>0</v>
      </c>
      <c r="I86" s="70" t="n">
        <v>0.03</v>
      </c>
      <c r="J86" s="71" t="n">
        <f aca="false">H86*I86</f>
        <v>0</v>
      </c>
    </row>
    <row r="87" customFormat="false" ht="14.4" hidden="false" customHeight="false" outlineLevel="1" collapsed="false">
      <c r="A87" s="139" t="s">
        <v>290</v>
      </c>
      <c r="B87" s="73"/>
      <c r="C87" s="73"/>
      <c r="D87" s="73"/>
      <c r="E87" s="73"/>
      <c r="F87" s="140"/>
      <c r="G87" s="150"/>
      <c r="H87" s="153"/>
      <c r="I87" s="76"/>
      <c r="J87" s="151"/>
    </row>
    <row r="88" customFormat="false" ht="16.2" hidden="false" customHeight="false" outlineLevel="1" collapsed="false">
      <c r="A88" s="137" t="s">
        <v>318</v>
      </c>
      <c r="B88" s="67"/>
      <c r="C88" s="67"/>
      <c r="D88" s="67"/>
      <c r="E88" s="67"/>
      <c r="F88" s="138"/>
      <c r="G88" s="68" t="s">
        <v>319</v>
      </c>
      <c r="H88" s="152" t="n">
        <f aca="false">$H$109</f>
        <v>0</v>
      </c>
      <c r="I88" s="70" t="n">
        <v>1</v>
      </c>
      <c r="J88" s="71" t="n">
        <f aca="false">H88*I88</f>
        <v>0</v>
      </c>
    </row>
    <row r="89" customFormat="false" ht="14.4" hidden="false" customHeight="false" outlineLevel="1" collapsed="false">
      <c r="A89" s="139" t="s">
        <v>290</v>
      </c>
      <c r="B89" s="73"/>
      <c r="C89" s="73"/>
      <c r="D89" s="73"/>
      <c r="E89" s="73"/>
      <c r="F89" s="140"/>
      <c r="G89" s="150"/>
      <c r="H89" s="153"/>
      <c r="I89" s="76"/>
      <c r="J89" s="151"/>
    </row>
    <row r="90" customFormat="false" ht="14.4" hidden="false" customHeight="false" outlineLevel="1" collapsed="false">
      <c r="A90" s="149" t="s">
        <v>320</v>
      </c>
      <c r="B90" s="61"/>
      <c r="C90" s="61"/>
      <c r="D90" s="61"/>
      <c r="E90" s="61"/>
      <c r="F90" s="136"/>
      <c r="G90" s="62" t="s">
        <v>321</v>
      </c>
      <c r="H90" s="63" t="n">
        <v>0</v>
      </c>
      <c r="I90" s="64" t="n">
        <v>0.5</v>
      </c>
      <c r="J90" s="65" t="n">
        <f aca="false">H90*I90</f>
        <v>0</v>
      </c>
    </row>
    <row r="91" customFormat="false" ht="15" hidden="false" customHeight="false" outlineLevel="0" collapsed="false">
      <c r="A91" s="154" t="s">
        <v>322</v>
      </c>
      <c r="B91" s="155"/>
      <c r="C91" s="155"/>
      <c r="D91" s="155"/>
      <c r="E91" s="155"/>
      <c r="F91" s="156"/>
      <c r="G91" s="127" t="s">
        <v>30</v>
      </c>
      <c r="H91" s="128" t="e">
        <f aca="false">H11+H31+H36+H43+H52+H59+H66+H75</f>
        <v>#VALUE!</v>
      </c>
      <c r="I91" s="118"/>
      <c r="J91" s="130" t="e">
        <f aca="false">J11+J31+J36+J43+J52+J59+J66+J75</f>
        <v>#VALUE!</v>
      </c>
    </row>
    <row r="93" customFormat="false" ht="15" hidden="false" customHeight="false" outlineLevel="0" collapsed="false"/>
    <row r="94" customFormat="false" ht="15" hidden="false" customHeight="false" outlineLevel="0" collapsed="false">
      <c r="A94" s="157" t="s">
        <v>323</v>
      </c>
      <c r="B94" s="158"/>
      <c r="C94" s="158"/>
      <c r="D94" s="158"/>
      <c r="E94" s="158"/>
      <c r="F94" s="159"/>
      <c r="G94" s="160" t="s">
        <v>10</v>
      </c>
      <c r="H94" s="161" t="s">
        <v>324</v>
      </c>
    </row>
    <row r="95" customFormat="false" ht="14.4" hidden="false" customHeight="false" outlineLevel="0" collapsed="false">
      <c r="A95" s="162" t="s">
        <v>325</v>
      </c>
      <c r="B95" s="163" t="s">
        <v>326</v>
      </c>
      <c r="C95" s="164"/>
      <c r="D95" s="164"/>
      <c r="E95" s="164"/>
      <c r="F95" s="164"/>
      <c r="G95" s="165" t="str">
        <f aca="false">$G$73</f>
        <v>400073009000300000</v>
      </c>
      <c r="H95" s="166" t="n">
        <f aca="false">SUM(H96:H101)</f>
        <v>0</v>
      </c>
    </row>
    <row r="96" customFormat="false" ht="14.4" hidden="false" customHeight="false" outlineLevel="1" collapsed="false">
      <c r="A96" s="167" t="n">
        <v>1</v>
      </c>
      <c r="B96" s="168"/>
      <c r="C96" s="168"/>
      <c r="D96" s="168"/>
      <c r="E96" s="168"/>
      <c r="F96" s="168"/>
      <c r="G96" s="169" t="str">
        <f aca="false">$G$73</f>
        <v>400073009000300000</v>
      </c>
      <c r="H96" s="170" t="n">
        <v>0</v>
      </c>
    </row>
    <row r="97" customFormat="false" ht="14.4" hidden="false" customHeight="false" outlineLevel="1" collapsed="false">
      <c r="A97" s="167" t="n">
        <f aca="false">A96+1</f>
        <v>2</v>
      </c>
      <c r="B97" s="168"/>
      <c r="C97" s="168"/>
      <c r="D97" s="168"/>
      <c r="E97" s="168"/>
      <c r="F97" s="168"/>
      <c r="G97" s="169" t="str">
        <f aca="false">$G$73</f>
        <v>400073009000300000</v>
      </c>
      <c r="H97" s="170" t="n">
        <v>0</v>
      </c>
    </row>
    <row r="98" customFormat="false" ht="14.4" hidden="false" customHeight="false" outlineLevel="1" collapsed="false">
      <c r="A98" s="167" t="n">
        <f aca="false">A97+1</f>
        <v>3</v>
      </c>
      <c r="B98" s="168"/>
      <c r="C98" s="168"/>
      <c r="D98" s="168"/>
      <c r="E98" s="168"/>
      <c r="F98" s="168"/>
      <c r="G98" s="169" t="str">
        <f aca="false">$G$73</f>
        <v>400073009000300000</v>
      </c>
      <c r="H98" s="170" t="n">
        <v>0</v>
      </c>
    </row>
    <row r="99" customFormat="false" ht="14.4" hidden="false" customHeight="false" outlineLevel="1" collapsed="false">
      <c r="A99" s="167" t="n">
        <f aca="false">A98+1</f>
        <v>4</v>
      </c>
      <c r="B99" s="168"/>
      <c r="C99" s="168"/>
      <c r="D99" s="168"/>
      <c r="E99" s="168"/>
      <c r="F99" s="168"/>
      <c r="G99" s="169" t="str">
        <f aca="false">$G$73</f>
        <v>400073009000300000</v>
      </c>
      <c r="H99" s="170" t="n">
        <v>0</v>
      </c>
    </row>
    <row r="100" customFormat="false" ht="14.4" hidden="false" customHeight="false" outlineLevel="1" collapsed="false">
      <c r="A100" s="167" t="n">
        <f aca="false">A99+1</f>
        <v>5</v>
      </c>
      <c r="B100" s="171"/>
      <c r="C100" s="171"/>
      <c r="D100" s="171"/>
      <c r="E100" s="171"/>
      <c r="F100" s="171"/>
      <c r="G100" s="169" t="str">
        <f aca="false">$G$73</f>
        <v>400073009000300000</v>
      </c>
      <c r="H100" s="170" t="n">
        <v>0</v>
      </c>
    </row>
    <row r="101" customFormat="false" ht="15" hidden="false" customHeight="false" outlineLevel="1" collapsed="false">
      <c r="A101" s="172" t="s">
        <v>327</v>
      </c>
      <c r="B101" s="173"/>
      <c r="C101" s="173"/>
      <c r="D101" s="173"/>
      <c r="E101" s="173"/>
      <c r="F101" s="173"/>
      <c r="G101" s="174"/>
      <c r="H101" s="175" t="n">
        <v>0</v>
      </c>
    </row>
    <row r="102" customFormat="false" ht="14.4" hidden="false" customHeight="false" outlineLevel="0" collapsed="false">
      <c r="A102" s="162" t="s">
        <v>328</v>
      </c>
      <c r="B102" s="163" t="s">
        <v>329</v>
      </c>
      <c r="C102" s="164"/>
      <c r="D102" s="164"/>
      <c r="E102" s="164"/>
      <c r="F102" s="164"/>
      <c r="G102" s="165" t="str">
        <f aca="false">$G$86</f>
        <v>400073502000300000</v>
      </c>
      <c r="H102" s="166" t="n">
        <f aca="false">SUM(H103:H108)</f>
        <v>0</v>
      </c>
    </row>
    <row r="103" customFormat="false" ht="14.4" hidden="false" customHeight="false" outlineLevel="1" collapsed="false">
      <c r="A103" s="167" t="n">
        <v>1</v>
      </c>
      <c r="B103" s="168"/>
      <c r="C103" s="168"/>
      <c r="D103" s="168"/>
      <c r="E103" s="168"/>
      <c r="F103" s="168"/>
      <c r="G103" s="169" t="str">
        <f aca="false">$G$86</f>
        <v>400073502000300000</v>
      </c>
      <c r="H103" s="170" t="n">
        <v>0</v>
      </c>
    </row>
    <row r="104" customFormat="false" ht="14.4" hidden="false" customHeight="false" outlineLevel="1" collapsed="false">
      <c r="A104" s="167" t="n">
        <f aca="false">A103+1</f>
        <v>2</v>
      </c>
      <c r="B104" s="168"/>
      <c r="C104" s="168"/>
      <c r="D104" s="168"/>
      <c r="E104" s="168"/>
      <c r="F104" s="168"/>
      <c r="G104" s="169" t="str">
        <f aca="false">$G$86</f>
        <v>400073502000300000</v>
      </c>
      <c r="H104" s="170" t="n">
        <v>0</v>
      </c>
    </row>
    <row r="105" customFormat="false" ht="14.4" hidden="false" customHeight="false" outlineLevel="1" collapsed="false">
      <c r="A105" s="167" t="n">
        <f aca="false">A104+1</f>
        <v>3</v>
      </c>
      <c r="B105" s="168"/>
      <c r="C105" s="168"/>
      <c r="D105" s="168"/>
      <c r="E105" s="168"/>
      <c r="F105" s="168"/>
      <c r="G105" s="169" t="str">
        <f aca="false">$G$86</f>
        <v>400073502000300000</v>
      </c>
      <c r="H105" s="170" t="n">
        <v>0</v>
      </c>
    </row>
    <row r="106" customFormat="false" ht="14.4" hidden="false" customHeight="false" outlineLevel="1" collapsed="false">
      <c r="A106" s="167" t="n">
        <f aca="false">A105+1</f>
        <v>4</v>
      </c>
      <c r="B106" s="171"/>
      <c r="C106" s="171"/>
      <c r="D106" s="171"/>
      <c r="E106" s="171"/>
      <c r="F106" s="171"/>
      <c r="G106" s="169" t="str">
        <f aca="false">$G$86</f>
        <v>400073502000300000</v>
      </c>
      <c r="H106" s="170" t="n">
        <v>0</v>
      </c>
    </row>
    <row r="107" customFormat="false" ht="14.4" hidden="false" customHeight="false" outlineLevel="1" collapsed="false">
      <c r="A107" s="167" t="n">
        <f aca="false">A106+1</f>
        <v>5</v>
      </c>
      <c r="B107" s="171"/>
      <c r="C107" s="171"/>
      <c r="D107" s="171"/>
      <c r="E107" s="171"/>
      <c r="F107" s="171"/>
      <c r="G107" s="169" t="str">
        <f aca="false">$G$86</f>
        <v>400073502000300000</v>
      </c>
      <c r="H107" s="170" t="n">
        <v>0</v>
      </c>
    </row>
    <row r="108" customFormat="false" ht="15" hidden="false" customHeight="false" outlineLevel="1" collapsed="false">
      <c r="A108" s="172" t="s">
        <v>327</v>
      </c>
      <c r="B108" s="173"/>
      <c r="C108" s="173"/>
      <c r="D108" s="173"/>
      <c r="E108" s="173"/>
      <c r="F108" s="173"/>
      <c r="G108" s="174"/>
      <c r="H108" s="175" t="n">
        <v>0</v>
      </c>
    </row>
    <row r="109" customFormat="false" ht="14.4" hidden="false" customHeight="false" outlineLevel="0" collapsed="false">
      <c r="A109" s="162" t="s">
        <v>330</v>
      </c>
      <c r="B109" s="163" t="s">
        <v>331</v>
      </c>
      <c r="C109" s="164"/>
      <c r="D109" s="164"/>
      <c r="E109" s="164"/>
      <c r="F109" s="164"/>
      <c r="G109" s="165" t="str">
        <f aca="false">$G$88</f>
        <v>400073502500300000</v>
      </c>
      <c r="H109" s="166" t="n">
        <f aca="false">SUM(H110:H115)</f>
        <v>0</v>
      </c>
    </row>
    <row r="110" customFormat="false" ht="14.4" hidden="false" customHeight="false" outlineLevel="1" collapsed="false">
      <c r="A110" s="167" t="n">
        <v>1</v>
      </c>
      <c r="B110" s="168"/>
      <c r="C110" s="168"/>
      <c r="D110" s="168"/>
      <c r="E110" s="168"/>
      <c r="F110" s="168"/>
      <c r="G110" s="169" t="str">
        <f aca="false">$G$88</f>
        <v>400073502500300000</v>
      </c>
      <c r="H110" s="170" t="n">
        <v>0</v>
      </c>
    </row>
    <row r="111" customFormat="false" ht="14.4" hidden="false" customHeight="false" outlineLevel="1" collapsed="false">
      <c r="A111" s="167" t="n">
        <f aca="false">A110+1</f>
        <v>2</v>
      </c>
      <c r="B111" s="168"/>
      <c r="C111" s="168"/>
      <c r="D111" s="168"/>
      <c r="E111" s="168"/>
      <c r="F111" s="168"/>
      <c r="G111" s="169" t="str">
        <f aca="false">$G$88</f>
        <v>400073502500300000</v>
      </c>
      <c r="H111" s="170" t="n">
        <v>0</v>
      </c>
    </row>
    <row r="112" customFormat="false" ht="14.4" hidden="false" customHeight="false" outlineLevel="1" collapsed="false">
      <c r="A112" s="167" t="n">
        <f aca="false">A111+1</f>
        <v>3</v>
      </c>
      <c r="B112" s="168"/>
      <c r="C112" s="168"/>
      <c r="D112" s="168"/>
      <c r="E112" s="168"/>
      <c r="F112" s="168"/>
      <c r="G112" s="169" t="str">
        <f aca="false">$G$88</f>
        <v>400073502500300000</v>
      </c>
      <c r="H112" s="170" t="n">
        <v>0</v>
      </c>
    </row>
    <row r="113" customFormat="false" ht="14.4" hidden="false" customHeight="false" outlineLevel="1" collapsed="false">
      <c r="A113" s="167" t="n">
        <f aca="false">A112+1</f>
        <v>4</v>
      </c>
      <c r="B113" s="171"/>
      <c r="C113" s="171"/>
      <c r="D113" s="171"/>
      <c r="E113" s="171"/>
      <c r="F113" s="171"/>
      <c r="G113" s="169" t="str">
        <f aca="false">$G$88</f>
        <v>400073502500300000</v>
      </c>
      <c r="H113" s="170" t="n">
        <v>0</v>
      </c>
    </row>
    <row r="114" customFormat="false" ht="14.4" hidden="false" customHeight="false" outlineLevel="1" collapsed="false">
      <c r="A114" s="167" t="n">
        <f aca="false">A113+1</f>
        <v>5</v>
      </c>
      <c r="B114" s="171"/>
      <c r="C114" s="171"/>
      <c r="D114" s="171"/>
      <c r="E114" s="171"/>
      <c r="F114" s="171"/>
      <c r="G114" s="169" t="str">
        <f aca="false">$G$88</f>
        <v>400073502500300000</v>
      </c>
      <c r="H114" s="170" t="n">
        <v>0</v>
      </c>
    </row>
    <row r="115" customFormat="false" ht="15" hidden="false" customHeight="false" outlineLevel="1" collapsed="false">
      <c r="A115" s="172" t="s">
        <v>327</v>
      </c>
      <c r="B115" s="173"/>
      <c r="C115" s="173"/>
      <c r="D115" s="173"/>
      <c r="E115" s="173"/>
      <c r="F115" s="173"/>
      <c r="G115" s="174"/>
      <c r="H115" s="175" t="n">
        <v>0</v>
      </c>
    </row>
  </sheetData>
  <autoFilter ref="A9:Y115"/>
  <mergeCells count="26">
    <mergeCell ref="A1:J1"/>
    <mergeCell ref="A2:J2"/>
    <mergeCell ref="A3:J3"/>
    <mergeCell ref="A4:J4"/>
    <mergeCell ref="A5:J5"/>
    <mergeCell ref="A6:J6"/>
    <mergeCell ref="A8:J8"/>
    <mergeCell ref="C9:F9"/>
    <mergeCell ref="B96:F96"/>
    <mergeCell ref="B97:F97"/>
    <mergeCell ref="B98:F98"/>
    <mergeCell ref="B99:F99"/>
    <mergeCell ref="B100:F100"/>
    <mergeCell ref="B101:F101"/>
    <mergeCell ref="B103:F103"/>
    <mergeCell ref="B104:F104"/>
    <mergeCell ref="B105:F105"/>
    <mergeCell ref="B106:F106"/>
    <mergeCell ref="B107:F107"/>
    <mergeCell ref="B108:F108"/>
    <mergeCell ref="B110:F110"/>
    <mergeCell ref="B111:F111"/>
    <mergeCell ref="B112:F112"/>
    <mergeCell ref="B113:F113"/>
    <mergeCell ref="B114:F114"/>
    <mergeCell ref="B115:F115"/>
  </mergeCells>
  <dataValidations count="1">
    <dataValidation allowBlank="true" operator="greaterThanOrEqual" showDropDown="false" showErrorMessage="true" showInputMessage="true" sqref="H13:H15 H17 H21:H22 H24:H30 H32:H35 H37:H39 H41:H42 H44 H46:H51 H53 H56:H57 H60:H65 H67:H68 H71:H72 H76 H79:H85 H90 H96:H100 H103:H107 H110:H114" type="decimal">
      <formula1>0</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sheetPr filterMode="false">
    <tabColor rgb="FFFFFF00"/>
    <pageSetUpPr fitToPage="false"/>
  </sheetPr>
  <dimension ref="A1:R28"/>
  <sheetViews>
    <sheetView showFormulas="false" showGridLines="false" showRowColHeaders="true" showZeros="true" rightToLeft="false" tabSelected="false" showOutlineSymbols="true" defaultGridColor="true" view="normal" topLeftCell="A1" colorId="64" zoomScale="85" zoomScaleNormal="85" zoomScalePageLayoutView="100" workbookViewId="0">
      <pane xSplit="8" ySplit="7" topLeftCell="I8" activePane="bottomRight" state="frozen"/>
      <selection pane="topLeft" activeCell="A1" activeCellId="0" sqref="A1"/>
      <selection pane="topRight" activeCell="I1" activeCellId="0" sqref="I1"/>
      <selection pane="bottomLeft" activeCell="A8" activeCellId="0" sqref="A8"/>
      <selection pane="bottomRight" activeCell="D9" activeCellId="0" sqref="D9"/>
    </sheetView>
  </sheetViews>
  <sheetFormatPr defaultRowHeight="13.8" zeroHeight="false" outlineLevelRow="0" outlineLevelCol="0"/>
  <cols>
    <col collapsed="false" customWidth="true" hidden="false" outlineLevel="0" max="1" min="1" style="176" width="1.66"/>
    <col collapsed="false" customWidth="true" hidden="false" outlineLevel="0" max="4" min="2" style="176" width="9.11"/>
    <col collapsed="false" customWidth="true" hidden="true" outlineLevel="0" max="6" min="5" style="176" width="9.11"/>
    <col collapsed="false" customWidth="true" hidden="true" outlineLevel="0" max="7" min="7" style="176" width="6.55"/>
    <col collapsed="false" customWidth="true" hidden="false" outlineLevel="0" max="8" min="8" style="176" width="23"/>
    <col collapsed="false" customWidth="true" hidden="false" outlineLevel="0" max="9" min="9" style="176" width="20.67"/>
    <col collapsed="false" customWidth="true" hidden="false" outlineLevel="0" max="10" min="10" style="176" width="22.67"/>
    <col collapsed="false" customWidth="true" hidden="false" outlineLevel="0" max="17" min="11" style="176" width="20.67"/>
    <col collapsed="false" customWidth="true" hidden="false" outlineLevel="0" max="18" min="18" style="176" width="25.11"/>
    <col collapsed="false" customWidth="true" hidden="false" outlineLevel="0" max="235" min="19" style="176" width="9.11"/>
    <col collapsed="false" customWidth="true" hidden="false" outlineLevel="0" max="236" min="236" style="176" width="22.89"/>
    <col collapsed="false" customWidth="true" hidden="false" outlineLevel="0" max="237" min="237" style="176" width="19.33"/>
    <col collapsed="false" customWidth="true" hidden="false" outlineLevel="0" max="247" min="238" style="176" width="25.66"/>
    <col collapsed="false" customWidth="true" hidden="false" outlineLevel="0" max="491" min="248" style="176" width="9.11"/>
    <col collapsed="false" customWidth="true" hidden="false" outlineLevel="0" max="492" min="492" style="176" width="22.89"/>
    <col collapsed="false" customWidth="true" hidden="false" outlineLevel="0" max="493" min="493" style="176" width="19.33"/>
    <col collapsed="false" customWidth="true" hidden="false" outlineLevel="0" max="503" min="494" style="176" width="25.66"/>
    <col collapsed="false" customWidth="true" hidden="false" outlineLevel="0" max="747" min="504" style="176" width="9.11"/>
    <col collapsed="false" customWidth="true" hidden="false" outlineLevel="0" max="748" min="748" style="176" width="22.89"/>
    <col collapsed="false" customWidth="true" hidden="false" outlineLevel="0" max="749" min="749" style="176" width="19.33"/>
    <col collapsed="false" customWidth="true" hidden="false" outlineLevel="0" max="759" min="750" style="176" width="25.66"/>
    <col collapsed="false" customWidth="true" hidden="false" outlineLevel="0" max="1003" min="760" style="176" width="9.11"/>
    <col collapsed="false" customWidth="true" hidden="false" outlineLevel="0" max="1004" min="1004" style="176" width="22.89"/>
    <col collapsed="false" customWidth="true" hidden="false" outlineLevel="0" max="1005" min="1005" style="176" width="19.33"/>
    <col collapsed="false" customWidth="true" hidden="false" outlineLevel="0" max="1015" min="1006" style="176" width="25.66"/>
    <col collapsed="false" customWidth="true" hidden="false" outlineLevel="0" max="1025" min="1016" style="176" width="9.11"/>
  </cols>
  <sheetData>
    <row r="1" customFormat="false" ht="15.75" hidden="false" customHeight="true" outlineLevel="0" collapsed="false">
      <c r="A1" s="4" t="s">
        <v>332</v>
      </c>
      <c r="B1" s="4"/>
      <c r="C1" s="4"/>
      <c r="D1" s="4"/>
      <c r="E1" s="4"/>
      <c r="F1" s="4"/>
      <c r="G1" s="4"/>
      <c r="H1" s="4"/>
      <c r="I1" s="4"/>
      <c r="J1" s="4"/>
      <c r="K1" s="4"/>
      <c r="L1" s="4"/>
      <c r="M1" s="4"/>
      <c r="N1" s="4"/>
      <c r="O1" s="4"/>
      <c r="P1" s="4"/>
      <c r="Q1" s="4"/>
      <c r="R1" s="4"/>
    </row>
    <row r="2" customFormat="false" ht="13.8" hidden="false" customHeight="false" outlineLevel="0" collapsed="false">
      <c r="A2" s="4"/>
      <c r="B2" s="4"/>
      <c r="C2" s="4"/>
      <c r="D2" s="4"/>
      <c r="E2" s="4"/>
      <c r="F2" s="4"/>
      <c r="G2" s="4"/>
      <c r="H2" s="4"/>
      <c r="I2" s="4"/>
      <c r="J2" s="4"/>
      <c r="K2" s="4"/>
      <c r="L2" s="4"/>
      <c r="M2" s="4"/>
      <c r="N2" s="4"/>
      <c r="O2" s="4"/>
      <c r="P2" s="4"/>
      <c r="Q2" s="4"/>
      <c r="R2" s="4"/>
    </row>
    <row r="3" customFormat="false" ht="13.8" hidden="false" customHeight="false" outlineLevel="0" collapsed="false">
      <c r="B3" s="177" t="s">
        <v>333</v>
      </c>
      <c r="C3" s="177"/>
      <c r="D3" s="177"/>
      <c r="E3" s="177"/>
      <c r="F3" s="177"/>
      <c r="G3" s="177"/>
      <c r="H3" s="177"/>
      <c r="I3" s="177"/>
      <c r="J3" s="177"/>
      <c r="K3" s="177"/>
      <c r="L3" s="177"/>
      <c r="M3" s="177"/>
      <c r="N3" s="177"/>
      <c r="O3" s="177"/>
      <c r="P3" s="177"/>
      <c r="Q3" s="177"/>
      <c r="R3" s="177"/>
    </row>
    <row r="4" customFormat="false" ht="13.8" hidden="false" customHeight="false" outlineLevel="0" collapsed="false">
      <c r="B4" s="178" t="s">
        <v>1</v>
      </c>
      <c r="C4" s="178"/>
      <c r="D4" s="178"/>
      <c r="E4" s="178"/>
      <c r="F4" s="178"/>
      <c r="G4" s="178"/>
      <c r="H4" s="178"/>
      <c r="I4" s="178"/>
      <c r="J4" s="178"/>
      <c r="K4" s="178"/>
      <c r="L4" s="178"/>
      <c r="M4" s="178"/>
      <c r="N4" s="178"/>
      <c r="O4" s="178"/>
      <c r="P4" s="178"/>
      <c r="Q4" s="178"/>
      <c r="R4" s="178"/>
    </row>
    <row r="5" customFormat="false" ht="13.8" hidden="false" customHeight="false" outlineLevel="0" collapsed="false">
      <c r="B5" s="179" t="str">
        <f aca="false">+'i LCR Summ'!A5</f>
        <v>As of Date :%AOD%</v>
      </c>
      <c r="C5" s="179"/>
      <c r="D5" s="179"/>
      <c r="E5" s="179"/>
      <c r="F5" s="179"/>
      <c r="G5" s="179"/>
      <c r="H5" s="179"/>
      <c r="I5" s="179"/>
      <c r="J5" s="179"/>
      <c r="K5" s="179"/>
      <c r="L5" s="179"/>
      <c r="M5" s="179"/>
      <c r="N5" s="179"/>
      <c r="O5" s="179"/>
      <c r="P5" s="179"/>
      <c r="Q5" s="179"/>
      <c r="R5" s="179"/>
    </row>
    <row r="6" customFormat="false" ht="15.75" hidden="false" customHeight="true" outlineLevel="0" collapsed="false">
      <c r="I6" s="180"/>
      <c r="J6" s="180"/>
      <c r="K6" s="180"/>
      <c r="L6" s="180"/>
      <c r="P6" s="181"/>
    </row>
    <row r="7" customFormat="false" ht="48.75" hidden="false" customHeight="true" outlineLevel="0" collapsed="false">
      <c r="B7" s="182" t="s">
        <v>334</v>
      </c>
      <c r="C7" s="182"/>
      <c r="D7" s="182"/>
      <c r="E7" s="182"/>
      <c r="F7" s="182"/>
      <c r="G7" s="182"/>
      <c r="H7" s="183" t="s">
        <v>10</v>
      </c>
      <c r="I7" s="184" t="s">
        <v>335</v>
      </c>
      <c r="J7" s="184" t="s">
        <v>336</v>
      </c>
      <c r="K7" s="184" t="s">
        <v>337</v>
      </c>
      <c r="L7" s="184" t="s">
        <v>338</v>
      </c>
      <c r="M7" s="184" t="s">
        <v>339</v>
      </c>
      <c r="N7" s="184" t="s">
        <v>340</v>
      </c>
      <c r="O7" s="184" t="s">
        <v>341</v>
      </c>
      <c r="P7" s="185" t="s">
        <v>342</v>
      </c>
      <c r="Q7" s="184" t="s">
        <v>343</v>
      </c>
      <c r="R7" s="186" t="s">
        <v>344</v>
      </c>
    </row>
    <row r="8" customFormat="false" ht="15" hidden="false" customHeight="true" outlineLevel="0" collapsed="false">
      <c r="B8" s="187" t="s">
        <v>345</v>
      </c>
      <c r="C8" s="188"/>
      <c r="D8" s="188"/>
      <c r="E8" s="188"/>
      <c r="F8" s="188"/>
      <c r="G8" s="189"/>
      <c r="H8" s="190" t="s">
        <v>165</v>
      </c>
      <c r="I8" s="191" t="n">
        <f aca="false">I9+I10+I11</f>
        <v>0</v>
      </c>
      <c r="J8" s="191" t="n">
        <f aca="false">J9+J10+J11</f>
        <v>0</v>
      </c>
      <c r="K8" s="191" t="n">
        <f aca="false">K9+K10+K11</f>
        <v>0</v>
      </c>
      <c r="L8" s="191" t="n">
        <f aca="false">L9+L10+L11</f>
        <v>0</v>
      </c>
      <c r="M8" s="191" t="n">
        <f aca="false">M9+M10+M11</f>
        <v>0</v>
      </c>
      <c r="N8" s="191" t="n">
        <f aca="false">N9+N10+N11</f>
        <v>0</v>
      </c>
      <c r="O8" s="191" t="n">
        <f aca="false">O9+O10+O11</f>
        <v>0</v>
      </c>
      <c r="P8" s="191" t="n">
        <f aca="false">P9+P10+P11</f>
        <v>0</v>
      </c>
      <c r="Q8" s="191" t="n">
        <f aca="false">Q9+Q10+Q11</f>
        <v>0</v>
      </c>
      <c r="R8" s="192" t="n">
        <f aca="false">SUM(I8:Q8)</f>
        <v>0</v>
      </c>
    </row>
    <row r="9" customFormat="false" ht="13.8" hidden="false" customHeight="false" outlineLevel="0" collapsed="false">
      <c r="B9" s="193" t="s">
        <v>346</v>
      </c>
      <c r="C9" s="194"/>
      <c r="D9" s="194"/>
      <c r="E9" s="194"/>
      <c r="F9" s="194"/>
      <c r="G9" s="195"/>
      <c r="H9" s="196" t="s">
        <v>167</v>
      </c>
      <c r="I9" s="197" t="n">
        <v>0</v>
      </c>
      <c r="J9" s="197" t="n">
        <v>0</v>
      </c>
      <c r="K9" s="197" t="n">
        <v>0</v>
      </c>
      <c r="L9" s="197" t="n">
        <v>0</v>
      </c>
      <c r="M9" s="198"/>
      <c r="N9" s="197" t="n">
        <v>0</v>
      </c>
      <c r="O9" s="197" t="n">
        <v>0</v>
      </c>
      <c r="P9" s="197" t="n">
        <v>0</v>
      </c>
      <c r="Q9" s="197" t="n">
        <v>0</v>
      </c>
      <c r="R9" s="199" t="n">
        <f aca="false">SUM(I9:Q9)</f>
        <v>0</v>
      </c>
    </row>
    <row r="10" customFormat="false" ht="13.8" hidden="false" customHeight="false" outlineLevel="0" collapsed="false">
      <c r="B10" s="193" t="s">
        <v>347</v>
      </c>
      <c r="C10" s="194"/>
      <c r="D10" s="194"/>
      <c r="E10" s="194"/>
      <c r="F10" s="194"/>
      <c r="G10" s="195"/>
      <c r="H10" s="196" t="s">
        <v>170</v>
      </c>
      <c r="I10" s="197" t="n">
        <v>0</v>
      </c>
      <c r="J10" s="197" t="n">
        <v>0</v>
      </c>
      <c r="K10" s="197" t="n">
        <v>0</v>
      </c>
      <c r="L10" s="197" t="n">
        <v>0</v>
      </c>
      <c r="M10" s="198"/>
      <c r="N10" s="197" t="n">
        <v>0</v>
      </c>
      <c r="O10" s="197" t="n">
        <v>0</v>
      </c>
      <c r="P10" s="197" t="n">
        <v>0</v>
      </c>
      <c r="Q10" s="197" t="n">
        <v>0</v>
      </c>
      <c r="R10" s="199" t="n">
        <f aca="false">SUM(I10:Q10)</f>
        <v>0</v>
      </c>
    </row>
    <row r="11" customFormat="false" ht="13.8" hidden="false" customHeight="false" outlineLevel="0" collapsed="false">
      <c r="B11" s="193" t="s">
        <v>348</v>
      </c>
      <c r="C11" s="194"/>
      <c r="D11" s="194"/>
      <c r="E11" s="194"/>
      <c r="F11" s="194"/>
      <c r="G11" s="195"/>
      <c r="H11" s="196" t="s">
        <v>173</v>
      </c>
      <c r="I11" s="197" t="n">
        <v>0</v>
      </c>
      <c r="J11" s="197" t="n">
        <v>0</v>
      </c>
      <c r="K11" s="197" t="n">
        <v>0</v>
      </c>
      <c r="L11" s="197" t="n">
        <v>0</v>
      </c>
      <c r="M11" s="200"/>
      <c r="N11" s="197" t="n">
        <v>0</v>
      </c>
      <c r="O11" s="197" t="n">
        <v>0</v>
      </c>
      <c r="P11" s="197" t="n">
        <v>0</v>
      </c>
      <c r="Q11" s="197" t="n">
        <v>0</v>
      </c>
      <c r="R11" s="199" t="n">
        <f aca="false">SUM(I11:Q11)</f>
        <v>0</v>
      </c>
    </row>
    <row r="12" customFormat="false" ht="15.6" hidden="false" customHeight="false" outlineLevel="0" collapsed="false">
      <c r="B12" s="201" t="s">
        <v>349</v>
      </c>
      <c r="C12" s="194"/>
      <c r="D12" s="194"/>
      <c r="E12" s="194"/>
      <c r="F12" s="194"/>
      <c r="G12" s="195"/>
      <c r="H12" s="196" t="s">
        <v>176</v>
      </c>
      <c r="I12" s="22" t="n">
        <f aca="false">I13+I14</f>
        <v>0</v>
      </c>
      <c r="J12" s="22" t="n">
        <f aca="false">J13+J14</f>
        <v>0</v>
      </c>
      <c r="K12" s="22" t="n">
        <f aca="false">K13+K14</f>
        <v>0</v>
      </c>
      <c r="L12" s="22" t="n">
        <f aca="false">L13+L14</f>
        <v>0</v>
      </c>
      <c r="M12" s="22" t="n">
        <f aca="false">M13+M14</f>
        <v>0</v>
      </c>
      <c r="N12" s="22" t="n">
        <f aca="false">N13+N14</f>
        <v>0</v>
      </c>
      <c r="O12" s="22" t="n">
        <f aca="false">O13+O14</f>
        <v>0</v>
      </c>
      <c r="P12" s="22" t="n">
        <f aca="false">P13+P14</f>
        <v>0</v>
      </c>
      <c r="Q12" s="22" t="n">
        <f aca="false">Q13+Q14</f>
        <v>0</v>
      </c>
      <c r="R12" s="202" t="n">
        <f aca="false">SUM(I12:Q12)</f>
        <v>0</v>
      </c>
    </row>
    <row r="13" customFormat="false" ht="13.8" hidden="false" customHeight="false" outlineLevel="0" collapsed="false">
      <c r="B13" s="193" t="s">
        <v>177</v>
      </c>
      <c r="C13" s="194"/>
      <c r="D13" s="194"/>
      <c r="E13" s="194"/>
      <c r="F13" s="194"/>
      <c r="G13" s="195"/>
      <c r="H13" s="196" t="s">
        <v>178</v>
      </c>
      <c r="I13" s="197" t="n">
        <v>0</v>
      </c>
      <c r="J13" s="197" t="n">
        <v>0</v>
      </c>
      <c r="K13" s="197" t="n">
        <v>0</v>
      </c>
      <c r="L13" s="197" t="n">
        <v>0</v>
      </c>
      <c r="M13" s="197" t="n">
        <v>0</v>
      </c>
      <c r="N13" s="197" t="n">
        <v>0</v>
      </c>
      <c r="O13" s="197" t="n">
        <v>0</v>
      </c>
      <c r="P13" s="197" t="n">
        <v>0</v>
      </c>
      <c r="Q13" s="197" t="n">
        <v>0</v>
      </c>
      <c r="R13" s="199" t="n">
        <f aca="false">SUM(I13:Q13)</f>
        <v>0</v>
      </c>
    </row>
    <row r="14" customFormat="false" ht="13.8" hidden="false" customHeight="false" outlineLevel="0" collapsed="false">
      <c r="B14" s="193" t="s">
        <v>350</v>
      </c>
      <c r="C14" s="194"/>
      <c r="D14" s="194"/>
      <c r="E14" s="194"/>
      <c r="F14" s="194"/>
      <c r="G14" s="195"/>
      <c r="H14" s="196" t="s">
        <v>180</v>
      </c>
      <c r="I14" s="197" t="n">
        <v>0</v>
      </c>
      <c r="J14" s="197" t="n">
        <v>0</v>
      </c>
      <c r="K14" s="197" t="n">
        <v>0</v>
      </c>
      <c r="L14" s="197" t="n">
        <v>0</v>
      </c>
      <c r="M14" s="197" t="n">
        <v>0</v>
      </c>
      <c r="N14" s="197" t="n">
        <v>0</v>
      </c>
      <c r="O14" s="197" t="n">
        <v>0</v>
      </c>
      <c r="P14" s="197" t="n">
        <v>0</v>
      </c>
      <c r="Q14" s="197" t="n">
        <v>0</v>
      </c>
      <c r="R14" s="199" t="n">
        <f aca="false">SUM(I14:Q14)</f>
        <v>0</v>
      </c>
    </row>
    <row r="15" customFormat="false" ht="13.8" hidden="false" customHeight="false" outlineLevel="0" collapsed="false">
      <c r="B15" s="201" t="s">
        <v>351</v>
      </c>
      <c r="C15" s="194"/>
      <c r="D15" s="194"/>
      <c r="E15" s="194"/>
      <c r="F15" s="194"/>
      <c r="G15" s="195"/>
      <c r="H15" s="196" t="s">
        <v>204</v>
      </c>
      <c r="I15" s="197" t="n">
        <v>0</v>
      </c>
      <c r="J15" s="197" t="n">
        <v>0</v>
      </c>
      <c r="K15" s="197" t="n">
        <v>0</v>
      </c>
      <c r="L15" s="197" t="n">
        <v>0</v>
      </c>
      <c r="M15" s="197" t="n">
        <v>0</v>
      </c>
      <c r="N15" s="197" t="n">
        <v>0</v>
      </c>
      <c r="O15" s="197" t="n">
        <v>0</v>
      </c>
      <c r="P15" s="197" t="n">
        <v>0</v>
      </c>
      <c r="Q15" s="197" t="n">
        <v>0</v>
      </c>
      <c r="R15" s="199" t="n">
        <f aca="false">SUM(I15:Q15)</f>
        <v>0</v>
      </c>
    </row>
    <row r="16" customFormat="false" ht="13.8" hidden="false" customHeight="false" outlineLevel="0" collapsed="false">
      <c r="B16" s="201" t="s">
        <v>352</v>
      </c>
      <c r="C16" s="194"/>
      <c r="D16" s="194"/>
      <c r="E16" s="194"/>
      <c r="F16" s="194"/>
      <c r="G16" s="195"/>
      <c r="H16" s="196" t="s">
        <v>206</v>
      </c>
      <c r="I16" s="197" t="n">
        <v>0</v>
      </c>
      <c r="J16" s="197" t="n">
        <v>0</v>
      </c>
      <c r="K16" s="197" t="n">
        <v>0</v>
      </c>
      <c r="L16" s="197" t="n">
        <v>0</v>
      </c>
      <c r="M16" s="197" t="n">
        <v>0</v>
      </c>
      <c r="N16" s="197" t="n">
        <v>0</v>
      </c>
      <c r="O16" s="197" t="n">
        <v>0</v>
      </c>
      <c r="P16" s="197" t="n">
        <v>0</v>
      </c>
      <c r="Q16" s="197" t="n">
        <v>0</v>
      </c>
      <c r="R16" s="199" t="n">
        <f aca="false">SUM(I16:Q16)</f>
        <v>0</v>
      </c>
    </row>
    <row r="17" customFormat="false" ht="14.4" hidden="false" customHeight="false" outlineLevel="0" collapsed="false">
      <c r="B17" s="203" t="s">
        <v>353</v>
      </c>
      <c r="C17" s="204"/>
      <c r="D17" s="204"/>
      <c r="E17" s="204"/>
      <c r="F17" s="204"/>
      <c r="G17" s="205"/>
      <c r="H17" s="206" t="s">
        <v>163</v>
      </c>
      <c r="I17" s="207" t="n">
        <f aca="false">I15+I16+I8+I12</f>
        <v>0</v>
      </c>
      <c r="J17" s="207" t="n">
        <f aca="false">J15+J16+J8+J12</f>
        <v>0</v>
      </c>
      <c r="K17" s="207" t="n">
        <f aca="false">K15+K16+K8+K12</f>
        <v>0</v>
      </c>
      <c r="L17" s="207" t="n">
        <f aca="false">L15+L16+L8+L12</f>
        <v>0</v>
      </c>
      <c r="M17" s="207" t="n">
        <f aca="false">M15+M16+M8+M12</f>
        <v>0</v>
      </c>
      <c r="N17" s="207" t="n">
        <f aca="false">N15+N16+N8+N12</f>
        <v>0</v>
      </c>
      <c r="O17" s="207" t="n">
        <f aca="false">O15+O16+O8+O12</f>
        <v>0</v>
      </c>
      <c r="P17" s="207" t="n">
        <f aca="false">P15+P16+P8+P12</f>
        <v>0</v>
      </c>
      <c r="Q17" s="207" t="n">
        <f aca="false">Q15+Q16+Q8+Q12</f>
        <v>0</v>
      </c>
      <c r="R17" s="208" t="n">
        <f aca="false">SUM(I17:Q17)</f>
        <v>0</v>
      </c>
    </row>
    <row r="20" s="209" customFormat="true" ht="13.2" hidden="false" customHeight="false" outlineLevel="0" collapsed="false">
      <c r="M20" s="210" t="s">
        <v>354</v>
      </c>
    </row>
    <row r="21" s="209" customFormat="true" ht="13.2" hidden="false" customHeight="false" outlineLevel="0" collapsed="false">
      <c r="M21" s="211" t="s">
        <v>355</v>
      </c>
    </row>
    <row r="22" s="209" customFormat="true" ht="13.2" hidden="false" customHeight="false" outlineLevel="0" collapsed="false"/>
    <row r="23" s="209" customFormat="true" ht="13.2" hidden="false" customHeight="false" outlineLevel="0" collapsed="false"/>
    <row r="24" s="209" customFormat="true" ht="13.2" hidden="false" customHeight="false" outlineLevel="0" collapsed="false"/>
    <row r="25" s="209" customFormat="true" ht="13.2" hidden="false" customHeight="false" outlineLevel="0" collapsed="false"/>
    <row r="26" s="209" customFormat="true" ht="13.2" hidden="false" customHeight="false" outlineLevel="0" collapsed="false"/>
    <row r="27" s="209" customFormat="true" ht="13.2" hidden="false" customHeight="false" outlineLevel="0" collapsed="false">
      <c r="R27" s="212"/>
    </row>
    <row r="28" customFormat="false" ht="13.2" hidden="false" customHeight="false" outlineLevel="0" collapsed="false"/>
    <row r="29" customFormat="false" ht="13.2" hidden="false" customHeight="false" outlineLevel="0" collapsed="false"/>
    <row r="30" customFormat="false" ht="13.2" hidden="false" customHeight="false" outlineLevel="0" collapsed="false"/>
  </sheetData>
  <mergeCells count="5">
    <mergeCell ref="A1:R2"/>
    <mergeCell ref="B3:R3"/>
    <mergeCell ref="B4:R4"/>
    <mergeCell ref="B5:R5"/>
    <mergeCell ref="B7:G7"/>
  </mergeCells>
  <dataValidations count="1">
    <dataValidation allowBlank="true" operator="greaterThanOrEqual" showDropDown="false" showErrorMessage="true" showInputMessage="true" sqref="I9:Q11 ID9:IL11 RZ9:SH11 ABV9:ACD11 ALR9:ALZ11 I13:Q16 ID13:IL16 RZ13:SH16 ABV13:ACD16 ALR13:ALZ16" type="decimal">
      <formula1>0</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5.xml><?xml version="1.0" encoding="utf-8"?>
<worksheet xmlns="http://schemas.openxmlformats.org/spreadsheetml/2006/main" xmlns:r="http://schemas.openxmlformats.org/officeDocument/2006/relationships">
  <sheetPr filterMode="false">
    <tabColor rgb="FFFFFF00"/>
    <pageSetUpPr fitToPage="false"/>
  </sheetPr>
  <dimension ref="A1:V30"/>
  <sheetViews>
    <sheetView showFormulas="false" showGridLines="false" showRowColHeaders="true" showZeros="true" rightToLeft="false" tabSelected="false" showOutlineSymbols="true" defaultGridColor="true" view="normal" topLeftCell="A1" colorId="64" zoomScale="85" zoomScaleNormal="85" zoomScalePageLayoutView="100" workbookViewId="0">
      <pane xSplit="7" ySplit="7" topLeftCell="M8" activePane="bottomRight" state="frozen"/>
      <selection pane="topLeft" activeCell="A1" activeCellId="0" sqref="A1"/>
      <selection pane="topRight" activeCell="M1" activeCellId="0" sqref="M1"/>
      <selection pane="bottomLeft" activeCell="A8" activeCellId="0" sqref="A8"/>
      <selection pane="bottomRight" activeCell="P11" activeCellId="0" sqref="P11"/>
    </sheetView>
  </sheetViews>
  <sheetFormatPr defaultRowHeight="14.4" zeroHeight="false" outlineLevelRow="0" outlineLevelCol="0"/>
  <cols>
    <col collapsed="false" customWidth="true" hidden="false" outlineLevel="0" max="1" min="1" style="0" width="54.89"/>
    <col collapsed="false" customWidth="true" hidden="true" outlineLevel="0" max="6" min="2" style="0" width="8.88"/>
    <col collapsed="false" customWidth="true" hidden="false" outlineLevel="0" max="7" min="7" style="0" width="19.33"/>
    <col collapsed="false" customWidth="true" hidden="false" outlineLevel="0" max="20" min="8" style="0" width="25.66"/>
    <col collapsed="false" customWidth="true" hidden="false" outlineLevel="0" max="21" min="21" style="0" width="19.55"/>
    <col collapsed="false" customWidth="true" hidden="false" outlineLevel="0" max="22" min="22" style="0" width="15.89"/>
    <col collapsed="false" customWidth="true" hidden="false" outlineLevel="0" max="1025" min="23" style="0" width="8.53"/>
  </cols>
  <sheetData>
    <row r="1" s="213" customFormat="true" ht="15.75" hidden="false" customHeight="true" outlineLevel="0" collapsed="false">
      <c r="A1" s="4" t="s">
        <v>356</v>
      </c>
      <c r="B1" s="4"/>
      <c r="C1" s="4"/>
      <c r="D1" s="4"/>
      <c r="E1" s="4"/>
      <c r="F1" s="4"/>
      <c r="G1" s="4"/>
      <c r="H1" s="4"/>
      <c r="I1" s="4"/>
      <c r="J1" s="4"/>
      <c r="K1" s="4"/>
      <c r="L1" s="4"/>
      <c r="M1" s="4"/>
      <c r="N1" s="4"/>
      <c r="O1" s="4"/>
      <c r="P1" s="4"/>
      <c r="Q1" s="4"/>
      <c r="R1" s="4"/>
      <c r="S1" s="4"/>
      <c r="T1" s="4"/>
      <c r="U1" s="4"/>
    </row>
    <row r="2" s="213" customFormat="true" ht="15" hidden="false" customHeight="true" outlineLevel="0" collapsed="false">
      <c r="A2" s="4"/>
      <c r="B2" s="4"/>
      <c r="C2" s="4"/>
      <c r="D2" s="4"/>
      <c r="E2" s="4"/>
      <c r="F2" s="4"/>
      <c r="G2" s="4"/>
      <c r="H2" s="4"/>
      <c r="I2" s="4"/>
      <c r="J2" s="4"/>
      <c r="K2" s="4"/>
      <c r="L2" s="4"/>
      <c r="M2" s="4"/>
      <c r="N2" s="4"/>
      <c r="O2" s="4"/>
      <c r="P2" s="4"/>
      <c r="Q2" s="4"/>
      <c r="R2" s="4"/>
      <c r="S2" s="4"/>
      <c r="T2" s="4"/>
      <c r="U2" s="4"/>
    </row>
    <row r="3" customFormat="false" ht="14.4" hidden="false" customHeight="false" outlineLevel="0" collapsed="false">
      <c r="A3" s="177" t="str">
        <f aca="false">+'i LCR Summ'!A1:I1</f>
        <v>Citibank N.A. Philippine Branches</v>
      </c>
      <c r="B3" s="177"/>
      <c r="C3" s="177"/>
      <c r="D3" s="177"/>
      <c r="E3" s="177"/>
      <c r="F3" s="177"/>
      <c r="G3" s="177"/>
      <c r="H3" s="177"/>
      <c r="I3" s="177"/>
      <c r="J3" s="177"/>
      <c r="K3" s="177"/>
      <c r="L3" s="177"/>
      <c r="M3" s="177"/>
      <c r="N3" s="177"/>
      <c r="O3" s="177"/>
      <c r="P3" s="177"/>
      <c r="Q3" s="177"/>
      <c r="R3" s="177"/>
      <c r="S3" s="177"/>
      <c r="T3" s="177"/>
    </row>
    <row r="4" customFormat="false" ht="14.4" hidden="false" customHeight="false" outlineLevel="0" collapsed="false">
      <c r="A4" s="214" t="s">
        <v>1</v>
      </c>
      <c r="B4" s="214"/>
      <c r="C4" s="214"/>
      <c r="D4" s="214"/>
      <c r="E4" s="214"/>
      <c r="F4" s="214"/>
      <c r="G4" s="214"/>
      <c r="H4" s="214"/>
      <c r="I4" s="214"/>
      <c r="J4" s="214"/>
      <c r="K4" s="214"/>
      <c r="L4" s="214"/>
      <c r="M4" s="214"/>
      <c r="N4" s="214"/>
      <c r="O4" s="214"/>
      <c r="P4" s="214"/>
      <c r="Q4" s="214"/>
      <c r="R4" s="214"/>
      <c r="S4" s="214"/>
      <c r="T4" s="214"/>
    </row>
    <row r="5" customFormat="false" ht="14.4" hidden="false" customHeight="false" outlineLevel="0" collapsed="false">
      <c r="A5" s="215" t="str">
        <f aca="false">+'i LCR Summ'!A5:I5</f>
        <v>As of Date :%AOD%</v>
      </c>
      <c r="B5" s="215"/>
      <c r="C5" s="215"/>
      <c r="D5" s="215"/>
      <c r="E5" s="215"/>
      <c r="F5" s="215"/>
      <c r="G5" s="215"/>
      <c r="H5" s="215"/>
      <c r="I5" s="215"/>
      <c r="J5" s="215"/>
      <c r="K5" s="215"/>
      <c r="L5" s="215"/>
      <c r="M5" s="215"/>
      <c r="N5" s="215"/>
      <c r="O5" s="215"/>
      <c r="P5" s="215"/>
      <c r="Q5" s="215"/>
      <c r="R5" s="215"/>
      <c r="S5" s="215"/>
      <c r="T5" s="215"/>
    </row>
    <row r="6" customFormat="false" ht="15" hidden="false" customHeight="true" outlineLevel="0" collapsed="false"/>
    <row r="7" customFormat="false" ht="40.2" hidden="false" customHeight="false" outlineLevel="0" collapsed="false">
      <c r="A7" s="182" t="s">
        <v>357</v>
      </c>
      <c r="B7" s="182"/>
      <c r="C7" s="182"/>
      <c r="D7" s="182"/>
      <c r="E7" s="182"/>
      <c r="F7" s="182"/>
      <c r="G7" s="183" t="s">
        <v>10</v>
      </c>
      <c r="H7" s="184" t="s">
        <v>358</v>
      </c>
      <c r="I7" s="184" t="s">
        <v>359</v>
      </c>
      <c r="J7" s="184" t="s">
        <v>360</v>
      </c>
      <c r="K7" s="184" t="s">
        <v>361</v>
      </c>
      <c r="L7" s="184" t="s">
        <v>362</v>
      </c>
      <c r="M7" s="184" t="s">
        <v>363</v>
      </c>
      <c r="N7" s="184" t="s">
        <v>364</v>
      </c>
      <c r="O7" s="184" t="s">
        <v>365</v>
      </c>
      <c r="P7" s="184" t="s">
        <v>366</v>
      </c>
      <c r="Q7" s="184" t="s">
        <v>367</v>
      </c>
      <c r="R7" s="184" t="s">
        <v>368</v>
      </c>
      <c r="S7" s="184" t="s">
        <v>369</v>
      </c>
      <c r="T7" s="186" t="s">
        <v>370</v>
      </c>
      <c r="U7" s="186" t="s">
        <v>371</v>
      </c>
    </row>
    <row r="8" customFormat="false" ht="14.4" hidden="false" customHeight="false" outlineLevel="0" collapsed="false">
      <c r="A8" s="216" t="s">
        <v>372</v>
      </c>
      <c r="B8" s="217"/>
      <c r="C8" s="217"/>
      <c r="D8" s="217"/>
      <c r="E8" s="217"/>
      <c r="F8" s="218"/>
      <c r="G8" s="219" t="s">
        <v>208</v>
      </c>
      <c r="H8" s="220" t="n">
        <f aca="false">SUM(H9:H12)</f>
        <v>0</v>
      </c>
      <c r="I8" s="220" t="n">
        <f aca="false">SUM(I9:I12)</f>
        <v>0</v>
      </c>
      <c r="J8" s="220" t="n">
        <f aca="false">SUM(J9:J12)</f>
        <v>0</v>
      </c>
      <c r="K8" s="220" t="n">
        <f aca="false">SUM(K9:K12)</f>
        <v>0</v>
      </c>
      <c r="L8" s="220" t="n">
        <f aca="false">SUM(L9:L12)</f>
        <v>0</v>
      </c>
      <c r="M8" s="220" t="n">
        <f aca="false">SUM(M9:M12)</f>
        <v>0</v>
      </c>
      <c r="N8" s="220" t="n">
        <f aca="false">SUM(N9:N12)</f>
        <v>0</v>
      </c>
      <c r="O8" s="220" t="n">
        <f aca="false">SUM(O9:O12)</f>
        <v>0</v>
      </c>
      <c r="P8" s="220" t="n">
        <f aca="false">SUM(P9:P12)</f>
        <v>0</v>
      </c>
      <c r="Q8" s="220" t="n">
        <f aca="false">SUM(Q9:Q12)</f>
        <v>0</v>
      </c>
      <c r="R8" s="220" t="n">
        <f aca="false">SUM(R9:R12)</f>
        <v>0</v>
      </c>
      <c r="S8" s="220" t="n">
        <f aca="false">SUM(S9:S12)</f>
        <v>0</v>
      </c>
      <c r="T8" s="221" t="n">
        <f aca="false">SUM(H8:S8)</f>
        <v>0</v>
      </c>
      <c r="U8" s="221" t="n">
        <f aca="false">SUM(H8:S8)-J8</f>
        <v>0</v>
      </c>
    </row>
    <row r="9" customFormat="false" ht="26.4" hidden="false" customHeight="false" outlineLevel="0" collapsed="false">
      <c r="A9" s="222" t="s">
        <v>209</v>
      </c>
      <c r="B9" s="223"/>
      <c r="C9" s="223"/>
      <c r="D9" s="223"/>
      <c r="E9" s="223"/>
      <c r="F9" s="224"/>
      <c r="G9" s="225" t="s">
        <v>210</v>
      </c>
      <c r="H9" s="226"/>
      <c r="I9" s="227" t="n">
        <v>0</v>
      </c>
      <c r="J9" s="226" t="n">
        <v>0</v>
      </c>
      <c r="K9" s="226"/>
      <c r="L9" s="227" t="n">
        <v>0</v>
      </c>
      <c r="M9" s="227" t="n">
        <v>0</v>
      </c>
      <c r="N9" s="227" t="n">
        <v>0</v>
      </c>
      <c r="O9" s="227" t="n">
        <v>0</v>
      </c>
      <c r="P9" s="227" t="n">
        <v>0</v>
      </c>
      <c r="Q9" s="226"/>
      <c r="R9" s="227" t="n">
        <v>0</v>
      </c>
      <c r="S9" s="226" t="n">
        <v>0</v>
      </c>
      <c r="T9" s="228" t="n">
        <f aca="false">SUM(H9:S9)</f>
        <v>0</v>
      </c>
      <c r="U9" s="228" t="n">
        <f aca="false">SUM(H9:S9)</f>
        <v>0</v>
      </c>
      <c r="V9" s="229"/>
    </row>
    <row r="10" customFormat="false" ht="14.4" hidden="false" customHeight="false" outlineLevel="0" collapsed="false">
      <c r="A10" s="230" t="s">
        <v>211</v>
      </c>
      <c r="B10" s="223"/>
      <c r="C10" s="223"/>
      <c r="D10" s="223"/>
      <c r="E10" s="223"/>
      <c r="F10" s="224"/>
      <c r="G10" s="225" t="s">
        <v>212</v>
      </c>
      <c r="H10" s="226"/>
      <c r="I10" s="227" t="n">
        <v>0</v>
      </c>
      <c r="J10" s="226" t="n">
        <v>0</v>
      </c>
      <c r="K10" s="226"/>
      <c r="L10" s="227" t="n">
        <v>0</v>
      </c>
      <c r="M10" s="227" t="n">
        <v>0</v>
      </c>
      <c r="N10" s="227" t="n">
        <v>0</v>
      </c>
      <c r="O10" s="227" t="n">
        <v>0</v>
      </c>
      <c r="P10" s="227" t="n">
        <v>0</v>
      </c>
      <c r="Q10" s="226"/>
      <c r="R10" s="227" t="n">
        <v>0</v>
      </c>
      <c r="S10" s="226" t="n">
        <v>0</v>
      </c>
      <c r="T10" s="228" t="n">
        <f aca="false">SUM(H10:S10)</f>
        <v>0</v>
      </c>
      <c r="U10" s="228" t="n">
        <f aca="false">SUM(H10:S10)</f>
        <v>0</v>
      </c>
    </row>
    <row r="11" customFormat="false" ht="14.4" hidden="false" customHeight="false" outlineLevel="0" collapsed="false">
      <c r="A11" s="222" t="s">
        <v>213</v>
      </c>
      <c r="B11" s="223"/>
      <c r="C11" s="223"/>
      <c r="D11" s="223"/>
      <c r="E11" s="223"/>
      <c r="F11" s="224"/>
      <c r="G11" s="225" t="s">
        <v>214</v>
      </c>
      <c r="H11" s="226"/>
      <c r="I11" s="227" t="n">
        <v>0</v>
      </c>
      <c r="J11" s="226" t="n">
        <v>0</v>
      </c>
      <c r="K11" s="226"/>
      <c r="L11" s="227" t="n">
        <v>0</v>
      </c>
      <c r="M11" s="227" t="n">
        <v>0</v>
      </c>
      <c r="N11" s="227" t="n">
        <v>0</v>
      </c>
      <c r="O11" s="227" t="n">
        <v>0</v>
      </c>
      <c r="P11" s="227" t="n">
        <v>0</v>
      </c>
      <c r="Q11" s="226"/>
      <c r="R11" s="227" t="n">
        <v>0</v>
      </c>
      <c r="S11" s="226" t="n">
        <v>0</v>
      </c>
      <c r="T11" s="228" t="n">
        <f aca="false">SUM(H11:S11)</f>
        <v>0</v>
      </c>
      <c r="U11" s="228" t="n">
        <f aca="false">SUM(H11:S11)-J11</f>
        <v>0</v>
      </c>
    </row>
    <row r="12" customFormat="false" ht="26.4" hidden="false" customHeight="false" outlineLevel="0" collapsed="false">
      <c r="A12" s="222" t="s">
        <v>215</v>
      </c>
      <c r="B12" s="223"/>
      <c r="C12" s="223"/>
      <c r="D12" s="223"/>
      <c r="E12" s="223"/>
      <c r="F12" s="224"/>
      <c r="G12" s="225" t="s">
        <v>216</v>
      </c>
      <c r="H12" s="226"/>
      <c r="I12" s="227" t="n">
        <v>0</v>
      </c>
      <c r="J12" s="226" t="n">
        <v>0</v>
      </c>
      <c r="K12" s="226"/>
      <c r="L12" s="227" t="n">
        <v>0</v>
      </c>
      <c r="M12" s="227" t="n">
        <v>0</v>
      </c>
      <c r="N12" s="227" t="n">
        <v>0</v>
      </c>
      <c r="O12" s="227" t="n">
        <v>0</v>
      </c>
      <c r="P12" s="227" t="n">
        <v>0</v>
      </c>
      <c r="Q12" s="226"/>
      <c r="R12" s="227" t="n">
        <v>0</v>
      </c>
      <c r="S12" s="226" t="n">
        <v>0</v>
      </c>
      <c r="T12" s="228" t="n">
        <f aca="false">SUM(H12:S12)</f>
        <v>0</v>
      </c>
      <c r="U12" s="228" t="n">
        <f aca="false">SUM(H12:S12)</f>
        <v>0</v>
      </c>
    </row>
    <row r="13" customFormat="false" ht="14.4" hidden="false" customHeight="false" outlineLevel="0" collapsed="false">
      <c r="A13" s="231" t="s">
        <v>373</v>
      </c>
      <c r="B13" s="223"/>
      <c r="C13" s="223"/>
      <c r="D13" s="223"/>
      <c r="E13" s="223"/>
      <c r="F13" s="224"/>
      <c r="G13" s="225" t="s">
        <v>218</v>
      </c>
      <c r="H13" s="232" t="n">
        <f aca="false">SUM(H14:H18)</f>
        <v>0</v>
      </c>
      <c r="I13" s="232" t="n">
        <f aca="false">SUM(I14:I18)</f>
        <v>0</v>
      </c>
      <c r="J13" s="232" t="n">
        <f aca="false">SUM(J14:J18)</f>
        <v>0</v>
      </c>
      <c r="K13" s="232" t="n">
        <f aca="false">SUM(K14:K18)</f>
        <v>0</v>
      </c>
      <c r="L13" s="232" t="n">
        <f aca="false">SUM(L14:L18)</f>
        <v>0</v>
      </c>
      <c r="M13" s="232" t="n">
        <f aca="false">SUM(M14:M18)</f>
        <v>0</v>
      </c>
      <c r="N13" s="232" t="n">
        <f aca="false">SUM(N14:N18)</f>
        <v>0</v>
      </c>
      <c r="O13" s="232" t="n">
        <f aca="false">SUM(O14:O18)</f>
        <v>0</v>
      </c>
      <c r="P13" s="232" t="n">
        <f aca="false">SUM(P14:P18)</f>
        <v>0</v>
      </c>
      <c r="Q13" s="232" t="n">
        <f aca="false">SUM(Q14:Q18)</f>
        <v>0</v>
      </c>
      <c r="R13" s="232" t="n">
        <f aca="false">SUM(R14:R18)</f>
        <v>0</v>
      </c>
      <c r="S13" s="232" t="n">
        <f aca="false">SUM(S14:S18)</f>
        <v>0</v>
      </c>
      <c r="T13" s="228" t="n">
        <f aca="false">SUM(H13:S13)</f>
        <v>0</v>
      </c>
      <c r="U13" s="228" t="n">
        <f aca="false">SUM(H13:S13)</f>
        <v>0</v>
      </c>
    </row>
    <row r="14" customFormat="false" ht="14.4" hidden="false" customHeight="false" outlineLevel="0" collapsed="false">
      <c r="A14" s="222" t="s">
        <v>219</v>
      </c>
      <c r="B14" s="223"/>
      <c r="C14" s="223"/>
      <c r="D14" s="223"/>
      <c r="E14" s="223"/>
      <c r="F14" s="224"/>
      <c r="G14" s="225" t="s">
        <v>220</v>
      </c>
      <c r="H14" s="227" t="n">
        <v>0</v>
      </c>
      <c r="I14" s="227" t="n">
        <v>0</v>
      </c>
      <c r="J14" s="227" t="n">
        <v>0</v>
      </c>
      <c r="K14" s="227" t="n">
        <v>0</v>
      </c>
      <c r="L14" s="227" t="n">
        <v>0</v>
      </c>
      <c r="M14" s="227" t="n">
        <v>0</v>
      </c>
      <c r="N14" s="227" t="n">
        <v>0</v>
      </c>
      <c r="O14" s="227" t="n">
        <v>0</v>
      </c>
      <c r="P14" s="227" t="n">
        <v>0</v>
      </c>
      <c r="Q14" s="227" t="n">
        <v>0</v>
      </c>
      <c r="R14" s="227" t="n">
        <v>0</v>
      </c>
      <c r="S14" s="227" t="n">
        <v>0</v>
      </c>
      <c r="T14" s="228" t="n">
        <f aca="false">SUM(H14:S14)</f>
        <v>0</v>
      </c>
      <c r="U14" s="228" t="n">
        <f aca="false">SUM(H14:S14)</f>
        <v>0</v>
      </c>
    </row>
    <row r="15" customFormat="false" ht="14.4" hidden="false" customHeight="false" outlineLevel="0" collapsed="false">
      <c r="A15" s="222" t="s">
        <v>221</v>
      </c>
      <c r="B15" s="223"/>
      <c r="C15" s="223"/>
      <c r="D15" s="223"/>
      <c r="E15" s="223"/>
      <c r="F15" s="224"/>
      <c r="G15" s="225" t="s">
        <v>222</v>
      </c>
      <c r="H15" s="227" t="n">
        <v>0</v>
      </c>
      <c r="I15" s="227" t="n">
        <v>0</v>
      </c>
      <c r="J15" s="227" t="n">
        <v>0</v>
      </c>
      <c r="K15" s="227" t="n">
        <v>0</v>
      </c>
      <c r="L15" s="227" t="n">
        <v>0</v>
      </c>
      <c r="M15" s="227" t="n">
        <v>0</v>
      </c>
      <c r="N15" s="227" t="n">
        <v>0</v>
      </c>
      <c r="O15" s="227" t="n">
        <v>0</v>
      </c>
      <c r="P15" s="227" t="n">
        <v>0</v>
      </c>
      <c r="Q15" s="227" t="n">
        <v>0</v>
      </c>
      <c r="R15" s="227" t="n">
        <v>0</v>
      </c>
      <c r="S15" s="227" t="n">
        <v>0</v>
      </c>
      <c r="T15" s="228" t="n">
        <f aca="false">SUM(H15:S15)</f>
        <v>0</v>
      </c>
      <c r="U15" s="228" t="n">
        <f aca="false">SUM(H15:S15)</f>
        <v>0</v>
      </c>
    </row>
    <row r="16" customFormat="false" ht="39.6" hidden="false" customHeight="false" outlineLevel="0" collapsed="false">
      <c r="A16" s="222" t="s">
        <v>374</v>
      </c>
      <c r="B16" s="223"/>
      <c r="C16" s="223"/>
      <c r="D16" s="223"/>
      <c r="E16" s="223"/>
      <c r="F16" s="224"/>
      <c r="G16" s="225" t="s">
        <v>224</v>
      </c>
      <c r="H16" s="227" t="n">
        <v>0</v>
      </c>
      <c r="I16" s="227" t="n">
        <v>0</v>
      </c>
      <c r="J16" s="227" t="n">
        <v>0</v>
      </c>
      <c r="K16" s="227" t="n">
        <v>0</v>
      </c>
      <c r="L16" s="227" t="n">
        <v>0</v>
      </c>
      <c r="M16" s="227" t="n">
        <v>0</v>
      </c>
      <c r="N16" s="227" t="n">
        <v>0</v>
      </c>
      <c r="O16" s="227" t="n">
        <v>0</v>
      </c>
      <c r="P16" s="227" t="n">
        <v>0</v>
      </c>
      <c r="Q16" s="227" t="n">
        <v>0</v>
      </c>
      <c r="R16" s="227" t="n">
        <v>0</v>
      </c>
      <c r="S16" s="227" t="n">
        <v>0</v>
      </c>
      <c r="T16" s="228" t="n">
        <f aca="false">SUM(H16:S16)</f>
        <v>0</v>
      </c>
      <c r="U16" s="228" t="n">
        <f aca="false">SUM(H16:S16)</f>
        <v>0</v>
      </c>
    </row>
    <row r="17" customFormat="false" ht="14.4" hidden="false" customHeight="false" outlineLevel="0" collapsed="false">
      <c r="A17" s="230" t="s">
        <v>226</v>
      </c>
      <c r="B17" s="223"/>
      <c r="C17" s="223"/>
      <c r="D17" s="223"/>
      <c r="E17" s="223"/>
      <c r="F17" s="224"/>
      <c r="G17" s="225" t="s">
        <v>227</v>
      </c>
      <c r="H17" s="227" t="n">
        <v>0</v>
      </c>
      <c r="I17" s="227" t="n">
        <v>0</v>
      </c>
      <c r="J17" s="227" t="n">
        <v>0</v>
      </c>
      <c r="K17" s="227" t="n">
        <v>0</v>
      </c>
      <c r="L17" s="227" t="n">
        <v>0</v>
      </c>
      <c r="M17" s="227" t="n">
        <v>0</v>
      </c>
      <c r="N17" s="227" t="n">
        <v>0</v>
      </c>
      <c r="O17" s="227" t="n">
        <v>0</v>
      </c>
      <c r="P17" s="227" t="n">
        <v>0</v>
      </c>
      <c r="Q17" s="227" t="n">
        <v>0</v>
      </c>
      <c r="R17" s="227" t="n">
        <v>0</v>
      </c>
      <c r="S17" s="227" t="n">
        <v>0</v>
      </c>
      <c r="T17" s="228" t="n">
        <f aca="false">SUM(H17:S17)</f>
        <v>0</v>
      </c>
      <c r="U17" s="228" t="n">
        <f aca="false">SUM(H17:S17)</f>
        <v>0</v>
      </c>
    </row>
    <row r="18" customFormat="false" ht="28.8" hidden="false" customHeight="false" outlineLevel="0" collapsed="false">
      <c r="A18" s="230" t="s">
        <v>228</v>
      </c>
      <c r="B18" s="223"/>
      <c r="C18" s="223"/>
      <c r="D18" s="223"/>
      <c r="E18" s="223"/>
      <c r="F18" s="224"/>
      <c r="G18" s="225" t="s">
        <v>229</v>
      </c>
      <c r="H18" s="227"/>
      <c r="I18" s="227" t="n">
        <v>0</v>
      </c>
      <c r="J18" s="227" t="n">
        <v>0</v>
      </c>
      <c r="K18" s="227" t="n">
        <v>0</v>
      </c>
      <c r="L18" s="227" t="n">
        <v>0</v>
      </c>
      <c r="M18" s="227" t="n">
        <v>0</v>
      </c>
      <c r="N18" s="227" t="n">
        <v>0</v>
      </c>
      <c r="O18" s="227" t="n">
        <v>0</v>
      </c>
      <c r="P18" s="227" t="n">
        <v>0</v>
      </c>
      <c r="Q18" s="227" t="n">
        <v>0</v>
      </c>
      <c r="R18" s="227" t="n">
        <v>0</v>
      </c>
      <c r="S18" s="227" t="n">
        <v>0</v>
      </c>
      <c r="T18" s="228" t="n">
        <f aca="false">SUM(H18:S18)</f>
        <v>0</v>
      </c>
      <c r="U18" s="228" t="n">
        <f aca="false">SUM(H18:S18)</f>
        <v>0</v>
      </c>
    </row>
    <row r="19" customFormat="false" ht="14.4" hidden="false" customHeight="false" outlineLevel="0" collapsed="false">
      <c r="A19" s="231" t="s">
        <v>375</v>
      </c>
      <c r="B19" s="223"/>
      <c r="C19" s="223"/>
      <c r="D19" s="223"/>
      <c r="E19" s="223"/>
      <c r="F19" s="224"/>
      <c r="G19" s="225" t="s">
        <v>231</v>
      </c>
      <c r="H19" s="232" t="n">
        <f aca="false">SUM(H20:H21)</f>
        <v>0</v>
      </c>
      <c r="I19" s="232" t="n">
        <f aca="false">SUM(I20:I21)</f>
        <v>0</v>
      </c>
      <c r="J19" s="232" t="n">
        <f aca="false">SUM(J20:J21)</f>
        <v>0</v>
      </c>
      <c r="K19" s="232" t="n">
        <f aca="false">SUM(K20:K21)</f>
        <v>0</v>
      </c>
      <c r="L19" s="232" t="n">
        <f aca="false">SUM(L20:L21)</f>
        <v>0</v>
      </c>
      <c r="M19" s="232" t="n">
        <f aca="false">SUM(M20:M21)</f>
        <v>0</v>
      </c>
      <c r="N19" s="232" t="n">
        <f aca="false">SUM(N20:N21)</f>
        <v>0</v>
      </c>
      <c r="O19" s="232" t="n">
        <f aca="false">SUM(O20:O21)</f>
        <v>0</v>
      </c>
      <c r="P19" s="232" t="n">
        <f aca="false">SUM(P20:P21)</f>
        <v>0</v>
      </c>
      <c r="Q19" s="232" t="n">
        <f aca="false">SUM(Q20:Q21)</f>
        <v>0</v>
      </c>
      <c r="R19" s="232" t="n">
        <f aca="false">SUM(R20:R21)</f>
        <v>0</v>
      </c>
      <c r="S19" s="232" t="n">
        <f aca="false">SUM(S20:S21)</f>
        <v>0</v>
      </c>
      <c r="T19" s="228" t="n">
        <f aca="false">SUM(H19:S19)</f>
        <v>0</v>
      </c>
      <c r="U19" s="228" t="n">
        <f aca="false">SUM(H19:S19)</f>
        <v>0</v>
      </c>
    </row>
    <row r="20" customFormat="false" ht="14.4" hidden="false" customHeight="false" outlineLevel="0" collapsed="false">
      <c r="A20" s="230" t="s">
        <v>376</v>
      </c>
      <c r="B20" s="223"/>
      <c r="C20" s="223"/>
      <c r="D20" s="223"/>
      <c r="E20" s="223"/>
      <c r="F20" s="224"/>
      <c r="G20" s="225" t="s">
        <v>233</v>
      </c>
      <c r="H20" s="226"/>
      <c r="I20" s="227" t="n">
        <v>0</v>
      </c>
      <c r="J20" s="227" t="n">
        <v>0</v>
      </c>
      <c r="K20" s="227" t="n">
        <v>0</v>
      </c>
      <c r="L20" s="227" t="n">
        <v>0</v>
      </c>
      <c r="M20" s="227" t="n">
        <v>0</v>
      </c>
      <c r="N20" s="227" t="n">
        <v>0</v>
      </c>
      <c r="O20" s="227" t="n">
        <v>0</v>
      </c>
      <c r="P20" s="227" t="n">
        <v>0</v>
      </c>
      <c r="Q20" s="227" t="n">
        <v>0</v>
      </c>
      <c r="R20" s="227" t="n">
        <v>0</v>
      </c>
      <c r="S20" s="227" t="n">
        <v>0</v>
      </c>
      <c r="T20" s="228" t="n">
        <f aca="false">SUM(H20:S20)</f>
        <v>0</v>
      </c>
      <c r="U20" s="228" t="n">
        <f aca="false">SUM(H20:S20)</f>
        <v>0</v>
      </c>
    </row>
    <row r="21" customFormat="false" ht="14.4" hidden="false" customHeight="false" outlineLevel="0" collapsed="false">
      <c r="A21" s="230" t="s">
        <v>377</v>
      </c>
      <c r="B21" s="223"/>
      <c r="C21" s="223"/>
      <c r="D21" s="223"/>
      <c r="E21" s="223"/>
      <c r="F21" s="224"/>
      <c r="G21" s="225" t="s">
        <v>236</v>
      </c>
      <c r="H21" s="232" t="n">
        <f aca="false">SUM(H22:H27)</f>
        <v>0</v>
      </c>
      <c r="I21" s="232" t="n">
        <f aca="false">SUM(I22:I27)</f>
        <v>0</v>
      </c>
      <c r="J21" s="232" t="n">
        <f aca="false">SUM(J22:J27)</f>
        <v>0</v>
      </c>
      <c r="K21" s="232" t="n">
        <f aca="false">SUM(K22:K27)</f>
        <v>0</v>
      </c>
      <c r="L21" s="232" t="n">
        <f aca="false">SUM(L22:L27)</f>
        <v>0</v>
      </c>
      <c r="M21" s="232" t="n">
        <f aca="false">SUM(M22:M27)</f>
        <v>0</v>
      </c>
      <c r="N21" s="232" t="n">
        <f aca="false">SUM(N22:N27)</f>
        <v>0</v>
      </c>
      <c r="O21" s="232" t="n">
        <f aca="false">SUM(O22:O27)</f>
        <v>0</v>
      </c>
      <c r="P21" s="232" t="n">
        <f aca="false">SUM(P22:P27)</f>
        <v>0</v>
      </c>
      <c r="Q21" s="232" t="n">
        <f aca="false">SUM(Q22:Q27)</f>
        <v>0</v>
      </c>
      <c r="R21" s="232" t="n">
        <f aca="false">SUM(R22:R27)</f>
        <v>0</v>
      </c>
      <c r="S21" s="232" t="n">
        <f aca="false">SUM(S22:S27)</f>
        <v>0</v>
      </c>
      <c r="T21" s="228" t="n">
        <f aca="false">SUM(H21:S21)</f>
        <v>0</v>
      </c>
      <c r="U21" s="228" t="n">
        <f aca="false">SUM(H21:S21)</f>
        <v>0</v>
      </c>
    </row>
    <row r="22" customFormat="false" ht="26.4" hidden="false" customHeight="false" outlineLevel="0" collapsed="false">
      <c r="A22" s="222" t="s">
        <v>378</v>
      </c>
      <c r="B22" s="223"/>
      <c r="C22" s="223"/>
      <c r="D22" s="223"/>
      <c r="E22" s="223"/>
      <c r="F22" s="224"/>
      <c r="G22" s="225" t="s">
        <v>238</v>
      </c>
      <c r="H22" s="227" t="n">
        <v>0</v>
      </c>
      <c r="I22" s="227" t="n">
        <v>0</v>
      </c>
      <c r="J22" s="227" t="n">
        <v>0</v>
      </c>
      <c r="K22" s="227" t="n">
        <v>0</v>
      </c>
      <c r="L22" s="227" t="n">
        <v>0</v>
      </c>
      <c r="M22" s="227" t="n">
        <v>0</v>
      </c>
      <c r="N22" s="227" t="n">
        <v>0</v>
      </c>
      <c r="O22" s="227" t="n">
        <v>0</v>
      </c>
      <c r="P22" s="227" t="n">
        <v>0</v>
      </c>
      <c r="Q22" s="227" t="n">
        <v>0</v>
      </c>
      <c r="R22" s="227" t="n">
        <v>0</v>
      </c>
      <c r="S22" s="227" t="n">
        <v>0</v>
      </c>
      <c r="T22" s="228" t="n">
        <f aca="false">SUM(H22:S22)</f>
        <v>0</v>
      </c>
      <c r="U22" s="228" t="n">
        <f aca="false">SUM(H22:S22)</f>
        <v>0</v>
      </c>
    </row>
    <row r="23" customFormat="false" ht="26.4" hidden="false" customHeight="false" outlineLevel="0" collapsed="false">
      <c r="A23" s="222" t="s">
        <v>379</v>
      </c>
      <c r="B23" s="223"/>
      <c r="C23" s="223"/>
      <c r="D23" s="223"/>
      <c r="E23" s="223"/>
      <c r="F23" s="224"/>
      <c r="G23" s="225" t="s">
        <v>240</v>
      </c>
      <c r="H23" s="227" t="n">
        <v>0</v>
      </c>
      <c r="I23" s="227" t="n">
        <v>0</v>
      </c>
      <c r="J23" s="227" t="n">
        <v>0</v>
      </c>
      <c r="K23" s="227" t="n">
        <v>0</v>
      </c>
      <c r="L23" s="227" t="n">
        <v>0</v>
      </c>
      <c r="M23" s="227" t="n">
        <v>0</v>
      </c>
      <c r="N23" s="227" t="n">
        <v>0</v>
      </c>
      <c r="O23" s="227" t="n">
        <v>0</v>
      </c>
      <c r="P23" s="227" t="n">
        <v>0</v>
      </c>
      <c r="Q23" s="227" t="n">
        <v>0</v>
      </c>
      <c r="R23" s="227" t="n">
        <v>0</v>
      </c>
      <c r="S23" s="227" t="n">
        <v>0</v>
      </c>
      <c r="T23" s="228" t="n">
        <f aca="false">SUM(H23:S23)</f>
        <v>0</v>
      </c>
      <c r="U23" s="228" t="n">
        <f aca="false">SUM(H23:S23)</f>
        <v>0</v>
      </c>
    </row>
    <row r="24" customFormat="false" ht="26.4" hidden="false" customHeight="false" outlineLevel="0" collapsed="false">
      <c r="A24" s="222" t="s">
        <v>380</v>
      </c>
      <c r="B24" s="223"/>
      <c r="C24" s="223"/>
      <c r="D24" s="223"/>
      <c r="E24" s="223"/>
      <c r="F24" s="224"/>
      <c r="G24" s="225" t="s">
        <v>242</v>
      </c>
      <c r="H24" s="227" t="n">
        <v>0</v>
      </c>
      <c r="I24" s="227" t="n">
        <v>0</v>
      </c>
      <c r="J24" s="227" t="n">
        <v>0</v>
      </c>
      <c r="K24" s="227" t="n">
        <v>0</v>
      </c>
      <c r="L24" s="227" t="n">
        <v>0</v>
      </c>
      <c r="M24" s="227" t="n">
        <v>0</v>
      </c>
      <c r="N24" s="227" t="n">
        <v>0</v>
      </c>
      <c r="O24" s="227" t="n">
        <v>0</v>
      </c>
      <c r="P24" s="227" t="n">
        <v>0</v>
      </c>
      <c r="Q24" s="227" t="n">
        <v>0</v>
      </c>
      <c r="R24" s="227" t="n">
        <v>0</v>
      </c>
      <c r="S24" s="227" t="n">
        <v>0</v>
      </c>
      <c r="T24" s="228" t="n">
        <f aca="false">SUM(H24:S24)</f>
        <v>0</v>
      </c>
      <c r="U24" s="228" t="n">
        <f aca="false">SUM(H24:S24)</f>
        <v>0</v>
      </c>
    </row>
    <row r="25" customFormat="false" ht="14.4" hidden="false" customHeight="false" outlineLevel="0" collapsed="false">
      <c r="A25" s="222" t="s">
        <v>381</v>
      </c>
      <c r="B25" s="223"/>
      <c r="C25" s="223"/>
      <c r="D25" s="223"/>
      <c r="E25" s="223"/>
      <c r="F25" s="224"/>
      <c r="G25" s="225" t="s">
        <v>244</v>
      </c>
      <c r="H25" s="227" t="n">
        <v>0</v>
      </c>
      <c r="I25" s="227" t="n">
        <v>0</v>
      </c>
      <c r="J25" s="227" t="n">
        <v>0</v>
      </c>
      <c r="K25" s="227" t="n">
        <v>0</v>
      </c>
      <c r="L25" s="227" t="n">
        <v>0</v>
      </c>
      <c r="M25" s="227" t="n">
        <v>0</v>
      </c>
      <c r="N25" s="227" t="n">
        <v>0</v>
      </c>
      <c r="O25" s="227" t="n">
        <v>0</v>
      </c>
      <c r="P25" s="227" t="n">
        <v>0</v>
      </c>
      <c r="Q25" s="227" t="n">
        <v>0</v>
      </c>
      <c r="R25" s="227" t="n">
        <v>0</v>
      </c>
      <c r="S25" s="227" t="n">
        <v>0</v>
      </c>
      <c r="T25" s="228" t="n">
        <f aca="false">SUM(H25:S25)</f>
        <v>0</v>
      </c>
      <c r="U25" s="228" t="n">
        <f aca="false">SUM(H25:S25)</f>
        <v>0</v>
      </c>
    </row>
    <row r="26" customFormat="false" ht="26.4" hidden="false" customHeight="false" outlineLevel="0" collapsed="false">
      <c r="A26" s="222" t="s">
        <v>382</v>
      </c>
      <c r="B26" s="223"/>
      <c r="C26" s="223"/>
      <c r="D26" s="223"/>
      <c r="E26" s="223"/>
      <c r="F26" s="224"/>
      <c r="G26" s="225" t="s">
        <v>246</v>
      </c>
      <c r="H26" s="227" t="n">
        <v>0</v>
      </c>
      <c r="I26" s="227" t="n">
        <v>0</v>
      </c>
      <c r="J26" s="227" t="n">
        <v>0</v>
      </c>
      <c r="K26" s="227" t="n">
        <v>0</v>
      </c>
      <c r="L26" s="227" t="n">
        <v>0</v>
      </c>
      <c r="M26" s="227" t="n">
        <v>0</v>
      </c>
      <c r="N26" s="227" t="n">
        <v>0</v>
      </c>
      <c r="O26" s="227" t="n">
        <v>0</v>
      </c>
      <c r="P26" s="227" t="n">
        <v>0</v>
      </c>
      <c r="Q26" s="227" t="n">
        <v>0</v>
      </c>
      <c r="R26" s="227" t="n">
        <v>0</v>
      </c>
      <c r="S26" s="227" t="n">
        <v>0</v>
      </c>
      <c r="T26" s="228" t="n">
        <f aca="false">SUM(H26:S26)</f>
        <v>0</v>
      </c>
      <c r="U26" s="228" t="n">
        <f aca="false">SUM(H26:S26)</f>
        <v>0</v>
      </c>
    </row>
    <row r="27" customFormat="false" ht="14.4" hidden="false" customHeight="false" outlineLevel="0" collapsed="false">
      <c r="A27" s="222" t="s">
        <v>383</v>
      </c>
      <c r="B27" s="223"/>
      <c r="C27" s="223"/>
      <c r="D27" s="223"/>
      <c r="E27" s="223"/>
      <c r="F27" s="224"/>
      <c r="G27" s="225" t="s">
        <v>248</v>
      </c>
      <c r="H27" s="227" t="n">
        <v>0</v>
      </c>
      <c r="I27" s="227" t="n">
        <v>0</v>
      </c>
      <c r="J27" s="227" t="n">
        <v>0</v>
      </c>
      <c r="K27" s="227" t="n">
        <v>0</v>
      </c>
      <c r="L27" s="227" t="n">
        <v>0</v>
      </c>
      <c r="M27" s="227" t="n">
        <v>0</v>
      </c>
      <c r="N27" s="227" t="n">
        <v>0</v>
      </c>
      <c r="O27" s="227" t="n">
        <v>0</v>
      </c>
      <c r="P27" s="227" t="n">
        <v>0</v>
      </c>
      <c r="Q27" s="227" t="n">
        <v>0</v>
      </c>
      <c r="R27" s="227" t="n">
        <v>0</v>
      </c>
      <c r="S27" s="227" t="n">
        <v>0</v>
      </c>
      <c r="T27" s="228" t="n">
        <f aca="false">SUM(H27:S27)</f>
        <v>0</v>
      </c>
      <c r="U27" s="228" t="n">
        <f aca="false">SUM(H27:S27)</f>
        <v>0</v>
      </c>
    </row>
    <row r="28" customFormat="false" ht="15" hidden="false" customHeight="false" outlineLevel="0" collapsed="false">
      <c r="A28" s="233" t="s">
        <v>384</v>
      </c>
      <c r="B28" s="234"/>
      <c r="C28" s="234"/>
      <c r="D28" s="234"/>
      <c r="E28" s="234"/>
      <c r="F28" s="235"/>
      <c r="G28" s="236" t="s">
        <v>385</v>
      </c>
      <c r="H28" s="237" t="n">
        <f aca="false">H19+H13+H8</f>
        <v>0</v>
      </c>
      <c r="I28" s="237" t="n">
        <f aca="false">I19+I13+I8</f>
        <v>0</v>
      </c>
      <c r="J28" s="237" t="n">
        <f aca="false">J19+J13+J8</f>
        <v>0</v>
      </c>
      <c r="K28" s="237" t="n">
        <f aca="false">K19+K13+K8</f>
        <v>0</v>
      </c>
      <c r="L28" s="237" t="n">
        <f aca="false">L19+L13+L8</f>
        <v>0</v>
      </c>
      <c r="M28" s="237" t="n">
        <f aca="false">M19+M13+M8</f>
        <v>0</v>
      </c>
      <c r="N28" s="237" t="n">
        <f aca="false">N19+N13+N8</f>
        <v>0</v>
      </c>
      <c r="O28" s="237" t="n">
        <f aca="false">O19+O13+O8</f>
        <v>0</v>
      </c>
      <c r="P28" s="237" t="n">
        <f aca="false">P19+P13+P8</f>
        <v>0</v>
      </c>
      <c r="Q28" s="237" t="n">
        <f aca="false">Q19+Q13+Q8</f>
        <v>0</v>
      </c>
      <c r="R28" s="237" t="n">
        <f aca="false">R19+R13+R8</f>
        <v>0</v>
      </c>
      <c r="S28" s="237" t="n">
        <f aca="false">S19+S13+S8</f>
        <v>0</v>
      </c>
      <c r="T28" s="238" t="n">
        <f aca="false">T19+T13+T8</f>
        <v>0</v>
      </c>
      <c r="U28" s="238" t="n">
        <f aca="false">U19+U13+U8</f>
        <v>0</v>
      </c>
    </row>
    <row r="29" s="209" customFormat="true" ht="14.4" hidden="false" customHeight="false" outlineLevel="0" collapsed="false">
      <c r="A29" s="239"/>
      <c r="B29" s="239"/>
      <c r="C29" s="239"/>
      <c r="D29" s="239"/>
      <c r="E29" s="239"/>
      <c r="F29" s="239"/>
      <c r="G29" s="239"/>
      <c r="U29" s="209" t="n">
        <f aca="false">T29</f>
        <v>0</v>
      </c>
    </row>
    <row r="30" s="209" customFormat="true" ht="14.4" hidden="false" customHeight="false" outlineLevel="0" collapsed="false">
      <c r="A30" s="239" t="s">
        <v>386</v>
      </c>
      <c r="B30" s="239"/>
      <c r="C30" s="239"/>
      <c r="D30" s="239"/>
      <c r="E30" s="239"/>
      <c r="F30" s="239"/>
      <c r="G30" s="239"/>
      <c r="H30" s="240" t="n">
        <f aca="false">H28-H29</f>
        <v>0</v>
      </c>
      <c r="I30" s="240" t="n">
        <f aca="false">I28-I29</f>
        <v>0</v>
      </c>
      <c r="J30" s="240" t="n">
        <f aca="false">J28-J29</f>
        <v>0</v>
      </c>
      <c r="K30" s="240" t="n">
        <f aca="false">K28-K29</f>
        <v>0</v>
      </c>
      <c r="L30" s="240" t="n">
        <f aca="false">L28-L29</f>
        <v>0</v>
      </c>
      <c r="M30" s="240" t="n">
        <f aca="false">M28-M29</f>
        <v>0</v>
      </c>
      <c r="N30" s="240" t="n">
        <f aca="false">N28-N29</f>
        <v>0</v>
      </c>
      <c r="O30" s="240" t="n">
        <f aca="false">O28-O29</f>
        <v>0</v>
      </c>
      <c r="P30" s="240" t="n">
        <f aca="false">P28-P29</f>
        <v>0</v>
      </c>
      <c r="Q30" s="240" t="n">
        <f aca="false">Q28-Q29</f>
        <v>0</v>
      </c>
      <c r="R30" s="240" t="n">
        <f aca="false">R28-R29</f>
        <v>0</v>
      </c>
      <c r="S30" s="240" t="n">
        <f aca="false">S28-S29</f>
        <v>0</v>
      </c>
      <c r="T30" s="240" t="n">
        <f aca="false">T28-T29</f>
        <v>0</v>
      </c>
      <c r="U30" s="240" t="n">
        <f aca="false">U28-U29</f>
        <v>0</v>
      </c>
    </row>
  </sheetData>
  <mergeCells count="5">
    <mergeCell ref="A1:U2"/>
    <mergeCell ref="A3:T3"/>
    <mergeCell ref="A4:T4"/>
    <mergeCell ref="A5:T5"/>
    <mergeCell ref="A7:F7"/>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tabColor rgb="FF92D050"/>
    <pageSetUpPr fitToPage="false"/>
  </sheetPr>
  <dimension ref="A1:J45"/>
  <sheetViews>
    <sheetView showFormulas="false" showGridLines="false" showRowColHeaders="true" showZeros="true" rightToLeft="false" tabSelected="true" showOutlineSymbols="true" defaultGridColor="true" view="normal" topLeftCell="A1" colorId="64" zoomScale="85" zoomScaleNormal="85" zoomScalePageLayoutView="100" workbookViewId="0">
      <selection pane="topLeft" activeCell="B11" activeCellId="0" sqref="B11"/>
    </sheetView>
  </sheetViews>
  <sheetFormatPr defaultRowHeight="14.4" zeroHeight="false" outlineLevelRow="1" outlineLevelCol="1"/>
  <cols>
    <col collapsed="false" customWidth="true" hidden="false" outlineLevel="0" max="1" min="1" style="0" width="5.66"/>
    <col collapsed="false" customWidth="true" hidden="false" outlineLevel="0" max="2" min="2" style="0" width="7.66"/>
    <col collapsed="false" customWidth="true" hidden="false" outlineLevel="0" max="4" min="3" style="0" width="8.53"/>
    <col collapsed="false" customWidth="true" hidden="false" outlineLevel="0" max="5" min="5" style="0" width="9.11"/>
    <col collapsed="false" customWidth="true" hidden="false" outlineLevel="0" max="6" min="6" style="0" width="54.67"/>
    <col collapsed="false" customWidth="true" hidden="false" outlineLevel="0" max="7" min="7" style="0" width="19.33"/>
    <col collapsed="false" customWidth="true" hidden="false" outlineLevel="0" max="8" min="8" style="0" width="25.66"/>
    <col collapsed="false" customWidth="true" hidden="false" outlineLevel="0" max="9" min="9" style="0" width="8.44"/>
    <col collapsed="false" customWidth="true" hidden="false" outlineLevel="0" max="10" min="10" style="0" width="25.66"/>
    <col collapsed="false" customWidth="true" hidden="false" outlineLevel="0" max="11" min="11" style="0" width="8.53"/>
    <col collapsed="false" customWidth="true" hidden="true" outlineLevel="1" max="23" min="12" style="0" width="9.11"/>
    <col collapsed="false" customWidth="true" hidden="false" outlineLevel="0" max="24" min="24" style="0" width="9.11"/>
    <col collapsed="false" customWidth="true" hidden="false" outlineLevel="0" max="1025" min="25" style="0" width="8.53"/>
  </cols>
  <sheetData>
    <row r="1" customFormat="false" ht="13.5" hidden="false" customHeight="true" outlineLevel="0" collapsed="false">
      <c r="A1" s="177" t="str">
        <f aca="false">+'i LCR Summ'!A1:I1</f>
        <v>Citibank N.A. Philippine Branches</v>
      </c>
      <c r="B1" s="177"/>
      <c r="C1" s="177"/>
      <c r="D1" s="177"/>
      <c r="E1" s="177"/>
      <c r="F1" s="177"/>
      <c r="G1" s="177"/>
      <c r="H1" s="177"/>
      <c r="I1" s="177"/>
      <c r="J1" s="177"/>
    </row>
    <row r="2" customFormat="false" ht="13.5" hidden="false" customHeight="true" outlineLevel="0" collapsed="false">
      <c r="A2" s="3" t="s">
        <v>1</v>
      </c>
      <c r="B2" s="3"/>
      <c r="C2" s="3"/>
      <c r="D2" s="3"/>
      <c r="E2" s="3"/>
      <c r="F2" s="3"/>
      <c r="G2" s="3"/>
      <c r="H2" s="3"/>
      <c r="I2" s="3"/>
      <c r="J2" s="3"/>
    </row>
    <row r="3" customFormat="false" ht="18.75" hidden="true" customHeight="true" outlineLevel="0" collapsed="false">
      <c r="A3" s="4" t="s">
        <v>2</v>
      </c>
      <c r="B3" s="4"/>
      <c r="C3" s="4"/>
      <c r="D3" s="4"/>
      <c r="E3" s="4"/>
      <c r="F3" s="4"/>
      <c r="G3" s="4"/>
      <c r="H3" s="4"/>
      <c r="I3" s="4"/>
      <c r="J3" s="4"/>
    </row>
    <row r="4" customFormat="false" ht="13.5" hidden="true" customHeight="true" outlineLevel="0" collapsed="false">
      <c r="A4" s="5" t="s">
        <v>3</v>
      </c>
      <c r="B4" s="5"/>
      <c r="C4" s="5"/>
      <c r="D4" s="5"/>
      <c r="E4" s="5"/>
      <c r="F4" s="5"/>
      <c r="G4" s="5"/>
      <c r="H4" s="5"/>
      <c r="I4" s="5"/>
      <c r="J4" s="5"/>
    </row>
    <row r="5" customFormat="false" ht="13.5" hidden="true" customHeight="true" outlineLevel="0" collapsed="false">
      <c r="A5" s="5" t="str">
        <f aca="false">+'i LCR Summ'!A5:I5</f>
        <v>As of Date :%AOD%</v>
      </c>
      <c r="B5" s="5"/>
      <c r="C5" s="5"/>
      <c r="D5" s="5"/>
      <c r="E5" s="5"/>
      <c r="F5" s="5"/>
      <c r="G5" s="5"/>
      <c r="H5" s="5"/>
      <c r="I5" s="5"/>
      <c r="J5" s="5"/>
    </row>
    <row r="6" customFormat="false" ht="13.5" hidden="true" customHeight="true" outlineLevel="0" collapsed="false">
      <c r="A6" s="5" t="s">
        <v>5</v>
      </c>
      <c r="B6" s="5"/>
      <c r="C6" s="5"/>
      <c r="D6" s="5"/>
      <c r="E6" s="5"/>
      <c r="F6" s="5"/>
      <c r="G6" s="5"/>
      <c r="H6" s="5"/>
      <c r="I6" s="5"/>
      <c r="J6" s="5"/>
    </row>
    <row r="7" customFormat="false" ht="14.25" hidden="true" customHeight="true" outlineLevel="0" collapsed="false"/>
    <row r="8" customFormat="false" ht="38.25" hidden="true" customHeight="true" outlineLevel="0" collapsed="false">
      <c r="A8" s="7" t="s">
        <v>387</v>
      </c>
      <c r="B8" s="7"/>
      <c r="C8" s="7"/>
      <c r="D8" s="7"/>
      <c r="E8" s="7"/>
      <c r="F8" s="7"/>
      <c r="G8" s="7"/>
      <c r="H8" s="7"/>
      <c r="I8" s="7"/>
      <c r="J8" s="7"/>
    </row>
    <row r="9" customFormat="false" ht="27" hidden="true" customHeight="true" outlineLevel="0" collapsed="false">
      <c r="A9" s="241" t="s">
        <v>7</v>
      </c>
      <c r="C9" s="242" t="s">
        <v>388</v>
      </c>
      <c r="D9" s="242"/>
      <c r="E9" s="242"/>
      <c r="F9" s="242"/>
      <c r="G9" s="243" t="s">
        <v>10</v>
      </c>
      <c r="H9" s="243" t="s">
        <v>389</v>
      </c>
      <c r="I9" s="244" t="s">
        <v>390</v>
      </c>
      <c r="J9" s="245" t="s">
        <v>11</v>
      </c>
    </row>
    <row r="10" customFormat="false" ht="15" hidden="true" customHeight="false" outlineLevel="0" collapsed="false">
      <c r="A10" s="246"/>
      <c r="B10" s="247"/>
      <c r="C10" s="247"/>
      <c r="D10" s="247"/>
      <c r="E10" s="247"/>
      <c r="F10" s="247"/>
      <c r="G10" s="248"/>
      <c r="H10" s="52" t="s">
        <v>46</v>
      </c>
      <c r="I10" s="52" t="s">
        <v>47</v>
      </c>
      <c r="J10" s="53" t="s">
        <v>48</v>
      </c>
    </row>
    <row r="11" customFormat="false" ht="25.5" hidden="false" customHeight="true" outlineLevel="0" collapsed="false">
      <c r="A11" s="12" t="s">
        <v>391</v>
      </c>
      <c r="B11" s="13"/>
      <c r="C11" s="13"/>
      <c r="D11" s="13"/>
      <c r="E11" s="13"/>
      <c r="F11" s="249"/>
      <c r="G11" s="250" t="s">
        <v>392</v>
      </c>
      <c r="H11" s="251" t="n">
        <f aca="false">H12+H13+H14+H15+H16</f>
        <v>0</v>
      </c>
      <c r="I11" s="252"/>
      <c r="J11" s="253" t="n">
        <f aca="false">J12+J13+J14+J15+J16</f>
        <v>0</v>
      </c>
    </row>
    <row r="12" customFormat="false" ht="14.25" hidden="false" customHeight="true" outlineLevel="1" collapsed="false">
      <c r="A12" s="149" t="s">
        <v>393</v>
      </c>
      <c r="B12" s="254"/>
      <c r="C12" s="254"/>
      <c r="D12" s="254"/>
      <c r="E12" s="254"/>
      <c r="F12" s="255"/>
      <c r="G12" s="256" t="s">
        <v>394</v>
      </c>
      <c r="H12" s="257" t="n">
        <f aca="false">+'ivA&amp;BLending'!U9</f>
        <v>0</v>
      </c>
      <c r="I12" s="64" t="n">
        <v>0</v>
      </c>
      <c r="J12" s="258" t="n">
        <f aca="false">H12*I12</f>
        <v>0</v>
      </c>
    </row>
    <row r="13" customFormat="false" ht="14.25" hidden="false" customHeight="true" outlineLevel="1" collapsed="false">
      <c r="A13" s="149" t="s">
        <v>395</v>
      </c>
      <c r="B13" s="254"/>
      <c r="C13" s="254"/>
      <c r="D13" s="254"/>
      <c r="E13" s="254"/>
      <c r="F13" s="255"/>
      <c r="G13" s="256" t="s">
        <v>396</v>
      </c>
      <c r="H13" s="257" t="n">
        <f aca="false">+'ivA&amp;BLending'!U10</f>
        <v>0</v>
      </c>
      <c r="I13" s="64" t="n">
        <v>0.15</v>
      </c>
      <c r="J13" s="258" t="n">
        <f aca="false">H13*I13</f>
        <v>0</v>
      </c>
    </row>
    <row r="14" customFormat="false" ht="14.25" hidden="false" customHeight="true" outlineLevel="1" collapsed="false">
      <c r="A14" s="149" t="s">
        <v>397</v>
      </c>
      <c r="B14" s="254"/>
      <c r="C14" s="254"/>
      <c r="D14" s="254"/>
      <c r="E14" s="254"/>
      <c r="F14" s="255"/>
      <c r="G14" s="256" t="s">
        <v>398</v>
      </c>
      <c r="H14" s="257" t="n">
        <f aca="false">+'ivA&amp;BLending'!U11</f>
        <v>0</v>
      </c>
      <c r="I14" s="64" t="n">
        <v>0.5</v>
      </c>
      <c r="J14" s="258" t="n">
        <f aca="false">H14*I14</f>
        <v>0</v>
      </c>
    </row>
    <row r="15" customFormat="false" ht="14.25" hidden="false" customHeight="true" outlineLevel="1" collapsed="false">
      <c r="A15" s="149" t="s">
        <v>399</v>
      </c>
      <c r="B15" s="254"/>
      <c r="C15" s="254"/>
      <c r="D15" s="254"/>
      <c r="E15" s="254"/>
      <c r="F15" s="255"/>
      <c r="G15" s="256" t="s">
        <v>400</v>
      </c>
      <c r="H15" s="257" t="n">
        <f aca="false">+'ivA&amp;BLending'!U12</f>
        <v>0</v>
      </c>
      <c r="I15" s="64" t="n">
        <v>0.5</v>
      </c>
      <c r="J15" s="258" t="n">
        <f aca="false">H15*I15</f>
        <v>0</v>
      </c>
    </row>
    <row r="16" customFormat="false" ht="14.25" hidden="false" customHeight="true" outlineLevel="1" collapsed="false">
      <c r="A16" s="149" t="s">
        <v>401</v>
      </c>
      <c r="B16" s="254"/>
      <c r="C16" s="254"/>
      <c r="D16" s="254"/>
      <c r="E16" s="254"/>
      <c r="F16" s="255"/>
      <c r="G16" s="256" t="s">
        <v>402</v>
      </c>
      <c r="H16" s="257" t="n">
        <f aca="false">+'ivA&amp;BLending'!U13</f>
        <v>0</v>
      </c>
      <c r="I16" s="64" t="n">
        <v>1</v>
      </c>
      <c r="J16" s="258" t="n">
        <f aca="false">H16*I16</f>
        <v>0</v>
      </c>
    </row>
    <row r="17" customFormat="false" ht="25.5" hidden="false" customHeight="true" outlineLevel="0" collapsed="false">
      <c r="A17" s="28" t="s">
        <v>403</v>
      </c>
      <c r="B17" s="29"/>
      <c r="C17" s="29"/>
      <c r="D17" s="29"/>
      <c r="E17" s="29"/>
      <c r="F17" s="259"/>
      <c r="G17" s="260" t="s">
        <v>404</v>
      </c>
      <c r="H17" s="261" t="n">
        <f aca="false">H18+H19+H20+H21</f>
        <v>0</v>
      </c>
      <c r="I17" s="262"/>
      <c r="J17" s="263" t="n">
        <f aca="false">J18+J19+J20+J21</f>
        <v>0</v>
      </c>
    </row>
    <row r="18" customFormat="false" ht="14.25" hidden="false" customHeight="true" outlineLevel="1" collapsed="false">
      <c r="A18" s="149" t="s">
        <v>263</v>
      </c>
      <c r="B18" s="254"/>
      <c r="C18" s="254"/>
      <c r="D18" s="254"/>
      <c r="E18" s="254"/>
      <c r="F18" s="255"/>
      <c r="G18" s="256" t="s">
        <v>405</v>
      </c>
      <c r="H18" s="257" t="n">
        <f aca="false">+'ivA&amp;BLending'!U15</f>
        <v>0</v>
      </c>
      <c r="I18" s="64" t="n">
        <v>0.5</v>
      </c>
      <c r="J18" s="258" t="n">
        <f aca="false">H18*I18</f>
        <v>0</v>
      </c>
    </row>
    <row r="19" customFormat="false" ht="14.25" hidden="false" customHeight="true" outlineLevel="1" collapsed="false">
      <c r="A19" s="18" t="s">
        <v>406</v>
      </c>
      <c r="B19" s="254"/>
      <c r="C19" s="254"/>
      <c r="D19" s="254"/>
      <c r="E19" s="254"/>
      <c r="F19" s="255"/>
      <c r="G19" s="256" t="s">
        <v>407</v>
      </c>
      <c r="H19" s="257" t="n">
        <f aca="false">+'ivA&amp;BLending'!U16</f>
        <v>0</v>
      </c>
      <c r="I19" s="64" t="n">
        <v>0.5</v>
      </c>
      <c r="J19" s="258" t="n">
        <f aca="false">H19*I19</f>
        <v>0</v>
      </c>
    </row>
    <row r="20" customFormat="false" ht="14.25" hidden="false" customHeight="true" outlineLevel="1" collapsed="false">
      <c r="A20" s="18" t="s">
        <v>267</v>
      </c>
      <c r="B20" s="254"/>
      <c r="C20" s="254"/>
      <c r="D20" s="254"/>
      <c r="E20" s="254"/>
      <c r="F20" s="255"/>
      <c r="G20" s="256" t="s">
        <v>408</v>
      </c>
      <c r="H20" s="257" t="n">
        <f aca="false">+'ivA&amp;BLending'!U17</f>
        <v>0</v>
      </c>
      <c r="I20" s="64" t="n">
        <v>0.5</v>
      </c>
      <c r="J20" s="258" t="n">
        <f aca="false">H20*I20</f>
        <v>0</v>
      </c>
    </row>
    <row r="21" customFormat="false" ht="14.25" hidden="false" customHeight="true" outlineLevel="1" collapsed="false">
      <c r="A21" s="18" t="s">
        <v>409</v>
      </c>
      <c r="B21" s="254"/>
      <c r="C21" s="254"/>
      <c r="D21" s="254"/>
      <c r="E21" s="254"/>
      <c r="F21" s="255"/>
      <c r="G21" s="256" t="s">
        <v>410</v>
      </c>
      <c r="H21" s="257" t="n">
        <f aca="false">+'ivA&amp;BLending'!U18</f>
        <v>0</v>
      </c>
      <c r="I21" s="64" t="n">
        <v>1</v>
      </c>
      <c r="J21" s="258" t="n">
        <f aca="false">H21*I21</f>
        <v>0</v>
      </c>
    </row>
    <row r="22" customFormat="false" ht="25.5" hidden="false" customHeight="true" outlineLevel="0" collapsed="false">
      <c r="A22" s="28" t="s">
        <v>411</v>
      </c>
      <c r="B22" s="29"/>
      <c r="C22" s="29"/>
      <c r="D22" s="29"/>
      <c r="E22" s="29"/>
      <c r="F22" s="259"/>
      <c r="G22" s="260" t="s">
        <v>412</v>
      </c>
      <c r="H22" s="261" t="n">
        <f aca="false">H23+H24+H25+H26+H27+H28+H31+H32</f>
        <v>0</v>
      </c>
      <c r="I22" s="262"/>
      <c r="J22" s="263" t="n">
        <f aca="false">J23+J24+J25+J26+J27+J28+J31+J32</f>
        <v>0</v>
      </c>
    </row>
    <row r="23" customFormat="false" ht="14.25" hidden="false" customHeight="true" outlineLevel="1" collapsed="false">
      <c r="A23" s="149" t="s">
        <v>413</v>
      </c>
      <c r="B23" s="254"/>
      <c r="C23" s="254"/>
      <c r="D23" s="254"/>
      <c r="E23" s="254"/>
      <c r="F23" s="255"/>
      <c r="G23" s="256" t="s">
        <v>414</v>
      </c>
      <c r="H23" s="257" t="n">
        <f aca="false">+'ivA&amp;BLending'!U20</f>
        <v>0</v>
      </c>
      <c r="I23" s="64" t="n">
        <v>1</v>
      </c>
      <c r="J23" s="258" t="n">
        <f aca="false">H23*I23</f>
        <v>0</v>
      </c>
    </row>
    <row r="24" customFormat="false" ht="14.25" hidden="false" customHeight="true" outlineLevel="1" collapsed="false">
      <c r="A24" s="149" t="s">
        <v>415</v>
      </c>
      <c r="B24" s="254"/>
      <c r="C24" s="254"/>
      <c r="D24" s="254"/>
      <c r="E24" s="254"/>
      <c r="F24" s="255"/>
      <c r="G24" s="256" t="s">
        <v>416</v>
      </c>
      <c r="H24" s="257" t="n">
        <f aca="false">+'ivA&amp;BLending'!U21</f>
        <v>0</v>
      </c>
      <c r="I24" s="64" t="n">
        <v>1</v>
      </c>
      <c r="J24" s="258" t="n">
        <f aca="false">H24*I24</f>
        <v>0</v>
      </c>
    </row>
    <row r="25" customFormat="false" ht="14.25" hidden="false" customHeight="true" outlineLevel="1" collapsed="false">
      <c r="A25" s="18" t="s">
        <v>417</v>
      </c>
      <c r="B25" s="254"/>
      <c r="C25" s="254"/>
      <c r="D25" s="254"/>
      <c r="E25" s="254"/>
      <c r="F25" s="255"/>
      <c r="G25" s="256" t="s">
        <v>418</v>
      </c>
      <c r="H25" s="257" t="n">
        <f aca="false">+'ivA&amp;BLending'!U22</f>
        <v>0</v>
      </c>
      <c r="I25" s="64" t="n">
        <v>1</v>
      </c>
      <c r="J25" s="258" t="n">
        <f aca="false">H25*I25</f>
        <v>0</v>
      </c>
    </row>
    <row r="26" customFormat="false" ht="14.25" hidden="false" customHeight="true" outlineLevel="1" collapsed="false">
      <c r="A26" s="18" t="s">
        <v>419</v>
      </c>
      <c r="B26" s="254"/>
      <c r="C26" s="254"/>
      <c r="D26" s="254"/>
      <c r="E26" s="254"/>
      <c r="F26" s="255"/>
      <c r="G26" s="256" t="s">
        <v>420</v>
      </c>
      <c r="H26" s="257" t="n">
        <f aca="false">+'ivA&amp;BLending'!U23</f>
        <v>0</v>
      </c>
      <c r="I26" s="64" t="n">
        <v>1</v>
      </c>
      <c r="J26" s="258" t="n">
        <f aca="false">H26*I26</f>
        <v>0</v>
      </c>
    </row>
    <row r="27" customFormat="false" ht="14.25" hidden="false" customHeight="true" outlineLevel="1" collapsed="false">
      <c r="A27" s="18" t="s">
        <v>421</v>
      </c>
      <c r="B27" s="254"/>
      <c r="C27" s="254"/>
      <c r="D27" s="254"/>
      <c r="E27" s="254"/>
      <c r="F27" s="255"/>
      <c r="G27" s="256" t="s">
        <v>422</v>
      </c>
      <c r="H27" s="257" t="n">
        <f aca="false">+'ivA&amp;BLending'!U24</f>
        <v>0</v>
      </c>
      <c r="I27" s="64" t="n">
        <v>1</v>
      </c>
      <c r="J27" s="258" t="n">
        <f aca="false">H27*I27</f>
        <v>0</v>
      </c>
    </row>
    <row r="28" customFormat="false" ht="14.25" hidden="false" customHeight="true" outlineLevel="1" collapsed="false">
      <c r="A28" s="18" t="s">
        <v>423</v>
      </c>
      <c r="B28" s="254"/>
      <c r="C28" s="254"/>
      <c r="D28" s="254"/>
      <c r="E28" s="254"/>
      <c r="F28" s="255"/>
      <c r="G28" s="256" t="s">
        <v>424</v>
      </c>
      <c r="H28" s="264" t="n">
        <f aca="false">H29+H30</f>
        <v>0</v>
      </c>
      <c r="I28" s="262"/>
      <c r="J28" s="264" t="n">
        <f aca="false">J29+J30</f>
        <v>0</v>
      </c>
    </row>
    <row r="29" customFormat="false" ht="14.25" hidden="false" customHeight="true" outlineLevel="1" collapsed="false">
      <c r="A29" s="18" t="s">
        <v>425</v>
      </c>
      <c r="B29" s="254"/>
      <c r="C29" s="254"/>
      <c r="D29" s="254"/>
      <c r="E29" s="254"/>
      <c r="F29" s="255"/>
      <c r="G29" s="256" t="s">
        <v>426</v>
      </c>
      <c r="H29" s="257" t="n">
        <f aca="false">+'ivA&amp;BLending'!U26</f>
        <v>0</v>
      </c>
      <c r="I29" s="64" t="n">
        <v>1</v>
      </c>
      <c r="J29" s="258" t="n">
        <f aca="false">H29*I29</f>
        <v>0</v>
      </c>
    </row>
    <row r="30" customFormat="false" ht="14.25" hidden="false" customHeight="true" outlineLevel="1" collapsed="false">
      <c r="A30" s="18" t="s">
        <v>427</v>
      </c>
      <c r="B30" s="254"/>
      <c r="C30" s="254"/>
      <c r="D30" s="254"/>
      <c r="E30" s="254"/>
      <c r="F30" s="255"/>
      <c r="G30" s="256" t="s">
        <v>428</v>
      </c>
      <c r="H30" s="257" t="n">
        <f aca="false">+'ivA&amp;BLending'!U27</f>
        <v>0</v>
      </c>
      <c r="I30" s="64" t="n">
        <v>1</v>
      </c>
      <c r="J30" s="258" t="n">
        <f aca="false">H30*I30</f>
        <v>0</v>
      </c>
    </row>
    <row r="31" customFormat="false" ht="14.25" hidden="false" customHeight="true" outlineLevel="1" collapsed="false">
      <c r="A31" s="18" t="s">
        <v>429</v>
      </c>
      <c r="B31" s="254"/>
      <c r="C31" s="254"/>
      <c r="D31" s="254"/>
      <c r="E31" s="254"/>
      <c r="F31" s="255"/>
      <c r="G31" s="256" t="s">
        <v>430</v>
      </c>
      <c r="H31" s="257" t="n">
        <f aca="false">+'ivA&amp;BLending'!U28</f>
        <v>0</v>
      </c>
      <c r="I31" s="64" t="n">
        <v>1</v>
      </c>
      <c r="J31" s="258" t="n">
        <f aca="false">H31*I31</f>
        <v>0</v>
      </c>
    </row>
    <row r="32" customFormat="false" ht="14.25" hidden="false" customHeight="true" outlineLevel="1" collapsed="false">
      <c r="A32" s="18" t="s">
        <v>431</v>
      </c>
      <c r="B32" s="254"/>
      <c r="C32" s="254"/>
      <c r="D32" s="254"/>
      <c r="E32" s="254"/>
      <c r="F32" s="255"/>
      <c r="G32" s="256" t="s">
        <v>432</v>
      </c>
      <c r="H32" s="265" t="n">
        <f aca="false">H39</f>
        <v>0</v>
      </c>
      <c r="I32" s="64" t="n">
        <v>1</v>
      </c>
      <c r="J32" s="258" t="n">
        <f aca="false">H32*I32</f>
        <v>0</v>
      </c>
    </row>
    <row r="33" customFormat="false" ht="25.5" hidden="false" customHeight="true" outlineLevel="0" collapsed="false">
      <c r="A33" s="28" t="s">
        <v>433</v>
      </c>
      <c r="B33" s="29"/>
      <c r="C33" s="29"/>
      <c r="D33" s="29"/>
      <c r="E33" s="29"/>
      <c r="F33" s="259"/>
      <c r="G33" s="260" t="s">
        <v>33</v>
      </c>
      <c r="H33" s="261" t="n">
        <f aca="false">H11+H17+H22</f>
        <v>0</v>
      </c>
      <c r="I33" s="266"/>
      <c r="J33" s="263" t="n">
        <f aca="false">J11+J17+J22</f>
        <v>0</v>
      </c>
    </row>
    <row r="34" customFormat="false" ht="25.5" hidden="false" customHeight="true" outlineLevel="0" collapsed="false">
      <c r="A34" s="28" t="s">
        <v>434</v>
      </c>
      <c r="B34" s="29"/>
      <c r="C34" s="29"/>
      <c r="D34" s="29"/>
      <c r="E34" s="29"/>
      <c r="F34" s="259"/>
      <c r="G34" s="260" t="s">
        <v>36</v>
      </c>
      <c r="H34" s="261" t="e">
        <f aca="false">MAX(H33-'iii OUTFLOWS Summ'!H91*0.75,0)</f>
        <v>#VALUE!</v>
      </c>
      <c r="I34" s="267"/>
      <c r="J34" s="261" t="e">
        <f aca="false">MAX(J33-'iii OUTFLOWS Summ'!J91*0.75,0)</f>
        <v>#VALUE!</v>
      </c>
    </row>
    <row r="35" customFormat="false" ht="25.5" hidden="false" customHeight="true" outlineLevel="0" collapsed="false">
      <c r="A35" s="34" t="s">
        <v>435</v>
      </c>
      <c r="B35" s="35"/>
      <c r="C35" s="35"/>
      <c r="D35" s="35"/>
      <c r="E35" s="35"/>
      <c r="F35" s="268"/>
      <c r="G35" s="269" t="s">
        <v>39</v>
      </c>
      <c r="H35" s="270" t="e">
        <f aca="false">H33-H34</f>
        <v>#VALUE!</v>
      </c>
      <c r="I35" s="271" t="s">
        <v>436</v>
      </c>
      <c r="J35" s="272" t="e">
        <f aca="false">J33-J34</f>
        <v>#VALUE!</v>
      </c>
    </row>
    <row r="37" customFormat="false" ht="15" hidden="false" customHeight="false" outlineLevel="0" collapsed="false"/>
    <row r="38" customFormat="false" ht="25.5" hidden="false" customHeight="true" outlineLevel="0" collapsed="false">
      <c r="A38" s="273" t="s">
        <v>323</v>
      </c>
      <c r="B38" s="274"/>
      <c r="C38" s="274"/>
      <c r="D38" s="274"/>
      <c r="E38" s="274"/>
      <c r="F38" s="275"/>
      <c r="G38" s="276" t="s">
        <v>10</v>
      </c>
      <c r="H38" s="277" t="s">
        <v>324</v>
      </c>
    </row>
    <row r="39" customFormat="false" ht="14.25" hidden="false" customHeight="true" outlineLevel="0" collapsed="false">
      <c r="A39" s="278" t="s">
        <v>437</v>
      </c>
      <c r="B39" s="279" t="s">
        <v>438</v>
      </c>
      <c r="C39" s="280"/>
      <c r="D39" s="280"/>
      <c r="E39" s="280"/>
      <c r="F39" s="280"/>
      <c r="G39" s="281" t="str">
        <f aca="false">$G$32</f>
        <v>100071509000400000</v>
      </c>
      <c r="H39" s="282" t="n">
        <f aca="false">SUM(H40:H45)</f>
        <v>0</v>
      </c>
    </row>
    <row r="40" customFormat="false" ht="14.25" hidden="false" customHeight="true" outlineLevel="0" collapsed="false">
      <c r="A40" s="283" t="n">
        <v>1</v>
      </c>
      <c r="B40" s="284" t="s">
        <v>439</v>
      </c>
      <c r="C40" s="284"/>
      <c r="D40" s="284"/>
      <c r="E40" s="284"/>
      <c r="F40" s="284"/>
      <c r="G40" s="285" t="str">
        <f aca="false">$G$32</f>
        <v>100071509000400000</v>
      </c>
      <c r="H40" s="286" t="str">
        <f aca="false">+'ivA&amp;BLending'!I29</f>
        <v>${L1_PH_LCR_IVA_C8_OTHERS_NOS_I29}</v>
      </c>
    </row>
    <row r="41" customFormat="false" ht="14.25" hidden="false" customHeight="true" outlineLevel="0" collapsed="false">
      <c r="A41" s="283" t="n">
        <f aca="false">A40+1</f>
        <v>2</v>
      </c>
      <c r="B41" s="284" t="s">
        <v>440</v>
      </c>
      <c r="C41" s="284"/>
      <c r="D41" s="284"/>
      <c r="E41" s="284"/>
      <c r="F41" s="284"/>
      <c r="G41" s="285" t="str">
        <f aca="false">$G$32</f>
        <v>100071509000400000</v>
      </c>
      <c r="H41" s="286" t="str">
        <f aca="false">+'ivA&amp;BLending'!O29</f>
        <v>${L1_PH_LCR_IVA_C8_OTHERS_LNR_O29}</v>
      </c>
    </row>
    <row r="42" customFormat="false" ht="14.25" hidden="false" customHeight="true" outlineLevel="0" collapsed="false">
      <c r="A42" s="283" t="n">
        <f aca="false">A41+1</f>
        <v>3</v>
      </c>
      <c r="B42" s="284" t="s">
        <v>441</v>
      </c>
      <c r="C42" s="284"/>
      <c r="D42" s="284"/>
      <c r="E42" s="284"/>
      <c r="F42" s="284"/>
      <c r="G42" s="285" t="str">
        <f aca="false">$G$32</f>
        <v>100071509000400000</v>
      </c>
      <c r="H42" s="286" t="n">
        <f aca="false">+'ivA&amp;BLending'!P29</f>
        <v>0</v>
      </c>
    </row>
    <row r="43" customFormat="false" ht="14.25" hidden="false" customHeight="true" outlineLevel="0" collapsed="false">
      <c r="A43" s="283" t="n">
        <f aca="false">A42+1</f>
        <v>4</v>
      </c>
      <c r="B43" s="284" t="s">
        <v>442</v>
      </c>
      <c r="C43" s="284"/>
      <c r="D43" s="284"/>
      <c r="E43" s="284"/>
      <c r="F43" s="284"/>
      <c r="G43" s="285" t="str">
        <f aca="false">$G$32</f>
        <v>100071509000400000</v>
      </c>
      <c r="H43" s="286" t="str">
        <f aca="false">+'ivA&amp;BLending'!S29</f>
        <v>${L1_PH_LCR_IVA_C8_OTHERS_AIR_S29}</v>
      </c>
    </row>
    <row r="44" customFormat="false" ht="14.25" hidden="false" customHeight="true" outlineLevel="0" collapsed="false">
      <c r="A44" s="283" t="n">
        <f aca="false">A43+1</f>
        <v>5</v>
      </c>
      <c r="B44" s="287" t="s">
        <v>369</v>
      </c>
      <c r="C44" s="287"/>
      <c r="D44" s="287"/>
      <c r="E44" s="287"/>
      <c r="F44" s="287"/>
      <c r="G44" s="285" t="str">
        <f aca="false">$G$32</f>
        <v>100071509000400000</v>
      </c>
      <c r="H44" s="286" t="str">
        <f aca="false">+'ivA&amp;BLending'!T29</f>
        <v>${L1_PH_LCR_IVA_C8_OTHERS_OTH_T29}</v>
      </c>
    </row>
    <row r="45" customFormat="false" ht="14.25" hidden="false" customHeight="true" outlineLevel="0" collapsed="false">
      <c r="A45" s="172" t="s">
        <v>327</v>
      </c>
      <c r="B45" s="288"/>
      <c r="C45" s="288"/>
      <c r="D45" s="288"/>
      <c r="E45" s="288"/>
      <c r="F45" s="288"/>
      <c r="G45" s="289"/>
      <c r="H45" s="290" t="n">
        <v>0</v>
      </c>
    </row>
  </sheetData>
  <mergeCells count="14">
    <mergeCell ref="A1:J1"/>
    <mergeCell ref="A2:J2"/>
    <mergeCell ref="A3:J3"/>
    <mergeCell ref="A4:J4"/>
    <mergeCell ref="A5:J5"/>
    <mergeCell ref="A6:J6"/>
    <mergeCell ref="A8:J8"/>
    <mergeCell ref="C9:F9"/>
    <mergeCell ref="B40:F40"/>
    <mergeCell ref="B41:F41"/>
    <mergeCell ref="B42:F42"/>
    <mergeCell ref="B43:F43"/>
    <mergeCell ref="B44:F44"/>
    <mergeCell ref="B45:F45"/>
  </mergeCells>
  <dataValidations count="1">
    <dataValidation allowBlank="true" operator="greaterThanOrEqual" showDropDown="false" showErrorMessage="true" showInputMessage="true" sqref="H12:H16 H18:H21 H23:H31 H40:H44" type="decimal">
      <formula1>0</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7.xml><?xml version="1.0" encoding="utf-8"?>
<worksheet xmlns="http://schemas.openxmlformats.org/spreadsheetml/2006/main" xmlns:r="http://schemas.openxmlformats.org/officeDocument/2006/relationships">
  <sheetPr filterMode="false">
    <tabColor rgb="FF92D050"/>
    <pageSetUpPr fitToPage="false"/>
  </sheetPr>
  <dimension ref="A1:L65"/>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L20" activeCellId="0" sqref="L20"/>
    </sheetView>
  </sheetViews>
  <sheetFormatPr defaultRowHeight="14.4" zeroHeight="false" outlineLevelRow="0" outlineLevelCol="0"/>
  <cols>
    <col collapsed="false" customWidth="true" hidden="false" outlineLevel="0" max="1" min="1" style="0" width="6.88"/>
    <col collapsed="false" customWidth="true" hidden="false" outlineLevel="0" max="2" min="2" style="0" width="26.33"/>
    <col collapsed="false" customWidth="true" hidden="false" outlineLevel="0" max="3" min="3" style="0" width="22.44"/>
    <col collapsed="false" customWidth="true" hidden="false" outlineLevel="0" max="4" min="4" style="291" width="21.33"/>
    <col collapsed="false" customWidth="true" hidden="false" outlineLevel="0" max="5" min="5" style="0" width="21.55"/>
    <col collapsed="false" customWidth="true" hidden="false" outlineLevel="0" max="6" min="6" style="0" width="26.33"/>
    <col collapsed="false" customWidth="true" hidden="false" outlineLevel="0" max="7" min="7" style="292" width="26.66"/>
    <col collapsed="false" customWidth="true" hidden="false" outlineLevel="0" max="8" min="8" style="0" width="14"/>
    <col collapsed="false" customWidth="true" hidden="false" outlineLevel="0" max="9" min="9" style="0" width="12.66"/>
    <col collapsed="false" customWidth="true" hidden="false" outlineLevel="0" max="10" min="10" style="0" width="26.45"/>
    <col collapsed="false" customWidth="true" hidden="false" outlineLevel="0" max="11" min="11" style="0" width="18.89"/>
    <col collapsed="false" customWidth="true" hidden="false" outlineLevel="0" max="12" min="12" style="292" width="42.87"/>
    <col collapsed="false" customWidth="true" hidden="false" outlineLevel="0" max="1025" min="13" style="0" width="8.53"/>
  </cols>
  <sheetData>
    <row r="1" customFormat="false" ht="14.4" hidden="false" customHeight="true" outlineLevel="0" collapsed="false">
      <c r="A1" s="293" t="s">
        <v>443</v>
      </c>
      <c r="B1" s="293"/>
      <c r="C1" s="293"/>
      <c r="D1" s="293"/>
      <c r="E1" s="293"/>
      <c r="F1" s="293"/>
      <c r="G1" s="293"/>
      <c r="H1" s="293"/>
      <c r="I1" s="293"/>
      <c r="J1" s="293"/>
      <c r="K1" s="293"/>
      <c r="L1" s="293"/>
    </row>
    <row r="2" customFormat="false" ht="14.4" hidden="false" customHeight="false" outlineLevel="0" collapsed="false">
      <c r="A2" s="293"/>
      <c r="B2" s="293"/>
      <c r="C2" s="293"/>
      <c r="D2" s="293"/>
      <c r="E2" s="293"/>
      <c r="F2" s="293"/>
      <c r="G2" s="293"/>
      <c r="H2" s="293"/>
      <c r="I2" s="293"/>
      <c r="J2" s="293"/>
      <c r="K2" s="293"/>
      <c r="L2" s="293"/>
    </row>
    <row r="3" s="294" customFormat="true" ht="13.2" hidden="false" customHeight="false" outlineLevel="0" collapsed="false">
      <c r="A3" s="293"/>
      <c r="B3" s="293"/>
      <c r="C3" s="293"/>
      <c r="D3" s="293"/>
      <c r="E3" s="293"/>
      <c r="F3" s="293"/>
      <c r="G3" s="293"/>
      <c r="H3" s="293"/>
      <c r="I3" s="293"/>
      <c r="J3" s="293"/>
      <c r="K3" s="293"/>
      <c r="L3" s="293"/>
    </row>
    <row r="4" s="294" customFormat="true" ht="13.2" hidden="false" customHeight="false" outlineLevel="0" collapsed="false">
      <c r="A4" s="293"/>
      <c r="B4" s="293"/>
      <c r="C4" s="293"/>
      <c r="D4" s="293"/>
      <c r="E4" s="293"/>
      <c r="F4" s="293"/>
      <c r="G4" s="293"/>
      <c r="H4" s="293"/>
      <c r="I4" s="293"/>
      <c r="J4" s="293"/>
      <c r="K4" s="293"/>
      <c r="L4" s="293"/>
    </row>
    <row r="5" s="294" customFormat="true" ht="13.2" hidden="false" customHeight="false" outlineLevel="0" collapsed="false">
      <c r="A5" s="293"/>
      <c r="B5" s="293"/>
      <c r="C5" s="293"/>
      <c r="D5" s="293"/>
      <c r="E5" s="293"/>
      <c r="F5" s="293"/>
      <c r="G5" s="293"/>
      <c r="H5" s="293"/>
      <c r="I5" s="293"/>
      <c r="J5" s="293"/>
      <c r="K5" s="293"/>
      <c r="L5" s="293"/>
    </row>
    <row r="6" customFormat="false" ht="15" hidden="false" customHeight="false" outlineLevel="0" collapsed="false">
      <c r="A6" s="293"/>
      <c r="B6" s="293"/>
      <c r="C6" s="293"/>
      <c r="D6" s="293"/>
      <c r="E6" s="293"/>
      <c r="F6" s="293"/>
      <c r="G6" s="293"/>
      <c r="H6" s="293"/>
      <c r="I6" s="293"/>
      <c r="J6" s="293"/>
      <c r="K6" s="293"/>
      <c r="L6" s="293"/>
    </row>
    <row r="7" customFormat="false" ht="28.2" hidden="false" customHeight="true" outlineLevel="0" collapsed="false">
      <c r="A7" s="295" t="s">
        <v>444</v>
      </c>
      <c r="B7" s="295"/>
      <c r="C7" s="295"/>
      <c r="D7" s="296" t="s">
        <v>10</v>
      </c>
      <c r="E7" s="297" t="s">
        <v>445</v>
      </c>
      <c r="F7" s="297"/>
      <c r="G7" s="297"/>
      <c r="H7" s="298" t="s">
        <v>446</v>
      </c>
      <c r="I7" s="298" t="s">
        <v>447</v>
      </c>
      <c r="J7" s="298" t="s">
        <v>448</v>
      </c>
      <c r="K7" s="297" t="s">
        <v>449</v>
      </c>
      <c r="L7" s="299" t="s">
        <v>450</v>
      </c>
    </row>
    <row r="8" customFormat="false" ht="31.2" hidden="false" customHeight="true" outlineLevel="0" collapsed="false">
      <c r="A8" s="300" t="s">
        <v>451</v>
      </c>
      <c r="B8" s="300"/>
      <c r="C8" s="301" t="s">
        <v>452</v>
      </c>
      <c r="D8" s="296"/>
      <c r="E8" s="301" t="s">
        <v>453</v>
      </c>
      <c r="F8" s="301" t="s">
        <v>454</v>
      </c>
      <c r="G8" s="302" t="s">
        <v>455</v>
      </c>
      <c r="H8" s="298"/>
      <c r="I8" s="298"/>
      <c r="J8" s="298"/>
      <c r="K8" s="297"/>
      <c r="L8" s="299"/>
    </row>
    <row r="9" customFormat="false" ht="10.2" hidden="false" customHeight="true" outlineLevel="0" collapsed="false">
      <c r="A9" s="303" t="s">
        <v>456</v>
      </c>
      <c r="B9" s="303"/>
      <c r="C9" s="303"/>
      <c r="D9" s="303"/>
      <c r="E9" s="303"/>
      <c r="F9" s="303"/>
      <c r="G9" s="303"/>
      <c r="H9" s="303"/>
      <c r="I9" s="303"/>
      <c r="J9" s="303"/>
      <c r="K9" s="303"/>
      <c r="L9" s="303"/>
    </row>
    <row r="10" customFormat="false" ht="10.2" hidden="false" customHeight="true" outlineLevel="0" collapsed="false">
      <c r="A10" s="303"/>
      <c r="B10" s="303"/>
      <c r="C10" s="303"/>
      <c r="D10" s="303"/>
      <c r="E10" s="303"/>
      <c r="F10" s="303"/>
      <c r="G10" s="303"/>
      <c r="H10" s="303"/>
      <c r="I10" s="303"/>
      <c r="J10" s="303"/>
      <c r="K10" s="303"/>
      <c r="L10" s="303"/>
    </row>
    <row r="11" customFormat="false" ht="14.4" hidden="false" customHeight="false" outlineLevel="0" collapsed="false">
      <c r="A11" s="304" t="s">
        <v>457</v>
      </c>
      <c r="B11" s="304"/>
      <c r="C11" s="304"/>
      <c r="D11" s="304"/>
      <c r="E11" s="304"/>
      <c r="F11" s="304"/>
      <c r="G11" s="304"/>
      <c r="H11" s="304"/>
      <c r="I11" s="304"/>
      <c r="J11" s="304"/>
      <c r="K11" s="304"/>
      <c r="L11" s="304"/>
    </row>
    <row r="12" s="294" customFormat="true" ht="13.2" hidden="false" customHeight="true" outlineLevel="0" collapsed="false">
      <c r="A12" s="305" t="n">
        <v>1</v>
      </c>
      <c r="B12" s="306"/>
      <c r="C12" s="306"/>
      <c r="D12" s="307" t="n">
        <v>1.000705005002E+017</v>
      </c>
      <c r="E12" s="306"/>
      <c r="F12" s="306"/>
      <c r="G12" s="306" t="s">
        <v>458</v>
      </c>
      <c r="I12" s="306"/>
      <c r="J12" s="306"/>
      <c r="K12" s="306"/>
      <c r="L12" s="306" t="s">
        <v>458</v>
      </c>
    </row>
    <row r="13" s="294" customFormat="true" ht="13.2" hidden="false" customHeight="true" outlineLevel="0" collapsed="false">
      <c r="A13" s="305" t="n">
        <v>2</v>
      </c>
      <c r="B13" s="306"/>
      <c r="C13" s="306"/>
      <c r="D13" s="307" t="n">
        <v>1.000705005002E+017</v>
      </c>
      <c r="E13" s="306"/>
      <c r="F13" s="306"/>
      <c r="G13" s="308"/>
      <c r="H13" s="306"/>
      <c r="I13" s="306"/>
      <c r="J13" s="306"/>
      <c r="K13" s="306"/>
      <c r="L13" s="309" t="n">
        <v>0</v>
      </c>
    </row>
    <row r="14" s="294" customFormat="true" ht="13.2" hidden="false" customHeight="true" outlineLevel="0" collapsed="false">
      <c r="A14" s="305" t="n">
        <v>3</v>
      </c>
      <c r="B14" s="306"/>
      <c r="C14" s="306"/>
      <c r="D14" s="307" t="n">
        <v>1.000705005002E+017</v>
      </c>
      <c r="E14" s="306"/>
      <c r="F14" s="306"/>
      <c r="G14" s="308"/>
      <c r="H14" s="306"/>
      <c r="I14" s="306"/>
      <c r="J14" s="306"/>
      <c r="K14" s="306"/>
      <c r="L14" s="309" t="n">
        <v>0</v>
      </c>
    </row>
    <row r="15" s="294" customFormat="true" ht="13.2" hidden="false" customHeight="true" outlineLevel="0" collapsed="false">
      <c r="A15" s="305" t="n">
        <v>4</v>
      </c>
      <c r="B15" s="306"/>
      <c r="C15" s="306"/>
      <c r="D15" s="307" t="n">
        <v>1.000705005002E+017</v>
      </c>
      <c r="E15" s="306"/>
      <c r="F15" s="306"/>
      <c r="G15" s="308"/>
      <c r="H15" s="306"/>
      <c r="I15" s="306"/>
      <c r="J15" s="306"/>
      <c r="K15" s="306"/>
      <c r="L15" s="309" t="n">
        <v>0</v>
      </c>
    </row>
    <row r="16" s="294" customFormat="true" ht="13.2" hidden="false" customHeight="true" outlineLevel="0" collapsed="false">
      <c r="A16" s="305" t="n">
        <v>5</v>
      </c>
      <c r="B16" s="306"/>
      <c r="C16" s="306"/>
      <c r="D16" s="307" t="n">
        <v>1.000705005002E+017</v>
      </c>
      <c r="E16" s="306"/>
      <c r="F16" s="306"/>
      <c r="G16" s="308"/>
      <c r="H16" s="306"/>
      <c r="I16" s="306"/>
      <c r="J16" s="306"/>
      <c r="K16" s="306"/>
      <c r="L16" s="309" t="n">
        <v>0</v>
      </c>
    </row>
    <row r="17" s="294" customFormat="true" ht="13.2" hidden="false" customHeight="true" outlineLevel="0" collapsed="false">
      <c r="A17" s="305"/>
      <c r="B17" s="306"/>
      <c r="C17" s="306"/>
      <c r="D17" s="310"/>
      <c r="E17" s="306"/>
      <c r="F17" s="306"/>
      <c r="G17" s="308"/>
      <c r="H17" s="306"/>
      <c r="I17" s="306"/>
      <c r="J17" s="306"/>
      <c r="K17" s="306"/>
      <c r="L17" s="311"/>
    </row>
    <row r="18" s="294" customFormat="true" ht="13.2" hidden="false" customHeight="true" outlineLevel="0" collapsed="false">
      <c r="A18" s="305"/>
      <c r="B18" s="306" t="s">
        <v>344</v>
      </c>
      <c r="C18" s="306"/>
      <c r="D18" s="307" t="n">
        <v>1.000705005002E+017</v>
      </c>
      <c r="E18" s="306"/>
      <c r="F18" s="306"/>
      <c r="G18" s="312" t="n">
        <v>0</v>
      </c>
      <c r="H18" s="306"/>
      <c r="I18" s="306"/>
      <c r="J18" s="306"/>
      <c r="K18" s="306"/>
      <c r="L18" s="309" t="n">
        <v>0</v>
      </c>
    </row>
    <row r="19" customFormat="false" ht="16.2" hidden="false" customHeight="false" outlineLevel="0" collapsed="false">
      <c r="A19" s="313" t="s">
        <v>459</v>
      </c>
      <c r="B19" s="313"/>
      <c r="C19" s="313"/>
      <c r="D19" s="313"/>
      <c r="E19" s="313"/>
      <c r="F19" s="313"/>
      <c r="G19" s="313"/>
      <c r="H19" s="313"/>
      <c r="I19" s="313"/>
      <c r="J19" s="313"/>
      <c r="K19" s="313"/>
      <c r="L19" s="313"/>
    </row>
    <row r="20" s="294" customFormat="true" ht="13.2" hidden="false" customHeight="true" outlineLevel="0" collapsed="false">
      <c r="A20" s="305" t="n">
        <v>1</v>
      </c>
      <c r="B20" s="306"/>
      <c r="C20" s="306"/>
      <c r="D20" s="310" t="s">
        <v>460</v>
      </c>
      <c r="E20" s="306"/>
      <c r="F20" s="306"/>
      <c r="G20" s="306" t="s">
        <v>461</v>
      </c>
      <c r="I20" s="306"/>
      <c r="J20" s="306"/>
      <c r="K20" s="306"/>
      <c r="L20" s="306" t="s">
        <v>461</v>
      </c>
    </row>
    <row r="21" s="294" customFormat="true" ht="13.2" hidden="false" customHeight="true" outlineLevel="0" collapsed="false">
      <c r="A21" s="305" t="n">
        <v>2</v>
      </c>
      <c r="B21" s="306"/>
      <c r="C21" s="306"/>
      <c r="D21" s="310" t="s">
        <v>460</v>
      </c>
      <c r="E21" s="306"/>
      <c r="F21" s="306"/>
      <c r="G21" s="308"/>
      <c r="H21" s="306"/>
      <c r="I21" s="306"/>
      <c r="J21" s="306"/>
      <c r="K21" s="306"/>
      <c r="L21" s="309" t="n">
        <v>0</v>
      </c>
    </row>
    <row r="22" s="294" customFormat="true" ht="13.2" hidden="false" customHeight="true" outlineLevel="0" collapsed="false">
      <c r="A22" s="305" t="n">
        <v>3</v>
      </c>
      <c r="B22" s="306"/>
      <c r="C22" s="306"/>
      <c r="D22" s="310" t="s">
        <v>460</v>
      </c>
      <c r="E22" s="306"/>
      <c r="F22" s="306"/>
      <c r="G22" s="308"/>
      <c r="H22" s="306"/>
      <c r="I22" s="306"/>
      <c r="J22" s="306"/>
      <c r="K22" s="306"/>
      <c r="L22" s="309" t="n">
        <v>0</v>
      </c>
    </row>
    <row r="23" s="294" customFormat="true" ht="13.2" hidden="false" customHeight="true" outlineLevel="0" collapsed="false">
      <c r="A23" s="305" t="n">
        <v>4</v>
      </c>
      <c r="B23" s="306"/>
      <c r="C23" s="306"/>
      <c r="D23" s="310" t="s">
        <v>460</v>
      </c>
      <c r="E23" s="306"/>
      <c r="F23" s="306"/>
      <c r="G23" s="308"/>
      <c r="H23" s="306"/>
      <c r="I23" s="306"/>
      <c r="J23" s="306"/>
      <c r="K23" s="306"/>
      <c r="L23" s="309" t="n">
        <v>0</v>
      </c>
    </row>
    <row r="24" s="294" customFormat="true" ht="13.2" hidden="false" customHeight="true" outlineLevel="0" collapsed="false">
      <c r="A24" s="305" t="n">
        <v>5</v>
      </c>
      <c r="B24" s="306"/>
      <c r="C24" s="306"/>
      <c r="D24" s="310" t="s">
        <v>460</v>
      </c>
      <c r="E24" s="306"/>
      <c r="F24" s="306"/>
      <c r="G24" s="308"/>
      <c r="H24" s="306"/>
      <c r="I24" s="306"/>
      <c r="J24" s="306"/>
      <c r="K24" s="306"/>
      <c r="L24" s="309" t="n">
        <v>0</v>
      </c>
    </row>
    <row r="25" s="294" customFormat="true" ht="13.2" hidden="false" customHeight="true" outlineLevel="0" collapsed="false">
      <c r="A25" s="305"/>
      <c r="B25" s="306"/>
      <c r="C25" s="306"/>
      <c r="D25" s="310"/>
      <c r="E25" s="306"/>
      <c r="F25" s="306"/>
      <c r="G25" s="308"/>
      <c r="H25" s="306"/>
      <c r="I25" s="306"/>
      <c r="J25" s="306"/>
      <c r="K25" s="306"/>
      <c r="L25" s="311"/>
    </row>
    <row r="26" s="294" customFormat="true" ht="13.2" hidden="false" customHeight="true" outlineLevel="0" collapsed="false">
      <c r="A26" s="305"/>
      <c r="B26" s="306" t="s">
        <v>344</v>
      </c>
      <c r="C26" s="306"/>
      <c r="D26" s="310" t="s">
        <v>460</v>
      </c>
      <c r="E26" s="306"/>
      <c r="F26" s="306"/>
      <c r="G26" s="312" t="n">
        <v>0</v>
      </c>
      <c r="H26" s="306"/>
      <c r="I26" s="306"/>
      <c r="J26" s="306"/>
      <c r="K26" s="306"/>
      <c r="L26" s="309" t="n">
        <v>0</v>
      </c>
    </row>
    <row r="27" s="294" customFormat="true" ht="13.2" hidden="false" customHeight="true" outlineLevel="0" collapsed="false">
      <c r="A27" s="314" t="s">
        <v>462</v>
      </c>
      <c r="B27" s="315"/>
      <c r="C27" s="315"/>
      <c r="D27" s="316" t="s">
        <v>16</v>
      </c>
      <c r="E27" s="315"/>
      <c r="F27" s="315"/>
      <c r="G27" s="317" t="n">
        <v>0</v>
      </c>
      <c r="H27" s="315"/>
      <c r="I27" s="315"/>
      <c r="J27" s="315"/>
      <c r="K27" s="315"/>
      <c r="L27" s="318" t="n">
        <v>0</v>
      </c>
    </row>
    <row r="28" customFormat="false" ht="7.95" hidden="false" customHeight="true" outlineLevel="0" collapsed="false">
      <c r="A28" s="319" t="s">
        <v>463</v>
      </c>
      <c r="B28" s="319"/>
      <c r="C28" s="319"/>
      <c r="D28" s="319"/>
      <c r="E28" s="319"/>
      <c r="F28" s="319"/>
      <c r="G28" s="319"/>
      <c r="H28" s="319"/>
      <c r="I28" s="319"/>
      <c r="J28" s="319"/>
      <c r="K28" s="319"/>
      <c r="L28" s="319"/>
    </row>
    <row r="29" customFormat="false" ht="14.4" hidden="false" customHeight="false" outlineLevel="0" collapsed="false">
      <c r="A29" s="319"/>
      <c r="B29" s="319"/>
      <c r="C29" s="319"/>
      <c r="D29" s="319"/>
      <c r="E29" s="319"/>
      <c r="F29" s="319"/>
      <c r="G29" s="319"/>
      <c r="H29" s="319"/>
      <c r="I29" s="319"/>
      <c r="J29" s="319"/>
      <c r="K29" s="319"/>
      <c r="L29" s="319"/>
    </row>
    <row r="30" customFormat="false" ht="14.4" hidden="false" customHeight="false" outlineLevel="0" collapsed="false">
      <c r="A30" s="304" t="s">
        <v>457</v>
      </c>
      <c r="B30" s="304"/>
      <c r="C30" s="304"/>
      <c r="D30" s="304"/>
      <c r="E30" s="304"/>
      <c r="F30" s="304"/>
      <c r="G30" s="304"/>
      <c r="H30" s="304"/>
      <c r="I30" s="304"/>
      <c r="J30" s="304"/>
      <c r="K30" s="304"/>
      <c r="L30" s="304"/>
    </row>
    <row r="31" s="294" customFormat="true" ht="13.2" hidden="false" customHeight="true" outlineLevel="0" collapsed="false">
      <c r="A31" s="305" t="n">
        <v>1</v>
      </c>
      <c r="B31" s="306"/>
      <c r="C31" s="306"/>
      <c r="D31" s="310" t="s">
        <v>464</v>
      </c>
      <c r="E31" s="306"/>
      <c r="F31" s="306"/>
      <c r="G31" s="308"/>
      <c r="H31" s="306"/>
      <c r="I31" s="306"/>
      <c r="J31" s="306"/>
      <c r="K31" s="306"/>
      <c r="L31" s="309" t="n">
        <v>0</v>
      </c>
    </row>
    <row r="32" s="294" customFormat="true" ht="13.2" hidden="false" customHeight="true" outlineLevel="0" collapsed="false">
      <c r="A32" s="305" t="n">
        <v>2</v>
      </c>
      <c r="B32" s="306"/>
      <c r="C32" s="306"/>
      <c r="D32" s="310" t="s">
        <v>464</v>
      </c>
      <c r="E32" s="306"/>
      <c r="F32" s="306"/>
      <c r="G32" s="308"/>
      <c r="H32" s="306"/>
      <c r="I32" s="306"/>
      <c r="J32" s="306"/>
      <c r="K32" s="306"/>
      <c r="L32" s="309" t="n">
        <v>0</v>
      </c>
    </row>
    <row r="33" s="294" customFormat="true" ht="13.2" hidden="false" customHeight="true" outlineLevel="0" collapsed="false">
      <c r="A33" s="305" t="n">
        <v>3</v>
      </c>
      <c r="B33" s="306"/>
      <c r="C33" s="306"/>
      <c r="D33" s="310" t="s">
        <v>464</v>
      </c>
      <c r="E33" s="306"/>
      <c r="F33" s="306"/>
      <c r="G33" s="308"/>
      <c r="H33" s="306"/>
      <c r="I33" s="306"/>
      <c r="J33" s="306"/>
      <c r="K33" s="306"/>
      <c r="L33" s="309" t="n">
        <v>0</v>
      </c>
    </row>
    <row r="34" s="294" customFormat="true" ht="13.2" hidden="false" customHeight="true" outlineLevel="0" collapsed="false">
      <c r="A34" s="305" t="n">
        <v>4</v>
      </c>
      <c r="B34" s="306"/>
      <c r="C34" s="306"/>
      <c r="D34" s="310" t="s">
        <v>464</v>
      </c>
      <c r="E34" s="306"/>
      <c r="F34" s="306"/>
      <c r="G34" s="308"/>
      <c r="H34" s="306"/>
      <c r="I34" s="306"/>
      <c r="J34" s="306"/>
      <c r="K34" s="306"/>
      <c r="L34" s="309" t="n">
        <v>0</v>
      </c>
    </row>
    <row r="35" s="294" customFormat="true" ht="13.2" hidden="false" customHeight="true" outlineLevel="0" collapsed="false">
      <c r="A35" s="305" t="n">
        <v>5</v>
      </c>
      <c r="B35" s="306"/>
      <c r="C35" s="306"/>
      <c r="D35" s="310" t="s">
        <v>464</v>
      </c>
      <c r="E35" s="306"/>
      <c r="F35" s="306"/>
      <c r="G35" s="308"/>
      <c r="H35" s="306"/>
      <c r="I35" s="306"/>
      <c r="J35" s="306"/>
      <c r="K35" s="306"/>
      <c r="L35" s="309" t="n">
        <v>0</v>
      </c>
    </row>
    <row r="36" s="294" customFormat="true" ht="13.2" hidden="false" customHeight="true" outlineLevel="0" collapsed="false">
      <c r="A36" s="305"/>
      <c r="B36" s="306"/>
      <c r="C36" s="306"/>
      <c r="D36" s="310"/>
      <c r="E36" s="306"/>
      <c r="F36" s="306"/>
      <c r="G36" s="308"/>
      <c r="H36" s="306"/>
      <c r="I36" s="306"/>
      <c r="J36" s="306"/>
      <c r="K36" s="306"/>
      <c r="L36" s="311"/>
    </row>
    <row r="37" s="294" customFormat="true" ht="13.2" hidden="false" customHeight="true" outlineLevel="0" collapsed="false">
      <c r="A37" s="305"/>
      <c r="B37" s="306" t="s">
        <v>344</v>
      </c>
      <c r="C37" s="306"/>
      <c r="D37" s="310" t="s">
        <v>464</v>
      </c>
      <c r="E37" s="306"/>
      <c r="F37" s="306"/>
      <c r="G37" s="312" t="n">
        <v>0</v>
      </c>
      <c r="H37" s="306"/>
      <c r="I37" s="306"/>
      <c r="J37" s="306"/>
      <c r="K37" s="306"/>
      <c r="L37" s="309" t="n">
        <v>0</v>
      </c>
    </row>
    <row r="38" s="294" customFormat="true" ht="15.6" hidden="false" customHeight="true" outlineLevel="0" collapsed="false">
      <c r="A38" s="304" t="s">
        <v>459</v>
      </c>
      <c r="B38" s="304"/>
      <c r="C38" s="304"/>
      <c r="D38" s="304"/>
      <c r="E38" s="304"/>
      <c r="F38" s="304"/>
      <c r="G38" s="304"/>
      <c r="H38" s="304"/>
      <c r="I38" s="304"/>
      <c r="J38" s="304"/>
      <c r="K38" s="304"/>
      <c r="L38" s="304"/>
    </row>
    <row r="39" s="294" customFormat="true" ht="13.2" hidden="false" customHeight="true" outlineLevel="0" collapsed="false">
      <c r="A39" s="305" t="n">
        <v>1</v>
      </c>
      <c r="B39" s="306"/>
      <c r="C39" s="306"/>
      <c r="D39" s="310" t="s">
        <v>465</v>
      </c>
      <c r="E39" s="306"/>
      <c r="F39" s="306"/>
      <c r="G39" s="308"/>
      <c r="H39" s="306"/>
      <c r="I39" s="306"/>
      <c r="J39" s="306"/>
      <c r="K39" s="306"/>
      <c r="L39" s="309" t="n">
        <v>0</v>
      </c>
    </row>
    <row r="40" s="294" customFormat="true" ht="13.2" hidden="false" customHeight="true" outlineLevel="0" collapsed="false">
      <c r="A40" s="305" t="n">
        <v>2</v>
      </c>
      <c r="B40" s="306"/>
      <c r="C40" s="306"/>
      <c r="D40" s="310" t="s">
        <v>465</v>
      </c>
      <c r="E40" s="306"/>
      <c r="F40" s="306"/>
      <c r="G40" s="308"/>
      <c r="H40" s="306"/>
      <c r="I40" s="306"/>
      <c r="J40" s="306"/>
      <c r="K40" s="306"/>
      <c r="L40" s="309" t="n">
        <v>0</v>
      </c>
    </row>
    <row r="41" s="294" customFormat="true" ht="13.2" hidden="false" customHeight="true" outlineLevel="0" collapsed="false">
      <c r="A41" s="305" t="n">
        <v>3</v>
      </c>
      <c r="B41" s="306"/>
      <c r="C41" s="306"/>
      <c r="D41" s="310" t="s">
        <v>465</v>
      </c>
      <c r="E41" s="306"/>
      <c r="F41" s="306"/>
      <c r="G41" s="308"/>
      <c r="H41" s="306"/>
      <c r="I41" s="306"/>
      <c r="J41" s="306"/>
      <c r="K41" s="306"/>
      <c r="L41" s="309" t="n">
        <v>0</v>
      </c>
    </row>
    <row r="42" s="294" customFormat="true" ht="13.2" hidden="false" customHeight="true" outlineLevel="0" collapsed="false">
      <c r="A42" s="305" t="n">
        <v>4</v>
      </c>
      <c r="B42" s="306"/>
      <c r="C42" s="306"/>
      <c r="D42" s="310" t="s">
        <v>465</v>
      </c>
      <c r="E42" s="306"/>
      <c r="F42" s="306"/>
      <c r="G42" s="308"/>
      <c r="H42" s="306"/>
      <c r="I42" s="306"/>
      <c r="J42" s="306"/>
      <c r="K42" s="306"/>
      <c r="L42" s="309" t="n">
        <v>0</v>
      </c>
    </row>
    <row r="43" s="294" customFormat="true" ht="13.2" hidden="false" customHeight="true" outlineLevel="0" collapsed="false">
      <c r="A43" s="305" t="n">
        <v>5</v>
      </c>
      <c r="B43" s="306"/>
      <c r="C43" s="306"/>
      <c r="D43" s="310" t="s">
        <v>465</v>
      </c>
      <c r="E43" s="306"/>
      <c r="F43" s="306"/>
      <c r="G43" s="308"/>
      <c r="H43" s="306"/>
      <c r="I43" s="306"/>
      <c r="J43" s="306"/>
      <c r="K43" s="306"/>
      <c r="L43" s="309" t="n">
        <v>0</v>
      </c>
    </row>
    <row r="44" s="294" customFormat="true" ht="13.2" hidden="false" customHeight="true" outlineLevel="0" collapsed="false">
      <c r="A44" s="305"/>
      <c r="B44" s="306"/>
      <c r="C44" s="306"/>
      <c r="D44" s="310"/>
      <c r="E44" s="306"/>
      <c r="F44" s="306"/>
      <c r="G44" s="308"/>
      <c r="H44" s="306"/>
      <c r="I44" s="306"/>
      <c r="J44" s="306"/>
      <c r="K44" s="306"/>
      <c r="L44" s="311"/>
    </row>
    <row r="45" s="294" customFormat="true" ht="13.2" hidden="false" customHeight="true" outlineLevel="0" collapsed="false">
      <c r="A45" s="305"/>
      <c r="B45" s="306" t="s">
        <v>344</v>
      </c>
      <c r="C45" s="306"/>
      <c r="D45" s="310" t="s">
        <v>465</v>
      </c>
      <c r="E45" s="306"/>
      <c r="F45" s="306"/>
      <c r="G45" s="312" t="n">
        <v>0</v>
      </c>
      <c r="H45" s="306"/>
      <c r="I45" s="306"/>
      <c r="J45" s="306"/>
      <c r="K45" s="306"/>
      <c r="L45" s="309" t="n">
        <v>0</v>
      </c>
    </row>
    <row r="46" customFormat="false" ht="14.4" hidden="false" customHeight="false" outlineLevel="0" collapsed="false">
      <c r="A46" s="320" t="s">
        <v>466</v>
      </c>
      <c r="B46" s="320"/>
      <c r="C46" s="320"/>
      <c r="D46" s="316" t="s">
        <v>19</v>
      </c>
      <c r="E46" s="315"/>
      <c r="F46" s="315"/>
      <c r="G46" s="317" t="n">
        <v>0</v>
      </c>
      <c r="H46" s="315"/>
      <c r="I46" s="315"/>
      <c r="J46" s="315"/>
      <c r="K46" s="315"/>
      <c r="L46" s="318" t="n">
        <v>0</v>
      </c>
    </row>
    <row r="47" customFormat="false" ht="14.4" hidden="false" customHeight="false" outlineLevel="0" collapsed="false">
      <c r="A47" s="319" t="s">
        <v>467</v>
      </c>
      <c r="B47" s="319"/>
      <c r="C47" s="319"/>
      <c r="D47" s="319"/>
      <c r="E47" s="319"/>
      <c r="F47" s="319"/>
      <c r="G47" s="319"/>
      <c r="H47" s="319"/>
      <c r="I47" s="319"/>
      <c r="J47" s="319"/>
      <c r="K47" s="319"/>
      <c r="L47" s="319"/>
    </row>
    <row r="48" customFormat="false" ht="14.4" hidden="false" customHeight="false" outlineLevel="0" collapsed="false">
      <c r="A48" s="319"/>
      <c r="B48" s="319"/>
      <c r="C48" s="319"/>
      <c r="D48" s="319"/>
      <c r="E48" s="319"/>
      <c r="F48" s="319"/>
      <c r="G48" s="319"/>
      <c r="H48" s="319"/>
      <c r="I48" s="319"/>
      <c r="J48" s="319"/>
      <c r="K48" s="319"/>
      <c r="L48" s="319"/>
    </row>
    <row r="49" s="294" customFormat="true" ht="13.2" hidden="false" customHeight="true" outlineLevel="0" collapsed="false">
      <c r="A49" s="304" t="s">
        <v>457</v>
      </c>
      <c r="B49" s="304"/>
      <c r="C49" s="304"/>
      <c r="D49" s="304"/>
      <c r="E49" s="304"/>
      <c r="F49" s="304"/>
      <c r="G49" s="304"/>
      <c r="H49" s="304"/>
      <c r="I49" s="304"/>
      <c r="J49" s="304"/>
      <c r="K49" s="304"/>
      <c r="L49" s="304"/>
    </row>
    <row r="50" s="294" customFormat="true" ht="13.2" hidden="false" customHeight="true" outlineLevel="0" collapsed="false">
      <c r="A50" s="305" t="n">
        <v>1</v>
      </c>
      <c r="B50" s="306"/>
      <c r="C50" s="306"/>
      <c r="D50" s="310" t="s">
        <v>468</v>
      </c>
      <c r="E50" s="306"/>
      <c r="F50" s="306"/>
      <c r="G50" s="308"/>
      <c r="H50" s="306"/>
      <c r="I50" s="306"/>
      <c r="J50" s="306"/>
      <c r="K50" s="306"/>
      <c r="L50" s="309" t="n">
        <v>0</v>
      </c>
    </row>
    <row r="51" s="294" customFormat="true" ht="13.2" hidden="false" customHeight="true" outlineLevel="0" collapsed="false">
      <c r="A51" s="305" t="n">
        <v>2</v>
      </c>
      <c r="B51" s="306"/>
      <c r="C51" s="306"/>
      <c r="D51" s="310" t="s">
        <v>468</v>
      </c>
      <c r="E51" s="306"/>
      <c r="F51" s="306"/>
      <c r="G51" s="308"/>
      <c r="H51" s="306"/>
      <c r="I51" s="306"/>
      <c r="J51" s="306"/>
      <c r="K51" s="306"/>
      <c r="L51" s="309" t="n">
        <v>0</v>
      </c>
    </row>
    <row r="52" s="294" customFormat="true" ht="13.2" hidden="false" customHeight="true" outlineLevel="0" collapsed="false">
      <c r="A52" s="305" t="n">
        <v>3</v>
      </c>
      <c r="B52" s="306"/>
      <c r="C52" s="306"/>
      <c r="D52" s="310" t="s">
        <v>468</v>
      </c>
      <c r="E52" s="306"/>
      <c r="F52" s="306"/>
      <c r="G52" s="308"/>
      <c r="H52" s="306"/>
      <c r="I52" s="306"/>
      <c r="J52" s="306"/>
      <c r="K52" s="306"/>
      <c r="L52" s="309" t="n">
        <v>0</v>
      </c>
    </row>
    <row r="53" s="294" customFormat="true" ht="13.2" hidden="false" customHeight="true" outlineLevel="0" collapsed="false">
      <c r="A53" s="305" t="n">
        <v>4</v>
      </c>
      <c r="B53" s="306"/>
      <c r="C53" s="306"/>
      <c r="D53" s="310" t="s">
        <v>468</v>
      </c>
      <c r="E53" s="306"/>
      <c r="F53" s="306"/>
      <c r="G53" s="308"/>
      <c r="H53" s="306"/>
      <c r="I53" s="306"/>
      <c r="J53" s="306"/>
      <c r="K53" s="306"/>
      <c r="L53" s="309" t="n">
        <v>0</v>
      </c>
    </row>
    <row r="54" s="294" customFormat="true" ht="13.2" hidden="false" customHeight="true" outlineLevel="0" collapsed="false">
      <c r="A54" s="305" t="n">
        <v>5</v>
      </c>
      <c r="B54" s="306"/>
      <c r="C54" s="306"/>
      <c r="D54" s="310" t="s">
        <v>468</v>
      </c>
      <c r="E54" s="306"/>
      <c r="F54" s="306"/>
      <c r="G54" s="308"/>
      <c r="H54" s="306"/>
      <c r="I54" s="306"/>
      <c r="J54" s="306"/>
      <c r="K54" s="306"/>
      <c r="L54" s="309" t="n">
        <v>0</v>
      </c>
    </row>
    <row r="55" s="294" customFormat="true" ht="13.2" hidden="false" customHeight="true" outlineLevel="0" collapsed="false">
      <c r="A55" s="305"/>
      <c r="B55" s="306"/>
      <c r="C55" s="306"/>
      <c r="D55" s="310"/>
      <c r="E55" s="306"/>
      <c r="F55" s="306"/>
      <c r="G55" s="308"/>
      <c r="H55" s="306"/>
      <c r="I55" s="306"/>
      <c r="J55" s="306"/>
      <c r="K55" s="306"/>
      <c r="L55" s="311"/>
    </row>
    <row r="56" s="294" customFormat="true" ht="13.2" hidden="false" customHeight="true" outlineLevel="0" collapsed="false">
      <c r="A56" s="305"/>
      <c r="B56" s="306" t="s">
        <v>344</v>
      </c>
      <c r="C56" s="306"/>
      <c r="D56" s="310" t="s">
        <v>468</v>
      </c>
      <c r="E56" s="306"/>
      <c r="F56" s="306"/>
      <c r="G56" s="312" t="n">
        <v>0</v>
      </c>
      <c r="H56" s="306"/>
      <c r="I56" s="306"/>
      <c r="J56" s="306"/>
      <c r="K56" s="306"/>
      <c r="L56" s="309" t="n">
        <v>0</v>
      </c>
    </row>
    <row r="57" s="294" customFormat="true" ht="15.6" hidden="false" customHeight="true" outlineLevel="0" collapsed="false">
      <c r="A57" s="304" t="s">
        <v>459</v>
      </c>
      <c r="B57" s="304"/>
      <c r="C57" s="304"/>
      <c r="D57" s="304"/>
      <c r="E57" s="304"/>
      <c r="F57" s="304"/>
      <c r="G57" s="304"/>
      <c r="H57" s="304"/>
      <c r="I57" s="304"/>
      <c r="J57" s="304"/>
      <c r="K57" s="304"/>
      <c r="L57" s="304"/>
    </row>
    <row r="58" s="294" customFormat="true" ht="13.2" hidden="false" customHeight="true" outlineLevel="0" collapsed="false">
      <c r="A58" s="305" t="n">
        <v>1</v>
      </c>
      <c r="B58" s="306"/>
      <c r="C58" s="306"/>
      <c r="D58" s="310" t="s">
        <v>469</v>
      </c>
      <c r="E58" s="306"/>
      <c r="F58" s="306"/>
      <c r="G58" s="308"/>
      <c r="H58" s="306"/>
      <c r="I58" s="306"/>
      <c r="J58" s="306"/>
      <c r="K58" s="306"/>
      <c r="L58" s="309" t="n">
        <v>0</v>
      </c>
    </row>
    <row r="59" s="294" customFormat="true" ht="13.2" hidden="false" customHeight="true" outlineLevel="0" collapsed="false">
      <c r="A59" s="305" t="n">
        <v>2</v>
      </c>
      <c r="B59" s="306"/>
      <c r="C59" s="306"/>
      <c r="D59" s="310" t="s">
        <v>469</v>
      </c>
      <c r="E59" s="306"/>
      <c r="F59" s="306"/>
      <c r="G59" s="308"/>
      <c r="H59" s="306"/>
      <c r="I59" s="306"/>
      <c r="J59" s="306"/>
      <c r="K59" s="306"/>
      <c r="L59" s="309" t="n">
        <v>0</v>
      </c>
    </row>
    <row r="60" s="294" customFormat="true" ht="13.2" hidden="false" customHeight="true" outlineLevel="0" collapsed="false">
      <c r="A60" s="305" t="n">
        <v>3</v>
      </c>
      <c r="B60" s="306"/>
      <c r="C60" s="306"/>
      <c r="D60" s="310" t="s">
        <v>469</v>
      </c>
      <c r="E60" s="306"/>
      <c r="F60" s="306"/>
      <c r="G60" s="308"/>
      <c r="H60" s="306"/>
      <c r="I60" s="306"/>
      <c r="J60" s="306"/>
      <c r="K60" s="306"/>
      <c r="L60" s="309" t="n">
        <v>0</v>
      </c>
    </row>
    <row r="61" s="294" customFormat="true" ht="13.2" hidden="false" customHeight="true" outlineLevel="0" collapsed="false">
      <c r="A61" s="305" t="n">
        <v>4</v>
      </c>
      <c r="B61" s="306"/>
      <c r="C61" s="306"/>
      <c r="D61" s="310" t="s">
        <v>469</v>
      </c>
      <c r="E61" s="306"/>
      <c r="F61" s="306"/>
      <c r="G61" s="308"/>
      <c r="H61" s="306"/>
      <c r="I61" s="306"/>
      <c r="J61" s="306"/>
      <c r="K61" s="306"/>
      <c r="L61" s="309" t="n">
        <v>0</v>
      </c>
    </row>
    <row r="62" s="294" customFormat="true" ht="13.2" hidden="false" customHeight="true" outlineLevel="0" collapsed="false">
      <c r="A62" s="305" t="n">
        <v>5</v>
      </c>
      <c r="B62" s="306"/>
      <c r="C62" s="306"/>
      <c r="D62" s="310" t="s">
        <v>469</v>
      </c>
      <c r="E62" s="306"/>
      <c r="F62" s="306"/>
      <c r="G62" s="308"/>
      <c r="H62" s="306"/>
      <c r="I62" s="306"/>
      <c r="J62" s="306"/>
      <c r="K62" s="306"/>
      <c r="L62" s="309" t="n">
        <v>0</v>
      </c>
    </row>
    <row r="63" s="294" customFormat="true" ht="13.2" hidden="false" customHeight="true" outlineLevel="0" collapsed="false">
      <c r="A63" s="305"/>
      <c r="B63" s="306"/>
      <c r="C63" s="306"/>
      <c r="D63" s="310"/>
      <c r="E63" s="306"/>
      <c r="F63" s="306"/>
      <c r="G63" s="308"/>
      <c r="H63" s="306"/>
      <c r="I63" s="306"/>
      <c r="J63" s="306"/>
      <c r="K63" s="306"/>
      <c r="L63" s="311"/>
    </row>
    <row r="64" s="294" customFormat="true" ht="13.2" hidden="false" customHeight="true" outlineLevel="0" collapsed="false">
      <c r="A64" s="305"/>
      <c r="B64" s="306" t="s">
        <v>344</v>
      </c>
      <c r="C64" s="306"/>
      <c r="D64" s="310" t="s">
        <v>469</v>
      </c>
      <c r="E64" s="306"/>
      <c r="F64" s="306"/>
      <c r="G64" s="312" t="n">
        <v>0</v>
      </c>
      <c r="H64" s="306"/>
      <c r="I64" s="306"/>
      <c r="J64" s="306"/>
      <c r="K64" s="306"/>
      <c r="L64" s="309" t="n">
        <v>0</v>
      </c>
    </row>
    <row r="65" customFormat="false" ht="15" hidden="false" customHeight="false" outlineLevel="0" collapsed="false">
      <c r="A65" s="321" t="s">
        <v>470</v>
      </c>
      <c r="B65" s="322"/>
      <c r="C65" s="322"/>
      <c r="D65" s="323" t="s">
        <v>471</v>
      </c>
      <c r="E65" s="324"/>
      <c r="F65" s="324"/>
      <c r="G65" s="325" t="n">
        <v>0</v>
      </c>
      <c r="H65" s="324"/>
      <c r="I65" s="324"/>
      <c r="J65" s="324"/>
      <c r="K65" s="324"/>
      <c r="L65" s="326" t="n">
        <v>0</v>
      </c>
    </row>
  </sheetData>
  <mergeCells count="20">
    <mergeCell ref="A1:L6"/>
    <mergeCell ref="A7:C7"/>
    <mergeCell ref="D7:D8"/>
    <mergeCell ref="E7:G7"/>
    <mergeCell ref="H7:H8"/>
    <mergeCell ref="I7:I8"/>
    <mergeCell ref="J7:J8"/>
    <mergeCell ref="K7:K8"/>
    <mergeCell ref="L7:L8"/>
    <mergeCell ref="A8:B8"/>
    <mergeCell ref="A9:L10"/>
    <mergeCell ref="A11:L11"/>
    <mergeCell ref="A19:L19"/>
    <mergeCell ref="A28:L29"/>
    <mergeCell ref="A30:L30"/>
    <mergeCell ref="A38:L38"/>
    <mergeCell ref="A46:C46"/>
    <mergeCell ref="A47:L48"/>
    <mergeCell ref="A49:L49"/>
    <mergeCell ref="A57:L57"/>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tabColor rgb="FF92D050"/>
    <pageSetUpPr fitToPage="false"/>
  </sheetPr>
  <dimension ref="A1:R19"/>
  <sheetViews>
    <sheetView showFormulas="false" showGridLines="false" showRowColHeaders="true" showZeros="true" rightToLeft="false" tabSelected="false" showOutlineSymbols="true" defaultGridColor="true" view="normal" topLeftCell="A1" colorId="64" zoomScale="85" zoomScaleNormal="85" zoomScalePageLayoutView="100" workbookViewId="0">
      <pane xSplit="7" ySplit="7" topLeftCell="H8" activePane="bottomRight" state="frozen"/>
      <selection pane="topLeft" activeCell="A1" activeCellId="0" sqref="A1"/>
      <selection pane="topRight" activeCell="H1" activeCellId="0" sqref="H1"/>
      <selection pane="bottomLeft" activeCell="A8" activeCellId="0" sqref="A8"/>
      <selection pane="bottomRight" activeCell="H9" activeCellId="0" sqref="H9"/>
    </sheetView>
  </sheetViews>
  <sheetFormatPr defaultRowHeight="14.4" zeroHeight="false" outlineLevelRow="0" outlineLevelCol="0"/>
  <cols>
    <col collapsed="false" customWidth="true" hidden="false" outlineLevel="0" max="5" min="1" style="0" width="8.53"/>
    <col collapsed="false" customWidth="true" hidden="false" outlineLevel="0" max="6" min="6" style="0" width="8.44"/>
    <col collapsed="false" customWidth="true" hidden="false" outlineLevel="0" max="7" min="7" style="0" width="19.33"/>
    <col collapsed="false" customWidth="true" hidden="false" outlineLevel="0" max="18" min="8" style="0" width="15.66"/>
    <col collapsed="false" customWidth="true" hidden="false" outlineLevel="0" max="245" min="19" style="0" width="8.53"/>
    <col collapsed="false" customWidth="true" hidden="false" outlineLevel="0" max="246" min="246" style="0" width="22.89"/>
    <col collapsed="false" customWidth="true" hidden="false" outlineLevel="0" max="247" min="247" style="0" width="19.33"/>
    <col collapsed="false" customWidth="true" hidden="false" outlineLevel="0" max="258" min="248" style="0" width="25.66"/>
    <col collapsed="false" customWidth="true" hidden="false" outlineLevel="0" max="501" min="259" style="0" width="8.53"/>
    <col collapsed="false" customWidth="true" hidden="false" outlineLevel="0" max="502" min="502" style="0" width="22.89"/>
    <col collapsed="false" customWidth="true" hidden="false" outlineLevel="0" max="503" min="503" style="0" width="19.33"/>
    <col collapsed="false" customWidth="true" hidden="false" outlineLevel="0" max="514" min="504" style="0" width="25.66"/>
    <col collapsed="false" customWidth="true" hidden="false" outlineLevel="0" max="757" min="515" style="0" width="8.53"/>
    <col collapsed="false" customWidth="true" hidden="false" outlineLevel="0" max="758" min="758" style="0" width="22.89"/>
    <col collapsed="false" customWidth="true" hidden="false" outlineLevel="0" max="759" min="759" style="0" width="19.33"/>
    <col collapsed="false" customWidth="true" hidden="false" outlineLevel="0" max="770" min="760" style="0" width="25.66"/>
    <col collapsed="false" customWidth="true" hidden="false" outlineLevel="0" max="1013" min="771" style="0" width="8.53"/>
    <col collapsed="false" customWidth="true" hidden="false" outlineLevel="0" max="1014" min="1014" style="0" width="22.89"/>
    <col collapsed="false" customWidth="true" hidden="false" outlineLevel="0" max="1015" min="1015" style="0" width="19.33"/>
    <col collapsed="false" customWidth="true" hidden="false" outlineLevel="0" max="1025" min="1016" style="0" width="25.66"/>
  </cols>
  <sheetData>
    <row r="1" customFormat="false" ht="15.75" hidden="false" customHeight="true" outlineLevel="0" collapsed="false">
      <c r="A1" s="4" t="s">
        <v>332</v>
      </c>
      <c r="B1" s="4"/>
      <c r="C1" s="4"/>
      <c r="D1" s="4"/>
      <c r="E1" s="4"/>
      <c r="F1" s="4"/>
      <c r="G1" s="4"/>
      <c r="H1" s="4"/>
      <c r="I1" s="4"/>
      <c r="J1" s="4"/>
      <c r="K1" s="4"/>
      <c r="L1" s="4"/>
      <c r="M1" s="4"/>
      <c r="N1" s="4"/>
      <c r="O1" s="4"/>
      <c r="P1" s="4"/>
      <c r="Q1" s="4"/>
      <c r="R1" s="4"/>
    </row>
    <row r="2" customFormat="false" ht="14.4" hidden="false" customHeight="false" outlineLevel="0" collapsed="false">
      <c r="A2" s="4"/>
      <c r="B2" s="4"/>
      <c r="C2" s="4"/>
      <c r="D2" s="4"/>
      <c r="E2" s="4"/>
      <c r="F2" s="4"/>
      <c r="G2" s="4"/>
      <c r="H2" s="4"/>
      <c r="I2" s="4"/>
      <c r="J2" s="4"/>
      <c r="K2" s="4"/>
      <c r="L2" s="4"/>
      <c r="M2" s="4"/>
      <c r="N2" s="4"/>
      <c r="O2" s="4"/>
      <c r="P2" s="4"/>
      <c r="Q2" s="4"/>
      <c r="R2" s="4"/>
    </row>
    <row r="3" customFormat="false" ht="14.4" hidden="false" customHeight="false" outlineLevel="0" collapsed="false">
      <c r="A3" s="177" t="s">
        <v>0</v>
      </c>
      <c r="B3" s="177"/>
      <c r="C3" s="177"/>
      <c r="D3" s="177"/>
      <c r="E3" s="177"/>
      <c r="F3" s="177"/>
      <c r="G3" s="177"/>
      <c r="H3" s="177"/>
      <c r="I3" s="177"/>
      <c r="J3" s="177"/>
      <c r="K3" s="177"/>
      <c r="L3" s="177"/>
      <c r="M3" s="177"/>
      <c r="N3" s="177"/>
      <c r="O3" s="177"/>
      <c r="P3" s="177"/>
      <c r="Q3" s="177"/>
      <c r="R3" s="177"/>
    </row>
    <row r="4" customFormat="false" ht="14.4" hidden="false" customHeight="false" outlineLevel="0" collapsed="false">
      <c r="A4" s="214" t="s">
        <v>1</v>
      </c>
      <c r="B4" s="214"/>
      <c r="C4" s="214"/>
      <c r="D4" s="214"/>
      <c r="E4" s="214"/>
      <c r="F4" s="214"/>
      <c r="G4" s="214"/>
      <c r="H4" s="214"/>
      <c r="I4" s="214"/>
      <c r="J4" s="214"/>
      <c r="K4" s="214"/>
      <c r="L4" s="214"/>
      <c r="M4" s="214"/>
      <c r="N4" s="214"/>
      <c r="O4" s="214"/>
      <c r="P4" s="214"/>
      <c r="Q4" s="214"/>
      <c r="R4" s="214"/>
    </row>
    <row r="5" customFormat="false" ht="14.4" hidden="false" customHeight="false" outlineLevel="0" collapsed="false">
      <c r="A5" s="5" t="s">
        <v>472</v>
      </c>
      <c r="B5" s="5"/>
      <c r="C5" s="5"/>
      <c r="D5" s="5"/>
      <c r="E5" s="5"/>
      <c r="F5" s="5"/>
      <c r="G5" s="5"/>
      <c r="H5" s="5"/>
      <c r="I5" s="5"/>
      <c r="J5" s="5"/>
      <c r="K5" s="5"/>
      <c r="L5" s="5"/>
      <c r="M5" s="5"/>
      <c r="N5" s="5"/>
      <c r="O5" s="5"/>
      <c r="P5" s="5"/>
      <c r="Q5" s="5"/>
      <c r="R5" s="5"/>
    </row>
    <row r="6" s="327" customFormat="true" ht="15" hidden="false" customHeight="true" outlineLevel="0" collapsed="false"/>
    <row r="7" s="327" customFormat="true" ht="79.2" hidden="false" customHeight="true" outlineLevel="0" collapsed="false">
      <c r="A7" s="328" t="s">
        <v>334</v>
      </c>
      <c r="B7" s="328"/>
      <c r="C7" s="328"/>
      <c r="D7" s="328"/>
      <c r="E7" s="328"/>
      <c r="F7" s="328"/>
      <c r="G7" s="184" t="s">
        <v>10</v>
      </c>
      <c r="H7" s="184" t="s">
        <v>335</v>
      </c>
      <c r="I7" s="184" t="s">
        <v>336</v>
      </c>
      <c r="J7" s="184" t="s">
        <v>337</v>
      </c>
      <c r="K7" s="184" t="s">
        <v>338</v>
      </c>
      <c r="L7" s="184" t="s">
        <v>339</v>
      </c>
      <c r="M7" s="184" t="s">
        <v>340</v>
      </c>
      <c r="N7" s="184" t="s">
        <v>341</v>
      </c>
      <c r="O7" s="185" t="s">
        <v>342</v>
      </c>
      <c r="P7" s="184" t="s">
        <v>473</v>
      </c>
      <c r="Q7" s="184" t="s">
        <v>474</v>
      </c>
      <c r="R7" s="186" t="s">
        <v>344</v>
      </c>
    </row>
    <row r="8" customFormat="false" ht="16.2" hidden="false" customHeight="false" outlineLevel="0" collapsed="false">
      <c r="A8" s="187" t="s">
        <v>345</v>
      </c>
      <c r="B8" s="329"/>
      <c r="C8" s="329"/>
      <c r="D8" s="329"/>
      <c r="E8" s="329"/>
      <c r="F8" s="330"/>
      <c r="G8" s="150" t="s">
        <v>165</v>
      </c>
      <c r="H8" s="191" t="n">
        <f aca="false">H9+H10+H11</f>
        <v>0</v>
      </c>
      <c r="I8" s="191" t="n">
        <f aca="false">I9+I10+I11</f>
        <v>0</v>
      </c>
      <c r="J8" s="191" t="n">
        <f aca="false">J9+J10+J11</f>
        <v>0</v>
      </c>
      <c r="K8" s="191" t="n">
        <f aca="false">K9+K10+K11</f>
        <v>0</v>
      </c>
      <c r="L8" s="191" t="n">
        <f aca="false">L9+L10+L11</f>
        <v>0</v>
      </c>
      <c r="M8" s="191" t="n">
        <f aca="false">M9+M10+M11</f>
        <v>0</v>
      </c>
      <c r="N8" s="191" t="n">
        <f aca="false">N9+N10+N11</f>
        <v>0</v>
      </c>
      <c r="O8" s="191" t="n">
        <f aca="false">O9+O10+O11</f>
        <v>0</v>
      </c>
      <c r="P8" s="191" t="n">
        <f aca="false">P9+P10+P11</f>
        <v>0</v>
      </c>
      <c r="Q8" s="191" t="n">
        <f aca="false">Q9+Q10+Q11</f>
        <v>0</v>
      </c>
      <c r="R8" s="192" t="n">
        <f aca="false">SUM(H8:Q8)</f>
        <v>0</v>
      </c>
    </row>
    <row r="9" customFormat="false" ht="14.4" hidden="false" customHeight="false" outlineLevel="0" collapsed="false">
      <c r="A9" s="193" t="s">
        <v>346</v>
      </c>
      <c r="B9" s="254"/>
      <c r="C9" s="254"/>
      <c r="D9" s="254"/>
      <c r="E9" s="254"/>
      <c r="F9" s="255"/>
      <c r="G9" s="331" t="s">
        <v>167</v>
      </c>
      <c r="H9" s="257" t="n">
        <v>0</v>
      </c>
      <c r="I9" s="257" t="n">
        <v>0</v>
      </c>
      <c r="J9" s="257" t="n">
        <v>0</v>
      </c>
      <c r="K9" s="257" t="n">
        <v>0</v>
      </c>
      <c r="L9" s="257"/>
      <c r="M9" s="257" t="n">
        <v>0</v>
      </c>
      <c r="N9" s="257" t="n">
        <v>0</v>
      </c>
      <c r="O9" s="257" t="n">
        <v>0</v>
      </c>
      <c r="P9" s="257" t="n">
        <v>0</v>
      </c>
      <c r="Q9" s="257" t="n">
        <v>0</v>
      </c>
      <c r="R9" s="199" t="n">
        <f aca="false">SUM(H9:Q9)</f>
        <v>0</v>
      </c>
    </row>
    <row r="10" customFormat="false" ht="14.4" hidden="false" customHeight="false" outlineLevel="0" collapsed="false">
      <c r="A10" s="193" t="s">
        <v>347</v>
      </c>
      <c r="B10" s="254"/>
      <c r="C10" s="254"/>
      <c r="D10" s="254"/>
      <c r="E10" s="254"/>
      <c r="F10" s="255"/>
      <c r="G10" s="331" t="s">
        <v>170</v>
      </c>
      <c r="H10" s="257" t="n">
        <v>0</v>
      </c>
      <c r="I10" s="257" t="n">
        <v>0</v>
      </c>
      <c r="J10" s="257" t="n">
        <v>0</v>
      </c>
      <c r="K10" s="257" t="n">
        <v>0</v>
      </c>
      <c r="L10" s="257"/>
      <c r="M10" s="257" t="n">
        <v>0</v>
      </c>
      <c r="N10" s="257" t="n">
        <v>0</v>
      </c>
      <c r="O10" s="257" t="n">
        <v>0</v>
      </c>
      <c r="P10" s="257" t="n">
        <v>0</v>
      </c>
      <c r="Q10" s="257" t="n">
        <v>0</v>
      </c>
      <c r="R10" s="199" t="n">
        <f aca="false">SUM(H10:Q10)</f>
        <v>0</v>
      </c>
    </row>
    <row r="11" customFormat="false" ht="14.4" hidden="false" customHeight="false" outlineLevel="0" collapsed="false">
      <c r="A11" s="193" t="s">
        <v>348</v>
      </c>
      <c r="B11" s="254"/>
      <c r="C11" s="254"/>
      <c r="D11" s="254"/>
      <c r="E11" s="254"/>
      <c r="F11" s="255"/>
      <c r="G11" s="331" t="s">
        <v>173</v>
      </c>
      <c r="H11" s="257" t="n">
        <v>0</v>
      </c>
      <c r="I11" s="257" t="n">
        <v>0</v>
      </c>
      <c r="J11" s="257" t="n">
        <v>0</v>
      </c>
      <c r="K11" s="257" t="n">
        <v>0</v>
      </c>
      <c r="L11" s="257"/>
      <c r="M11" s="257" t="n">
        <v>0</v>
      </c>
      <c r="N11" s="257" t="n">
        <v>0</v>
      </c>
      <c r="O11" s="257" t="n">
        <v>0</v>
      </c>
      <c r="P11" s="257" t="n">
        <v>0</v>
      </c>
      <c r="Q11" s="257" t="n">
        <v>0</v>
      </c>
      <c r="R11" s="199" t="n">
        <f aca="false">SUM(H11:Q11)</f>
        <v>0</v>
      </c>
    </row>
    <row r="12" customFormat="false" ht="16.2" hidden="false" customHeight="false" outlineLevel="0" collapsed="false">
      <c r="A12" s="201" t="s">
        <v>349</v>
      </c>
      <c r="B12" s="254"/>
      <c r="C12" s="254"/>
      <c r="D12" s="254"/>
      <c r="E12" s="254"/>
      <c r="F12" s="255"/>
      <c r="G12" s="331" t="s">
        <v>176</v>
      </c>
      <c r="H12" s="22" t="e">
        <f aca="false">H13+H14</f>
        <v>#VALUE!</v>
      </c>
      <c r="I12" s="22" t="n">
        <f aca="false">I13+I14</f>
        <v>0</v>
      </c>
      <c r="J12" s="22" t="e">
        <f aca="false">J13+J14</f>
        <v>#VALUE!</v>
      </c>
      <c r="K12" s="22" t="e">
        <f aca="false">K13+K14</f>
        <v>#VALUE!</v>
      </c>
      <c r="L12" s="22" t="n">
        <f aca="false">L13+L14</f>
        <v>0</v>
      </c>
      <c r="M12" s="22" t="e">
        <f aca="false">M13+M14</f>
        <v>#VALUE!</v>
      </c>
      <c r="N12" s="22" t="e">
        <f aca="false">N13+N14</f>
        <v>#VALUE!</v>
      </c>
      <c r="O12" s="22" t="e">
        <f aca="false">O13+O14</f>
        <v>#VALUE!</v>
      </c>
      <c r="P12" s="22" t="e">
        <f aca="false">P13+P14</f>
        <v>#VALUE!</v>
      </c>
      <c r="Q12" s="22" t="e">
        <f aca="false">Q13+Q14</f>
        <v>#VALUE!</v>
      </c>
      <c r="R12" s="202" t="e">
        <f aca="false">SUM(H12:Q12)</f>
        <v>#VALUE!</v>
      </c>
    </row>
    <row r="13" customFormat="false" ht="14.4" hidden="false" customHeight="false" outlineLevel="0" collapsed="false">
      <c r="A13" s="193" t="s">
        <v>177</v>
      </c>
      <c r="B13" s="254"/>
      <c r="C13" s="254"/>
      <c r="D13" s="254"/>
      <c r="E13" s="254"/>
      <c r="F13" s="255"/>
      <c r="G13" s="331" t="s">
        <v>178</v>
      </c>
      <c r="H13" s="257" t="s">
        <v>475</v>
      </c>
      <c r="I13" s="257" t="n">
        <v>0</v>
      </c>
      <c r="J13" s="257" t="s">
        <v>476</v>
      </c>
      <c r="K13" s="257" t="s">
        <v>477</v>
      </c>
      <c r="L13" s="257"/>
      <c r="M13" s="257" t="s">
        <v>478</v>
      </c>
      <c r="N13" s="257" t="s">
        <v>479</v>
      </c>
      <c r="O13" s="257" t="s">
        <v>480</v>
      </c>
      <c r="P13" s="257" t="s">
        <v>481</v>
      </c>
      <c r="Q13" s="257" t="s">
        <v>482</v>
      </c>
      <c r="R13" s="199" t="n">
        <f aca="false">SUM(H13:Q13)</f>
        <v>0</v>
      </c>
    </row>
    <row r="14" customFormat="false" ht="14.4" hidden="false" customHeight="false" outlineLevel="0" collapsed="false">
      <c r="A14" s="193" t="s">
        <v>350</v>
      </c>
      <c r="B14" s="254"/>
      <c r="C14" s="254"/>
      <c r="D14" s="254"/>
      <c r="E14" s="254"/>
      <c r="F14" s="255"/>
      <c r="G14" s="331" t="s">
        <v>180</v>
      </c>
      <c r="H14" s="257" t="s">
        <v>483</v>
      </c>
      <c r="I14" s="257" t="n">
        <v>0</v>
      </c>
      <c r="J14" s="257" t="s">
        <v>484</v>
      </c>
      <c r="K14" s="257" t="s">
        <v>485</v>
      </c>
      <c r="L14" s="257"/>
      <c r="M14" s="257" t="s">
        <v>486</v>
      </c>
      <c r="N14" s="257" t="s">
        <v>487</v>
      </c>
      <c r="O14" s="257" t="s">
        <v>488</v>
      </c>
      <c r="P14" s="257" t="s">
        <v>489</v>
      </c>
      <c r="Q14" s="257" t="s">
        <v>490</v>
      </c>
      <c r="R14" s="199" t="n">
        <f aca="false">SUM(H14:Q14)</f>
        <v>0</v>
      </c>
    </row>
    <row r="15" customFormat="false" ht="14.4" hidden="false" customHeight="false" outlineLevel="0" collapsed="false">
      <c r="A15" s="201" t="s">
        <v>351</v>
      </c>
      <c r="B15" s="254"/>
      <c r="C15" s="254"/>
      <c r="D15" s="254"/>
      <c r="E15" s="254"/>
      <c r="F15" s="255"/>
      <c r="G15" s="331" t="s">
        <v>204</v>
      </c>
      <c r="H15" s="257" t="n">
        <v>0</v>
      </c>
      <c r="I15" s="257" t="n">
        <v>0</v>
      </c>
      <c r="J15" s="257" t="n">
        <v>0</v>
      </c>
      <c r="K15" s="257" t="n">
        <v>0</v>
      </c>
      <c r="L15" s="257" t="n">
        <v>0</v>
      </c>
      <c r="M15" s="257" t="n">
        <v>0</v>
      </c>
      <c r="N15" s="257" t="n">
        <v>0</v>
      </c>
      <c r="O15" s="257" t="n">
        <v>0</v>
      </c>
      <c r="P15" s="257" t="n">
        <v>0</v>
      </c>
      <c r="Q15" s="257" t="n">
        <v>0</v>
      </c>
      <c r="R15" s="199" t="n">
        <f aca="false">SUM(H15:Q15)</f>
        <v>0</v>
      </c>
    </row>
    <row r="16" customFormat="false" ht="14.4" hidden="false" customHeight="false" outlineLevel="0" collapsed="false">
      <c r="A16" s="201" t="s">
        <v>352</v>
      </c>
      <c r="B16" s="254"/>
      <c r="C16" s="254"/>
      <c r="D16" s="254"/>
      <c r="E16" s="254"/>
      <c r="F16" s="255"/>
      <c r="G16" s="331" t="s">
        <v>206</v>
      </c>
      <c r="H16" s="257" t="n">
        <v>0</v>
      </c>
      <c r="I16" s="257" t="n">
        <v>0</v>
      </c>
      <c r="J16" s="257" t="n">
        <v>0</v>
      </c>
      <c r="K16" s="257" t="n">
        <v>0</v>
      </c>
      <c r="L16" s="257" t="n">
        <v>0</v>
      </c>
      <c r="M16" s="257" t="n">
        <v>0</v>
      </c>
      <c r="N16" s="257" t="n">
        <v>0</v>
      </c>
      <c r="O16" s="257" t="n">
        <v>0</v>
      </c>
      <c r="P16" s="257" t="n">
        <v>0</v>
      </c>
      <c r="Q16" s="257" t="n">
        <v>0</v>
      </c>
      <c r="R16" s="199" t="n">
        <f aca="false">SUM(H16:Q16)</f>
        <v>0</v>
      </c>
    </row>
    <row r="17" customFormat="false" ht="15" hidden="false" customHeight="false" outlineLevel="0" collapsed="false">
      <c r="A17" s="203" t="s">
        <v>353</v>
      </c>
      <c r="B17" s="332"/>
      <c r="C17" s="332"/>
      <c r="D17" s="332"/>
      <c r="E17" s="332"/>
      <c r="F17" s="333"/>
      <c r="G17" s="334" t="s">
        <v>163</v>
      </c>
      <c r="H17" s="207" t="e">
        <f aca="false">H15+H16+H8+H12</f>
        <v>#VALUE!</v>
      </c>
      <c r="I17" s="207" t="n">
        <f aca="false">I15+I16+I8+I12</f>
        <v>0</v>
      </c>
      <c r="J17" s="207" t="e">
        <f aca="false">J15+J16+J8+J12</f>
        <v>#VALUE!</v>
      </c>
      <c r="K17" s="207" t="e">
        <f aca="false">K15+K16+K8+K12</f>
        <v>#VALUE!</v>
      </c>
      <c r="L17" s="207" t="n">
        <f aca="false">L15+L16+L8+L12</f>
        <v>0</v>
      </c>
      <c r="M17" s="207" t="e">
        <f aca="false">M15+M16+M8+M12</f>
        <v>#VALUE!</v>
      </c>
      <c r="N17" s="207" t="e">
        <f aca="false">N15+N16+N8+N12</f>
        <v>#VALUE!</v>
      </c>
      <c r="O17" s="207" t="e">
        <f aca="false">O15+O16+O8+O12</f>
        <v>#VALUE!</v>
      </c>
      <c r="P17" s="207" t="e">
        <f aca="false">P15+P16+P8+P12</f>
        <v>#VALUE!</v>
      </c>
      <c r="Q17" s="207" t="e">
        <f aca="false">Q15+Q16+Q8+Q12</f>
        <v>#VALUE!</v>
      </c>
      <c r="R17" s="335" t="e">
        <f aca="false">SUM(H17:Q17)</f>
        <v>#VALUE!</v>
      </c>
    </row>
    <row r="19" customFormat="false" ht="14.4" hidden="false" customHeight="true" outlineLevel="0" collapsed="false">
      <c r="A19" s="336" t="s">
        <v>491</v>
      </c>
      <c r="B19" s="336"/>
      <c r="C19" s="336"/>
      <c r="D19" s="336"/>
      <c r="E19" s="336"/>
      <c r="F19" s="336"/>
      <c r="G19" s="336"/>
      <c r="H19" s="336"/>
      <c r="I19" s="336"/>
      <c r="J19" s="336"/>
      <c r="K19" s="336"/>
      <c r="L19" s="336"/>
      <c r="M19" s="336"/>
      <c r="N19" s="336"/>
      <c r="O19" s="336"/>
      <c r="P19" s="336"/>
      <c r="Q19" s="336"/>
      <c r="R19" s="336"/>
    </row>
  </sheetData>
  <mergeCells count="6">
    <mergeCell ref="A1:R2"/>
    <mergeCell ref="A3:R3"/>
    <mergeCell ref="A4:R4"/>
    <mergeCell ref="A5:R5"/>
    <mergeCell ref="A7:F7"/>
    <mergeCell ref="A19:R19"/>
  </mergeCells>
  <dataValidations count="1">
    <dataValidation allowBlank="true" operator="greaterThanOrEqual" showDropDown="false" showErrorMessage="true" showInputMessage="true" sqref="H9:Q11 IN9:IW11 SJ9:SS11 ACF9:ACO11 AMB9:AMJ11 H13:Q16 IN13:IW16 SJ13:SS16 ACF13:ACO16 AMB13:AMJ16" type="decimal">
      <formula1>0</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tabColor rgb="FF92D050"/>
    <pageSetUpPr fitToPage="false"/>
  </sheetPr>
  <dimension ref="A1:S30"/>
  <sheetViews>
    <sheetView showFormulas="false" showGridLines="false" showRowColHeaders="true" showZeros="true" rightToLeft="false" tabSelected="false" showOutlineSymbols="true" defaultGridColor="true" view="normal" topLeftCell="A1" colorId="64" zoomScale="71" zoomScaleNormal="71" zoomScalePageLayoutView="100" workbookViewId="0">
      <pane xSplit="7" ySplit="7" topLeftCell="H8" activePane="bottomRight" state="frozen"/>
      <selection pane="topLeft" activeCell="A1" activeCellId="0" sqref="A1"/>
      <selection pane="topRight" activeCell="H1" activeCellId="0" sqref="H1"/>
      <selection pane="bottomLeft" activeCell="A8" activeCellId="0" sqref="A8"/>
      <selection pane="bottomRight" activeCell="I19" activeCellId="0" sqref="I19"/>
    </sheetView>
  </sheetViews>
  <sheetFormatPr defaultRowHeight="14.4" zeroHeight="false" outlineLevelRow="0" outlineLevelCol="0"/>
  <cols>
    <col collapsed="false" customWidth="true" hidden="false" outlineLevel="0" max="1" min="1" style="0" width="5.11"/>
    <col collapsed="false" customWidth="true" hidden="false" outlineLevel="0" max="2" min="2" style="0" width="54.89"/>
    <col collapsed="false" customWidth="true" hidden="true" outlineLevel="0" max="6" min="3" style="0" width="9.11"/>
    <col collapsed="false" customWidth="true" hidden="false" outlineLevel="0" max="7" min="7" style="0" width="19.33"/>
    <col collapsed="false" customWidth="true" hidden="false" outlineLevel="0" max="8" min="8" style="0" width="27.78"/>
    <col collapsed="false" customWidth="true" hidden="false" outlineLevel="0" max="19" min="9" style="0" width="15.89"/>
    <col collapsed="false" customWidth="true" hidden="false" outlineLevel="0" max="243" min="20" style="0" width="8.53"/>
    <col collapsed="false" customWidth="true" hidden="false" outlineLevel="0" max="244" min="244" style="0" width="5.11"/>
    <col collapsed="false" customWidth="true" hidden="false" outlineLevel="0" max="245" min="245" style="0" width="54.89"/>
    <col collapsed="false" customWidth="true" hidden="true" outlineLevel="0" max="249" min="246" style="0" width="9.14"/>
    <col collapsed="false" customWidth="true" hidden="false" outlineLevel="0" max="250" min="250" style="0" width="19.33"/>
    <col collapsed="false" customWidth="true" hidden="false" outlineLevel="0" max="262" min="251" style="0" width="25.66"/>
    <col collapsed="false" customWidth="true" hidden="false" outlineLevel="0" max="499" min="263" style="0" width="8.53"/>
    <col collapsed="false" customWidth="true" hidden="false" outlineLevel="0" max="500" min="500" style="0" width="5.11"/>
    <col collapsed="false" customWidth="true" hidden="false" outlineLevel="0" max="501" min="501" style="0" width="54.89"/>
    <col collapsed="false" customWidth="true" hidden="true" outlineLevel="0" max="505" min="502" style="0" width="9.14"/>
    <col collapsed="false" customWidth="true" hidden="false" outlineLevel="0" max="506" min="506" style="0" width="19.33"/>
    <col collapsed="false" customWidth="true" hidden="false" outlineLevel="0" max="518" min="507" style="0" width="25.66"/>
    <col collapsed="false" customWidth="true" hidden="false" outlineLevel="0" max="755" min="519" style="0" width="8.53"/>
    <col collapsed="false" customWidth="true" hidden="false" outlineLevel="0" max="756" min="756" style="0" width="5.11"/>
    <col collapsed="false" customWidth="true" hidden="false" outlineLevel="0" max="757" min="757" style="0" width="54.89"/>
    <col collapsed="false" customWidth="true" hidden="true" outlineLevel="0" max="761" min="758" style="0" width="9.14"/>
    <col collapsed="false" customWidth="true" hidden="false" outlineLevel="0" max="762" min="762" style="0" width="19.33"/>
    <col collapsed="false" customWidth="true" hidden="false" outlineLevel="0" max="774" min="763" style="0" width="25.66"/>
    <col collapsed="false" customWidth="true" hidden="false" outlineLevel="0" max="1011" min="775" style="0" width="8.53"/>
    <col collapsed="false" customWidth="true" hidden="false" outlineLevel="0" max="1012" min="1012" style="0" width="5.11"/>
    <col collapsed="false" customWidth="true" hidden="false" outlineLevel="0" max="1013" min="1013" style="0" width="54.89"/>
    <col collapsed="false" customWidth="true" hidden="true" outlineLevel="0" max="1017" min="1014" style="0" width="9.14"/>
    <col collapsed="false" customWidth="true" hidden="false" outlineLevel="0" max="1018" min="1018" style="0" width="19.33"/>
    <col collapsed="false" customWidth="true" hidden="false" outlineLevel="0" max="1025" min="1019" style="0" width="25.66"/>
  </cols>
  <sheetData>
    <row r="1" customFormat="false" ht="15.75" hidden="false" customHeight="true" outlineLevel="0" collapsed="false">
      <c r="A1" s="4" t="s">
        <v>356</v>
      </c>
      <c r="B1" s="4"/>
      <c r="C1" s="4"/>
      <c r="D1" s="4"/>
      <c r="E1" s="4"/>
      <c r="F1" s="4"/>
      <c r="G1" s="4"/>
      <c r="H1" s="4"/>
      <c r="I1" s="4"/>
      <c r="J1" s="4"/>
      <c r="K1" s="4"/>
      <c r="L1" s="4"/>
      <c r="M1" s="4"/>
      <c r="N1" s="4"/>
      <c r="O1" s="4"/>
      <c r="P1" s="4"/>
      <c r="Q1" s="4"/>
      <c r="R1" s="4"/>
      <c r="S1" s="4"/>
    </row>
    <row r="2" customFormat="false" ht="14.4" hidden="false" customHeight="false" outlineLevel="0" collapsed="false">
      <c r="A2" s="4"/>
      <c r="B2" s="4"/>
      <c r="C2" s="4"/>
      <c r="D2" s="4"/>
      <c r="E2" s="4"/>
      <c r="F2" s="4"/>
      <c r="G2" s="4"/>
      <c r="H2" s="4"/>
      <c r="I2" s="4"/>
      <c r="J2" s="4"/>
      <c r="K2" s="4"/>
      <c r="L2" s="4"/>
      <c r="M2" s="4"/>
      <c r="N2" s="4"/>
      <c r="O2" s="4"/>
      <c r="P2" s="4"/>
      <c r="Q2" s="4"/>
      <c r="R2" s="4"/>
      <c r="S2" s="4"/>
    </row>
    <row r="3" customFormat="false" ht="14.4" hidden="false" customHeight="false" outlineLevel="0" collapsed="false">
      <c r="A3" s="177" t="str">
        <f aca="false">+'i LCR Summ'!A1:I1</f>
        <v>Citibank N.A. Philippine Branches</v>
      </c>
      <c r="B3" s="177"/>
      <c r="C3" s="177"/>
      <c r="D3" s="177"/>
      <c r="E3" s="177"/>
      <c r="F3" s="177"/>
      <c r="G3" s="177"/>
      <c r="H3" s="177"/>
      <c r="I3" s="177"/>
      <c r="J3" s="177"/>
      <c r="K3" s="177"/>
      <c r="L3" s="177"/>
      <c r="M3" s="177"/>
      <c r="N3" s="177"/>
      <c r="O3" s="177"/>
      <c r="P3" s="177"/>
      <c r="Q3" s="177"/>
      <c r="R3" s="177"/>
      <c r="S3" s="177"/>
    </row>
    <row r="4" customFormat="false" ht="14.4" hidden="false" customHeight="false" outlineLevel="0" collapsed="false">
      <c r="A4" s="214" t="s">
        <v>1</v>
      </c>
      <c r="B4" s="214"/>
      <c r="C4" s="214"/>
      <c r="D4" s="214"/>
      <c r="E4" s="214"/>
      <c r="F4" s="214"/>
      <c r="G4" s="214"/>
      <c r="H4" s="214"/>
      <c r="I4" s="214"/>
      <c r="J4" s="214"/>
      <c r="K4" s="214"/>
      <c r="L4" s="214"/>
      <c r="M4" s="214"/>
      <c r="N4" s="214"/>
      <c r="O4" s="214"/>
      <c r="P4" s="214"/>
      <c r="Q4" s="214"/>
      <c r="R4" s="214"/>
      <c r="S4" s="214"/>
    </row>
    <row r="5" customFormat="false" ht="14.4" hidden="false" customHeight="false" outlineLevel="0" collapsed="false">
      <c r="A5" s="215" t="str">
        <f aca="false">+'i LCR Summ'!A5:I5</f>
        <v>As of Date :%AOD%</v>
      </c>
      <c r="B5" s="215"/>
      <c r="C5" s="215"/>
      <c r="D5" s="215"/>
      <c r="E5" s="215"/>
      <c r="F5" s="215"/>
      <c r="G5" s="215"/>
      <c r="H5" s="215"/>
      <c r="I5" s="215"/>
      <c r="J5" s="215"/>
      <c r="K5" s="215"/>
      <c r="L5" s="215"/>
      <c r="M5" s="215"/>
      <c r="N5" s="215"/>
      <c r="O5" s="215"/>
      <c r="P5" s="215"/>
      <c r="Q5" s="215"/>
      <c r="R5" s="215"/>
      <c r="S5" s="215"/>
    </row>
    <row r="6" s="327" customFormat="true" ht="15" hidden="false" customHeight="true" outlineLevel="0" collapsed="false"/>
    <row r="7" s="327" customFormat="true" ht="82.2" hidden="false" customHeight="true" outlineLevel="0" collapsed="false">
      <c r="A7" s="328" t="s">
        <v>334</v>
      </c>
      <c r="B7" s="328"/>
      <c r="C7" s="328"/>
      <c r="D7" s="328"/>
      <c r="E7" s="328"/>
      <c r="F7" s="328"/>
      <c r="G7" s="184" t="s">
        <v>10</v>
      </c>
      <c r="H7" s="184" t="s">
        <v>492</v>
      </c>
      <c r="I7" s="184" t="s">
        <v>493</v>
      </c>
      <c r="J7" s="184" t="s">
        <v>494</v>
      </c>
      <c r="K7" s="184" t="s">
        <v>495</v>
      </c>
      <c r="L7" s="184" t="s">
        <v>496</v>
      </c>
      <c r="M7" s="184" t="s">
        <v>497</v>
      </c>
      <c r="N7" s="184" t="s">
        <v>498</v>
      </c>
      <c r="O7" s="184" t="s">
        <v>499</v>
      </c>
      <c r="P7" s="184" t="s">
        <v>500</v>
      </c>
      <c r="Q7" s="184" t="s">
        <v>501</v>
      </c>
      <c r="R7" s="184" t="s">
        <v>502</v>
      </c>
      <c r="S7" s="186" t="s">
        <v>370</v>
      </c>
    </row>
    <row r="8" customFormat="false" ht="14.4" hidden="false" customHeight="true" outlineLevel="0" collapsed="false">
      <c r="A8" s="337" t="s">
        <v>372</v>
      </c>
      <c r="B8" s="337"/>
      <c r="C8" s="217"/>
      <c r="D8" s="217"/>
      <c r="E8" s="217"/>
      <c r="F8" s="218"/>
      <c r="G8" s="219" t="s">
        <v>208</v>
      </c>
      <c r="H8" s="338" t="e">
        <f aca="false">H9+H10+H11+H12</f>
        <v>#VALUE!</v>
      </c>
      <c r="I8" s="338" t="n">
        <f aca="false">I9+I10+I11+I12</f>
        <v>0</v>
      </c>
      <c r="J8" s="338" t="e">
        <f aca="false">J9+J10+J11+J12</f>
        <v>#VALUE!</v>
      </c>
      <c r="K8" s="338" t="n">
        <f aca="false">K9+K10+K11+K12</f>
        <v>0</v>
      </c>
      <c r="L8" s="338" t="n">
        <f aca="false">L9+L10+L11+L12</f>
        <v>0</v>
      </c>
      <c r="M8" s="338" t="n">
        <f aca="false">M9+M10+M11+M12</f>
        <v>0</v>
      </c>
      <c r="N8" s="338" t="n">
        <f aca="false">N9+N10+N11+N12</f>
        <v>0</v>
      </c>
      <c r="O8" s="338" t="n">
        <f aca="false">O9+O10+O11+O12</f>
        <v>0</v>
      </c>
      <c r="P8" s="338" t="e">
        <f aca="false">P9+P10+P11+P12</f>
        <v>#VALUE!</v>
      </c>
      <c r="Q8" s="338" t="n">
        <f aca="false">Q9+Q10+Q11+Q12</f>
        <v>0</v>
      </c>
      <c r="R8" s="338" t="e">
        <f aca="false">R9+R10+R11+R12</f>
        <v>#VALUE!</v>
      </c>
      <c r="S8" s="339" t="e">
        <f aca="false">SUM(H8:R8)</f>
        <v>#VALUE!</v>
      </c>
    </row>
    <row r="9" customFormat="false" ht="14.4" hidden="false" customHeight="true" outlineLevel="0" collapsed="false">
      <c r="A9" s="222" t="s">
        <v>209</v>
      </c>
      <c r="B9" s="222"/>
      <c r="C9" s="223"/>
      <c r="D9" s="223"/>
      <c r="E9" s="223"/>
      <c r="F9" s="224"/>
      <c r="G9" s="225" t="s">
        <v>210</v>
      </c>
      <c r="H9" s="340" t="s">
        <v>503</v>
      </c>
      <c r="I9" s="340" t="n">
        <v>0</v>
      </c>
      <c r="J9" s="340" t="s">
        <v>504</v>
      </c>
      <c r="K9" s="340" t="n">
        <v>0</v>
      </c>
      <c r="L9" s="340" t="n">
        <v>0</v>
      </c>
      <c r="M9" s="340" t="n">
        <v>0</v>
      </c>
      <c r="N9" s="340" t="n">
        <v>0</v>
      </c>
      <c r="O9" s="340" t="n">
        <v>0</v>
      </c>
      <c r="P9" s="340" t="s">
        <v>505</v>
      </c>
      <c r="Q9" s="340" t="n">
        <v>0</v>
      </c>
      <c r="R9" s="340" t="s">
        <v>506</v>
      </c>
      <c r="S9" s="228" t="n">
        <f aca="false">SUM(H9:R9)</f>
        <v>0</v>
      </c>
    </row>
    <row r="10" customFormat="false" ht="14.4" hidden="false" customHeight="true" outlineLevel="0" collapsed="false">
      <c r="A10" s="230" t="s">
        <v>211</v>
      </c>
      <c r="B10" s="230"/>
      <c r="C10" s="223"/>
      <c r="D10" s="223"/>
      <c r="E10" s="223"/>
      <c r="F10" s="224"/>
      <c r="G10" s="225" t="s">
        <v>212</v>
      </c>
      <c r="H10" s="341" t="s">
        <v>507</v>
      </c>
      <c r="I10" s="342" t="n">
        <v>0</v>
      </c>
      <c r="J10" s="341" t="s">
        <v>508</v>
      </c>
      <c r="K10" s="342" t="n">
        <v>0</v>
      </c>
      <c r="L10" s="342" t="n">
        <v>0</v>
      </c>
      <c r="M10" s="342" t="n">
        <v>0</v>
      </c>
      <c r="N10" s="342" t="n">
        <v>0</v>
      </c>
      <c r="O10" s="342" t="n">
        <v>0</v>
      </c>
      <c r="P10" s="341" t="s">
        <v>509</v>
      </c>
      <c r="Q10" s="342" t="n">
        <v>0</v>
      </c>
      <c r="R10" s="342" t="s">
        <v>510</v>
      </c>
      <c r="S10" s="228" t="n">
        <f aca="false">SUM(H10:R10)</f>
        <v>0</v>
      </c>
    </row>
    <row r="11" customFormat="false" ht="14.4" hidden="false" customHeight="true" outlineLevel="0" collapsed="false">
      <c r="A11" s="222" t="s">
        <v>213</v>
      </c>
      <c r="B11" s="222"/>
      <c r="C11" s="223"/>
      <c r="D11" s="223"/>
      <c r="E11" s="223"/>
      <c r="F11" s="224"/>
      <c r="G11" s="225" t="s">
        <v>214</v>
      </c>
      <c r="H11" s="341" t="s">
        <v>511</v>
      </c>
      <c r="I11" s="342" t="n">
        <v>0</v>
      </c>
      <c r="J11" s="341" t="s">
        <v>512</v>
      </c>
      <c r="K11" s="342" t="n">
        <v>0</v>
      </c>
      <c r="L11" s="342" t="n">
        <v>0</v>
      </c>
      <c r="M11" s="342" t="n">
        <v>0</v>
      </c>
      <c r="N11" s="342" t="n">
        <v>0</v>
      </c>
      <c r="O11" s="342" t="n">
        <v>0</v>
      </c>
      <c r="P11" s="341" t="s">
        <v>513</v>
      </c>
      <c r="Q11" s="342" t="n">
        <v>0</v>
      </c>
      <c r="R11" s="342" t="s">
        <v>514</v>
      </c>
      <c r="S11" s="228" t="n">
        <f aca="false">SUM(H11:R11)</f>
        <v>0</v>
      </c>
    </row>
    <row r="12" customFormat="false" ht="14.4" hidden="false" customHeight="true" outlineLevel="0" collapsed="false">
      <c r="A12" s="222" t="s">
        <v>215</v>
      </c>
      <c r="B12" s="222"/>
      <c r="C12" s="223"/>
      <c r="D12" s="223"/>
      <c r="E12" s="223"/>
      <c r="F12" s="224"/>
      <c r="G12" s="225" t="s">
        <v>216</v>
      </c>
      <c r="H12" s="341" t="s">
        <v>515</v>
      </c>
      <c r="I12" s="342" t="n">
        <v>0</v>
      </c>
      <c r="J12" s="341" t="s">
        <v>516</v>
      </c>
      <c r="K12" s="342" t="n">
        <v>0</v>
      </c>
      <c r="L12" s="342" t="n">
        <v>0</v>
      </c>
      <c r="M12" s="342" t="n">
        <v>0</v>
      </c>
      <c r="N12" s="342" t="n">
        <v>0</v>
      </c>
      <c r="O12" s="342" t="n">
        <v>0</v>
      </c>
      <c r="P12" s="341" t="s">
        <v>517</v>
      </c>
      <c r="Q12" s="342" t="n">
        <v>0</v>
      </c>
      <c r="R12" s="342" t="s">
        <v>518</v>
      </c>
      <c r="S12" s="228" t="n">
        <f aca="false">SUM(H12:R12)</f>
        <v>0</v>
      </c>
    </row>
    <row r="13" customFormat="false" ht="14.4" hidden="false" customHeight="true" outlineLevel="0" collapsed="false">
      <c r="A13" s="231" t="s">
        <v>373</v>
      </c>
      <c r="B13" s="231"/>
      <c r="C13" s="223"/>
      <c r="D13" s="223"/>
      <c r="E13" s="223"/>
      <c r="F13" s="224"/>
      <c r="G13" s="225" t="s">
        <v>218</v>
      </c>
      <c r="H13" s="343" t="n">
        <f aca="false">H14+H15+H16+H17+H18</f>
        <v>0</v>
      </c>
      <c r="I13" s="343" t="n">
        <f aca="false">I14+I15+I16+I17+I18</f>
        <v>0</v>
      </c>
      <c r="J13" s="343" t="n">
        <f aca="false">J14+J15+J16+J17+J18</f>
        <v>0</v>
      </c>
      <c r="K13" s="343" t="n">
        <f aca="false">K14+K15+K16+K17+K18</f>
        <v>0</v>
      </c>
      <c r="L13" s="343" t="n">
        <f aca="false">L14+L15+L16+L17+L18</f>
        <v>0</v>
      </c>
      <c r="M13" s="343" t="n">
        <f aca="false">M14+M15+M16+M17+M18</f>
        <v>0</v>
      </c>
      <c r="N13" s="343" t="n">
        <f aca="false">N14+N15+N16+N17+N18</f>
        <v>0</v>
      </c>
      <c r="O13" s="343" t="n">
        <f aca="false">O14+O15+O16+O17+O18</f>
        <v>0</v>
      </c>
      <c r="P13" s="343" t="n">
        <f aca="false">P14+P15+P16+P17+P18</f>
        <v>0</v>
      </c>
      <c r="Q13" s="343" t="n">
        <f aca="false">Q14+Q15+Q16+Q17+Q18</f>
        <v>0</v>
      </c>
      <c r="R13" s="343" t="n">
        <f aca="false">R14+R15+R16+R17+R18</f>
        <v>0</v>
      </c>
      <c r="S13" s="344" t="n">
        <f aca="false">SUM(H13:R13)</f>
        <v>0</v>
      </c>
    </row>
    <row r="14" customFormat="false" ht="14.4" hidden="false" customHeight="true" outlineLevel="0" collapsed="false">
      <c r="A14" s="222" t="s">
        <v>219</v>
      </c>
      <c r="B14" s="222"/>
      <c r="C14" s="223"/>
      <c r="D14" s="223"/>
      <c r="E14" s="223"/>
      <c r="F14" s="224"/>
      <c r="G14" s="225" t="s">
        <v>220</v>
      </c>
      <c r="H14" s="340" t="n">
        <v>0</v>
      </c>
      <c r="I14" s="340" t="n">
        <v>0</v>
      </c>
      <c r="J14" s="340" t="n">
        <v>0</v>
      </c>
      <c r="K14" s="340" t="n">
        <v>0</v>
      </c>
      <c r="L14" s="340" t="n">
        <v>0</v>
      </c>
      <c r="M14" s="340" t="n">
        <v>0</v>
      </c>
      <c r="N14" s="340" t="n">
        <v>0</v>
      </c>
      <c r="O14" s="340" t="n">
        <v>0</v>
      </c>
      <c r="P14" s="340" t="n">
        <v>0</v>
      </c>
      <c r="Q14" s="340" t="n">
        <v>0</v>
      </c>
      <c r="R14" s="340" t="n">
        <v>0</v>
      </c>
      <c r="S14" s="228" t="n">
        <f aca="false">SUM(H14:R14)</f>
        <v>0</v>
      </c>
    </row>
    <row r="15" customFormat="false" ht="14.4" hidden="false" customHeight="true" outlineLevel="0" collapsed="false">
      <c r="A15" s="222" t="s">
        <v>221</v>
      </c>
      <c r="B15" s="222"/>
      <c r="C15" s="223"/>
      <c r="D15" s="223"/>
      <c r="E15" s="223"/>
      <c r="F15" s="224"/>
      <c r="G15" s="225" t="s">
        <v>222</v>
      </c>
      <c r="H15" s="342" t="n">
        <v>0</v>
      </c>
      <c r="I15" s="342" t="n">
        <v>0</v>
      </c>
      <c r="J15" s="342" t="n">
        <v>0</v>
      </c>
      <c r="K15" s="342" t="n">
        <v>0</v>
      </c>
      <c r="L15" s="342" t="n">
        <v>0</v>
      </c>
      <c r="M15" s="342" t="n">
        <v>0</v>
      </c>
      <c r="N15" s="342" t="n">
        <v>0</v>
      </c>
      <c r="O15" s="342" t="n">
        <v>0</v>
      </c>
      <c r="P15" s="342" t="n">
        <v>0</v>
      </c>
      <c r="Q15" s="342" t="n">
        <v>0</v>
      </c>
      <c r="R15" s="342" t="n">
        <v>0</v>
      </c>
      <c r="S15" s="228" t="n">
        <f aca="false">SUM(H15:R15)</f>
        <v>0</v>
      </c>
    </row>
    <row r="16" customFormat="false" ht="14.4" hidden="false" customHeight="true" outlineLevel="0" collapsed="false">
      <c r="A16" s="222" t="s">
        <v>374</v>
      </c>
      <c r="B16" s="222"/>
      <c r="C16" s="223"/>
      <c r="D16" s="223"/>
      <c r="E16" s="223"/>
      <c r="F16" s="224"/>
      <c r="G16" s="225" t="s">
        <v>224</v>
      </c>
      <c r="H16" s="342" t="n">
        <v>0</v>
      </c>
      <c r="I16" s="342" t="n">
        <v>0</v>
      </c>
      <c r="J16" s="342" t="n">
        <v>0</v>
      </c>
      <c r="K16" s="342" t="n">
        <v>0</v>
      </c>
      <c r="L16" s="342" t="n">
        <v>0</v>
      </c>
      <c r="M16" s="342" t="n">
        <v>0</v>
      </c>
      <c r="N16" s="342" t="n">
        <v>0</v>
      </c>
      <c r="O16" s="342" t="n">
        <v>0</v>
      </c>
      <c r="P16" s="342" t="n">
        <v>0</v>
      </c>
      <c r="Q16" s="342" t="n">
        <v>0</v>
      </c>
      <c r="R16" s="342" t="n">
        <v>0</v>
      </c>
      <c r="S16" s="228" t="n">
        <f aca="false">SUM(H16:R16)</f>
        <v>0</v>
      </c>
    </row>
    <row r="17" customFormat="false" ht="14.4" hidden="false" customHeight="true" outlineLevel="0" collapsed="false">
      <c r="A17" s="230" t="s">
        <v>226</v>
      </c>
      <c r="B17" s="230"/>
      <c r="C17" s="223"/>
      <c r="D17" s="223"/>
      <c r="E17" s="223"/>
      <c r="F17" s="224"/>
      <c r="G17" s="225" t="s">
        <v>227</v>
      </c>
      <c r="H17" s="342" t="n">
        <v>0</v>
      </c>
      <c r="I17" s="342" t="n">
        <v>0</v>
      </c>
      <c r="J17" s="342" t="n">
        <v>0</v>
      </c>
      <c r="K17" s="342" t="n">
        <v>0</v>
      </c>
      <c r="L17" s="342" t="n">
        <v>0</v>
      </c>
      <c r="M17" s="342" t="n">
        <v>0</v>
      </c>
      <c r="N17" s="342" t="n">
        <v>0</v>
      </c>
      <c r="O17" s="342" t="n">
        <v>0</v>
      </c>
      <c r="P17" s="342" t="n">
        <v>0</v>
      </c>
      <c r="Q17" s="342" t="n">
        <v>0</v>
      </c>
      <c r="R17" s="342" t="n">
        <v>0</v>
      </c>
      <c r="S17" s="228" t="n">
        <f aca="false">SUM(H17:R17)</f>
        <v>0</v>
      </c>
    </row>
    <row r="18" customFormat="false" ht="14.4" hidden="false" customHeight="true" outlineLevel="0" collapsed="false">
      <c r="A18" s="230" t="s">
        <v>228</v>
      </c>
      <c r="B18" s="230"/>
      <c r="C18" s="223"/>
      <c r="D18" s="223"/>
      <c r="E18" s="223"/>
      <c r="F18" s="224"/>
      <c r="G18" s="225" t="s">
        <v>229</v>
      </c>
      <c r="H18" s="342" t="n">
        <v>0</v>
      </c>
      <c r="I18" s="342" t="n">
        <v>0</v>
      </c>
      <c r="J18" s="342" t="n">
        <v>0</v>
      </c>
      <c r="K18" s="342" t="n">
        <v>0</v>
      </c>
      <c r="L18" s="342" t="n">
        <v>0</v>
      </c>
      <c r="M18" s="342" t="n">
        <v>0</v>
      </c>
      <c r="N18" s="342" t="n">
        <v>0</v>
      </c>
      <c r="O18" s="342" t="n">
        <v>0</v>
      </c>
      <c r="P18" s="342" t="n">
        <v>0</v>
      </c>
      <c r="Q18" s="342" t="n">
        <v>0</v>
      </c>
      <c r="R18" s="342" t="n">
        <v>0</v>
      </c>
      <c r="S18" s="228" t="n">
        <f aca="false">SUM(H18:R18)</f>
        <v>0</v>
      </c>
    </row>
    <row r="19" customFormat="false" ht="14.4" hidden="false" customHeight="true" outlineLevel="0" collapsed="false">
      <c r="A19" s="231" t="s">
        <v>519</v>
      </c>
      <c r="B19" s="231"/>
      <c r="C19" s="345"/>
      <c r="D19" s="345"/>
      <c r="E19" s="345"/>
      <c r="F19" s="346"/>
      <c r="G19" s="225" t="s">
        <v>233</v>
      </c>
      <c r="H19" s="341" t="s">
        <v>520</v>
      </c>
      <c r="I19" s="347" t="n">
        <v>0</v>
      </c>
      <c r="J19" s="347"/>
      <c r="K19" s="347" t="n">
        <v>0</v>
      </c>
      <c r="L19" s="347" t="n">
        <v>0</v>
      </c>
      <c r="M19" s="347" t="n">
        <v>0</v>
      </c>
      <c r="N19" s="347" t="n">
        <v>0</v>
      </c>
      <c r="O19" s="347" t="n">
        <v>0</v>
      </c>
      <c r="P19" s="347" t="n">
        <v>0</v>
      </c>
      <c r="Q19" s="347" t="n">
        <v>0</v>
      </c>
      <c r="R19" s="347" t="n">
        <v>0</v>
      </c>
      <c r="S19" s="228" t="n">
        <f aca="false">SUM(H19:R19)</f>
        <v>0</v>
      </c>
    </row>
    <row r="20" customFormat="false" ht="14.4" hidden="false" customHeight="true" outlineLevel="0" collapsed="false">
      <c r="A20" s="348" t="s">
        <v>521</v>
      </c>
      <c r="B20" s="348"/>
      <c r="C20" s="345"/>
      <c r="D20" s="345"/>
      <c r="E20" s="345"/>
      <c r="F20" s="346"/>
      <c r="G20" s="225" t="s">
        <v>522</v>
      </c>
      <c r="H20" s="349" t="n">
        <f aca="false">SUM(H21:H25)</f>
        <v>0</v>
      </c>
      <c r="I20" s="349" t="n">
        <f aca="false">SUM(I21:I25)</f>
        <v>0</v>
      </c>
      <c r="J20" s="349" t="n">
        <f aca="false">SUM(J21:J25)</f>
        <v>0</v>
      </c>
      <c r="K20" s="349" t="n">
        <f aca="false">SUM(K21:K25)</f>
        <v>0</v>
      </c>
      <c r="L20" s="349" t="n">
        <f aca="false">SUM(L21:L25)</f>
        <v>0</v>
      </c>
      <c r="M20" s="349" t="n">
        <f aca="false">SUM(M21:M25)</f>
        <v>0</v>
      </c>
      <c r="N20" s="349" t="n">
        <f aca="false">SUM(N21:N25)</f>
        <v>0</v>
      </c>
      <c r="O20" s="349" t="n">
        <f aca="false">SUM(O21:O25)</f>
        <v>0</v>
      </c>
      <c r="P20" s="349" t="n">
        <f aca="false">SUM(P21:P25)</f>
        <v>0</v>
      </c>
      <c r="Q20" s="349" t="n">
        <f aca="false">SUM(Q21:Q25)</f>
        <v>0</v>
      </c>
      <c r="R20" s="349" t="n">
        <f aca="false">SUM(R21:R25)</f>
        <v>0</v>
      </c>
      <c r="S20" s="344" t="n">
        <f aca="false">SUM(H20:R20)</f>
        <v>0</v>
      </c>
    </row>
    <row r="21" customFormat="false" ht="14.4" hidden="false" customHeight="true" outlineLevel="0" collapsed="false">
      <c r="A21" s="350" t="s">
        <v>523</v>
      </c>
      <c r="B21" s="350"/>
      <c r="C21" s="345"/>
      <c r="D21" s="345"/>
      <c r="E21" s="345"/>
      <c r="F21" s="346"/>
      <c r="G21" s="225"/>
      <c r="H21" s="340" t="n">
        <v>0</v>
      </c>
      <c r="I21" s="340" t="n">
        <v>0</v>
      </c>
      <c r="J21" s="340" t="n">
        <v>0</v>
      </c>
      <c r="K21" s="340" t="n">
        <v>0</v>
      </c>
      <c r="L21" s="340" t="n">
        <v>0</v>
      </c>
      <c r="M21" s="340" t="n">
        <v>0</v>
      </c>
      <c r="N21" s="340" t="n">
        <v>0</v>
      </c>
      <c r="O21" s="340" t="n">
        <v>0</v>
      </c>
      <c r="P21" s="340" t="n">
        <v>0</v>
      </c>
      <c r="Q21" s="340" t="n">
        <v>0</v>
      </c>
      <c r="R21" s="340" t="n">
        <v>0</v>
      </c>
      <c r="S21" s="351" t="n">
        <v>0</v>
      </c>
    </row>
    <row r="22" customFormat="false" ht="14.4" hidden="false" customHeight="false" outlineLevel="0" collapsed="false">
      <c r="A22" s="352" t="n">
        <v>1</v>
      </c>
      <c r="B22" s="353"/>
      <c r="C22" s="345"/>
      <c r="D22" s="345"/>
      <c r="E22" s="345"/>
      <c r="F22" s="346"/>
      <c r="G22" s="225" t="s">
        <v>522</v>
      </c>
      <c r="H22" s="341" t="s">
        <v>524</v>
      </c>
      <c r="I22" s="342" t="n">
        <v>0</v>
      </c>
      <c r="J22" s="341" t="s">
        <v>525</v>
      </c>
      <c r="K22" s="342" t="n">
        <v>0</v>
      </c>
      <c r="L22" s="342" t="n">
        <v>0</v>
      </c>
      <c r="M22" s="342" t="n">
        <v>0</v>
      </c>
      <c r="N22" s="342" t="n">
        <v>0</v>
      </c>
      <c r="O22" s="342" t="n">
        <v>0</v>
      </c>
      <c r="P22" s="341" t="s">
        <v>526</v>
      </c>
      <c r="Q22" s="342" t="n">
        <v>0</v>
      </c>
      <c r="R22" s="342" t="s">
        <v>527</v>
      </c>
      <c r="S22" s="228" t="n">
        <f aca="false">SUM(H22:R22)</f>
        <v>0</v>
      </c>
    </row>
    <row r="23" customFormat="false" ht="14.4" hidden="false" customHeight="false" outlineLevel="0" collapsed="false">
      <c r="A23" s="352" t="n">
        <f aca="false">A22+1</f>
        <v>2</v>
      </c>
      <c r="B23" s="353"/>
      <c r="C23" s="345"/>
      <c r="D23" s="345"/>
      <c r="E23" s="345"/>
      <c r="F23" s="346"/>
      <c r="G23" s="225" t="s">
        <v>522</v>
      </c>
      <c r="H23" s="342" t="n">
        <v>0</v>
      </c>
      <c r="I23" s="342" t="n">
        <v>0</v>
      </c>
      <c r="J23" s="342" t="n">
        <v>0</v>
      </c>
      <c r="K23" s="342" t="n">
        <v>0</v>
      </c>
      <c r="L23" s="342" t="n">
        <v>0</v>
      </c>
      <c r="M23" s="342" t="n">
        <v>0</v>
      </c>
      <c r="N23" s="342" t="n">
        <v>0</v>
      </c>
      <c r="O23" s="342" t="n">
        <v>0</v>
      </c>
      <c r="P23" s="342" t="n">
        <v>0</v>
      </c>
      <c r="Q23" s="342" t="n">
        <v>0</v>
      </c>
      <c r="R23" s="342" t="n">
        <v>0</v>
      </c>
      <c r="S23" s="228" t="n">
        <f aca="false">SUM(H23:R23)</f>
        <v>0</v>
      </c>
    </row>
    <row r="24" customFormat="false" ht="14.4" hidden="false" customHeight="false" outlineLevel="0" collapsed="false">
      <c r="A24" s="352" t="n">
        <f aca="false">A23+1</f>
        <v>3</v>
      </c>
      <c r="B24" s="353"/>
      <c r="C24" s="345"/>
      <c r="D24" s="345"/>
      <c r="E24" s="345"/>
      <c r="F24" s="346"/>
      <c r="G24" s="225" t="s">
        <v>522</v>
      </c>
      <c r="H24" s="342" t="n">
        <v>0</v>
      </c>
      <c r="I24" s="342" t="n">
        <v>0</v>
      </c>
      <c r="J24" s="342" t="n">
        <v>0</v>
      </c>
      <c r="K24" s="342" t="n">
        <v>0</v>
      </c>
      <c r="L24" s="342" t="n">
        <v>0</v>
      </c>
      <c r="M24" s="342" t="n">
        <v>0</v>
      </c>
      <c r="N24" s="342" t="n">
        <v>0</v>
      </c>
      <c r="O24" s="342" t="n">
        <v>0</v>
      </c>
      <c r="P24" s="342" t="n">
        <v>0</v>
      </c>
      <c r="Q24" s="342" t="n">
        <v>0</v>
      </c>
      <c r="R24" s="342" t="n">
        <v>0</v>
      </c>
      <c r="S24" s="228" t="n">
        <f aca="false">SUM(H24:R24)</f>
        <v>0</v>
      </c>
    </row>
    <row r="25" s="360" customFormat="true" ht="14.4" hidden="false" customHeight="false" outlineLevel="0" collapsed="false">
      <c r="A25" s="354" t="s">
        <v>327</v>
      </c>
      <c r="B25" s="355"/>
      <c r="C25" s="356"/>
      <c r="D25" s="356"/>
      <c r="E25" s="356"/>
      <c r="F25" s="357"/>
      <c r="G25" s="358"/>
      <c r="H25" s="342" t="n">
        <v>0</v>
      </c>
      <c r="I25" s="342" t="n">
        <v>0</v>
      </c>
      <c r="J25" s="342" t="n">
        <v>0</v>
      </c>
      <c r="K25" s="342" t="n">
        <v>0</v>
      </c>
      <c r="L25" s="342" t="n">
        <v>0</v>
      </c>
      <c r="M25" s="342" t="n">
        <v>0</v>
      </c>
      <c r="N25" s="342" t="n">
        <v>0</v>
      </c>
      <c r="O25" s="342" t="n">
        <v>0</v>
      </c>
      <c r="P25" s="342" t="n">
        <v>0</v>
      </c>
      <c r="Q25" s="342" t="n">
        <v>0</v>
      </c>
      <c r="R25" s="342" t="n">
        <v>0</v>
      </c>
      <c r="S25" s="359" t="n">
        <v>0</v>
      </c>
    </row>
    <row r="26" customFormat="false" ht="15" hidden="false" customHeight="true" outlineLevel="0" collapsed="false">
      <c r="A26" s="233" t="s">
        <v>344</v>
      </c>
      <c r="B26" s="233"/>
      <c r="C26" s="234"/>
      <c r="D26" s="234"/>
      <c r="E26" s="234"/>
      <c r="F26" s="235"/>
      <c r="G26" s="236" t="s">
        <v>385</v>
      </c>
      <c r="H26" s="361" t="e">
        <f aca="false">H8+H13+H19+H20</f>
        <v>#VALUE!</v>
      </c>
      <c r="I26" s="361" t="n">
        <f aca="false">I8+I13+I19+I20</f>
        <v>0</v>
      </c>
      <c r="J26" s="361" t="e">
        <f aca="false">J8+J13+J19+J20</f>
        <v>#VALUE!</v>
      </c>
      <c r="K26" s="361" t="n">
        <f aca="false">K8+K13+K19+K20</f>
        <v>0</v>
      </c>
      <c r="L26" s="361" t="n">
        <f aca="false">L8+L13+L19+L20</f>
        <v>0</v>
      </c>
      <c r="M26" s="361" t="n">
        <f aca="false">M8+M13+M19+M20</f>
        <v>0</v>
      </c>
      <c r="N26" s="361" t="n">
        <f aca="false">N8+N13+N19+N20</f>
        <v>0</v>
      </c>
      <c r="O26" s="361" t="n">
        <f aca="false">O8+O13+O19+O20</f>
        <v>0</v>
      </c>
      <c r="P26" s="361" t="e">
        <f aca="false">P8+P13+P19+P20</f>
        <v>#VALUE!</v>
      </c>
      <c r="Q26" s="361" t="n">
        <f aca="false">Q8+Q13+Q19+Q20</f>
        <v>0</v>
      </c>
      <c r="R26" s="361" t="e">
        <f aca="false">R8+R13+R19+R20</f>
        <v>#VALUE!</v>
      </c>
      <c r="S26" s="362" t="e">
        <f aca="false">S8+S13+S19+S20</f>
        <v>#VALUE!</v>
      </c>
    </row>
    <row r="28" customFormat="false" ht="14.4" hidden="false" customHeight="false" outlineLevel="0" collapsed="false">
      <c r="A28" s="0" t="s">
        <v>386</v>
      </c>
    </row>
    <row r="29" customFormat="false" ht="14.4" hidden="false" customHeight="false" outlineLevel="0" collapsed="false">
      <c r="A29" s="363" t="s">
        <v>528</v>
      </c>
    </row>
    <row r="30" customFormat="false" ht="14.4" hidden="false" customHeight="false" outlineLevel="0" collapsed="false">
      <c r="A30" s="364" t="s">
        <v>529</v>
      </c>
    </row>
  </sheetData>
  <mergeCells count="20">
    <mergeCell ref="A1:S2"/>
    <mergeCell ref="A3:S3"/>
    <mergeCell ref="A4:S4"/>
    <mergeCell ref="A5:S5"/>
    <mergeCell ref="A7:F7"/>
    <mergeCell ref="A8:B8"/>
    <mergeCell ref="A9:B9"/>
    <mergeCell ref="A10:B10"/>
    <mergeCell ref="A11:B11"/>
    <mergeCell ref="A12:B12"/>
    <mergeCell ref="A13:B13"/>
    <mergeCell ref="A14:B14"/>
    <mergeCell ref="A15:B15"/>
    <mergeCell ref="A16:B16"/>
    <mergeCell ref="A17:B17"/>
    <mergeCell ref="A18:B18"/>
    <mergeCell ref="A19:B19"/>
    <mergeCell ref="A20:B20"/>
    <mergeCell ref="A21:B21"/>
    <mergeCell ref="A26:B26"/>
  </mergeCells>
  <dataValidations count="2">
    <dataValidation allowBlank="true" operator="greaterThanOrEqual" showDropDown="false" showErrorMessage="true" showInputMessage="true" sqref="I9:I12 K9:O12 Q9:R12 IQ9:JA12 SM9:SW12 ACI9:ACS12 AME9:AMJ12 H14:R18 IQ14:JA25 SM14:SW25 ACI14:ACS25 AME14:AMJ25 I19:R19 H20:R21 I22:I25 K22:O22 Q22:R22 H23:H25 J23:R25" type="decimal">
      <formula1>0</formula1>
      <formula2>0</formula2>
    </dataValidation>
    <dataValidation allowBlank="true" operator="greaterThanOrEqual" showDropDown="false" showErrorMessage="true" showInputMessage="true" sqref="H9:H12 H19 H22" type="none">
      <formula1>0</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166</TotalTime>
  <Application>LibreOffice/6.0.7.3$Linux_X86_64 LibreOffice_project/00m0$Build-3</Application>
  <Company>Citigroup</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2016-10-10T12:57:45Z</dcterms:created>
  <dc:creator>Egay Oblena</dc:creator>
  <dc:description/>
  <dc:language>en-IN</dc:language>
  <cp:lastModifiedBy/>
  <cp:lastPrinted>2016-10-25T11:20:36Z</cp:lastPrinted>
  <dcterms:modified xsi:type="dcterms:W3CDTF">2019-06-19T16:20:49Z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Citigroup</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RightsWATCHMark">
    <vt:lpwstr>2|CITI-GLOBAL-Internal|{00000000-0000-0000-0000-000000000000}</vt:lpwstr>
  </property>
  <property fmtid="{D5CDD505-2E9C-101B-9397-08002B2CF9AE}" pid="8" name="ScaleCrop">
    <vt:bool>0</vt:bool>
  </property>
  <property fmtid="{D5CDD505-2E9C-101B-9397-08002B2CF9AE}" pid="9" name="ShareDoc">
    <vt:bool>0</vt:bool>
  </property>
</Properties>
</file>