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user\Desktop\Work Stuff\Foundation\Excel\"/>
    </mc:Choice>
  </mc:AlternateContent>
  <xr:revisionPtr revIDLastSave="0" documentId="13_ncr:1_{355DCAB8-000D-4D59-AEFE-B8067585F229}" xr6:coauthVersionLast="47" xr6:coauthVersionMax="47" xr10:uidLastSave="{00000000-0000-0000-0000-000000000000}"/>
  <bookViews>
    <workbookView xWindow="-120" yWindow="-120" windowWidth="20730" windowHeight="11160" firstSheet="3" activeTab="6" xr2:uid="{00000000-000D-0000-FFFF-FFFF00000000}"/>
  </bookViews>
  <sheets>
    <sheet name="XLookUp" sheetId="1" r:id="rId1"/>
    <sheet name="XLookUp Multiple Columns" sheetId="2" r:id="rId2"/>
    <sheet name="XLookUp Exact Match" sheetId="3" r:id="rId3"/>
    <sheet name="XLookUp Search Order" sheetId="4" r:id="rId4"/>
    <sheet name="XLookUp Horizantal" sheetId="5" r:id="rId5"/>
    <sheet name="XLookUp w SUM" sheetId="6" r:id="rId6"/>
    <sheet name="VLookUp"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7" l="1"/>
  <c r="B5" i="7"/>
  <c r="B3" i="7"/>
  <c r="B8" i="6"/>
  <c r="B7" i="6"/>
  <c r="B3" i="6"/>
  <c r="B4" i="6"/>
  <c r="B2" i="6"/>
  <c r="B4" i="5"/>
  <c r="B3" i="5"/>
  <c r="B2" i="5"/>
  <c r="B5" i="4"/>
  <c r="B4" i="4"/>
  <c r="B3" i="4"/>
  <c r="B15" i="3"/>
  <c r="B17" i="3"/>
  <c r="B18" i="3"/>
  <c r="B16" i="3"/>
  <c r="B4" i="3"/>
  <c r="B5" i="3"/>
  <c r="B6" i="3"/>
  <c r="B3" i="3"/>
  <c r="B4" i="2" a="1"/>
  <c r="B4" i="2" s="1"/>
  <c r="B5" i="2" a="1"/>
  <c r="B5" i="2" s="1"/>
  <c r="B6" i="2" a="1"/>
  <c r="B6" i="2" s="1"/>
  <c r="B3" i="2" a="1"/>
  <c r="B3" i="2" s="1"/>
  <c r="B4" i="1"/>
  <c r="B5" i="1"/>
  <c r="B6" i="1"/>
  <c r="B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<sst xmlns="http://schemas.openxmlformats.org/spreadsheetml/2006/main" count="510" uniqueCount="103">
  <si>
    <t>EmployeeID</t>
  </si>
  <si>
    <t>FirstName</t>
  </si>
  <si>
    <t>LastName</t>
  </si>
  <si>
    <t>Full Name</t>
  </si>
  <si>
    <t>Age</t>
  </si>
  <si>
    <t>Address</t>
  </si>
  <si>
    <t>Gender</t>
  </si>
  <si>
    <t>JobTitle</t>
  </si>
  <si>
    <t>Salary</t>
  </si>
  <si>
    <t>StartDate</t>
  </si>
  <si>
    <t>EndDate</t>
  </si>
  <si>
    <t>Email</t>
  </si>
  <si>
    <t>Jim</t>
  </si>
  <si>
    <t>Halpert</t>
  </si>
  <si>
    <t>Jim Halpert</t>
  </si>
  <si>
    <t>Male</t>
  </si>
  <si>
    <t>Salesman</t>
  </si>
  <si>
    <t>11/2/2001</t>
  </si>
  <si>
    <t>9/6/2015</t>
  </si>
  <si>
    <t>Jim.Halpert@DunderMifflin.com</t>
  </si>
  <si>
    <t>Toby Flenderson</t>
  </si>
  <si>
    <t>Pam</t>
  </si>
  <si>
    <t>Beasley</t>
  </si>
  <si>
    <t>Pam Beasley</t>
  </si>
  <si>
    <t>Female</t>
  </si>
  <si>
    <t>Receptionist</t>
  </si>
  <si>
    <t>10/3/1999</t>
  </si>
  <si>
    <t>10/10/2015</t>
  </si>
  <si>
    <t>Pam.Beasley@DunderMifflin.com</t>
  </si>
  <si>
    <t>Dwight</t>
  </si>
  <si>
    <t>Schrute</t>
  </si>
  <si>
    <t>Dwight Schrute</t>
  </si>
  <si>
    <t>7/4/2000</t>
  </si>
  <si>
    <t>9/8/2017</t>
  </si>
  <si>
    <t>Dwight.Schrute@AOL.com</t>
  </si>
  <si>
    <t>Meredith Palmer</t>
  </si>
  <si>
    <t>Angela</t>
  </si>
  <si>
    <t>Martin</t>
  </si>
  <si>
    <t>Angela Martin</t>
  </si>
  <si>
    <t>Accountant</t>
  </si>
  <si>
    <t>1/5/2000</t>
  </si>
  <si>
    <t>12/3/2015</t>
  </si>
  <si>
    <t>Angela.Martin@DunderMifflin.com</t>
  </si>
  <si>
    <t>Kevin Malone</t>
  </si>
  <si>
    <t>Toby</t>
  </si>
  <si>
    <t>Flenderson</t>
  </si>
  <si>
    <t>HR</t>
  </si>
  <si>
    <t>5/6/2001</t>
  </si>
  <si>
    <t>8/30/2017</t>
  </si>
  <si>
    <t>Toby.Flenderson@DunderMifflinCorporate.com</t>
  </si>
  <si>
    <t>Michael</t>
  </si>
  <si>
    <t>Scott</t>
  </si>
  <si>
    <t>Michael Scott</t>
  </si>
  <si>
    <t>Regional Manager</t>
  </si>
  <si>
    <t>9/11/2013</t>
  </si>
  <si>
    <t>Michael.Scott@DunderMifflin.com</t>
  </si>
  <si>
    <t>Meredith</t>
  </si>
  <si>
    <t>Palmer</t>
  </si>
  <si>
    <t>Supplier Relations</t>
  </si>
  <si>
    <t>11/8/2003</t>
  </si>
  <si>
    <t>Meredith.Palmer@Yahoo.com</t>
  </si>
  <si>
    <t>Stanley</t>
  </si>
  <si>
    <t>Hudson</t>
  </si>
  <si>
    <t>Stanley Hudson</t>
  </si>
  <si>
    <t>6/9/2002</t>
  </si>
  <si>
    <t>4/22/2015</t>
  </si>
  <si>
    <t>Stanley.Hudson@gmail.com</t>
  </si>
  <si>
    <t>Kevin</t>
  </si>
  <si>
    <t>Malone</t>
  </si>
  <si>
    <t>8/10/2003</t>
  </si>
  <si>
    <t>Kevin.Malone@DunderMifflin.com</t>
  </si>
  <si>
    <t xml:space="preserve"> </t>
  </si>
  <si>
    <t>As you can see when we XlookUp multiple column arrays, it will result in a spill and all those columns being fetched.</t>
  </si>
  <si>
    <t>Another Thing to consider is that only adjecent columns can be fetched.</t>
  </si>
  <si>
    <t>Toby Flender</t>
  </si>
  <si>
    <t>Kevin Malo</t>
  </si>
  <si>
    <t>If there is no match we can pass a parameter in the xlookup formula as to return what.</t>
  </si>
  <si>
    <t>in the xlookup formula to tell what to return.</t>
  </si>
  <si>
    <t>You can also do the above so that a value can be fetched even if the XLookUP value is a substring from the lookup array.</t>
  </si>
  <si>
    <t>And this substring work around is passed into the formula via the use of "*" and &amp;. The "*" in this is simply known as Anything and the &amp; connecting the "Anything" and the XLookUP value.</t>
  </si>
  <si>
    <t>Start Date</t>
  </si>
  <si>
    <t>Person</t>
  </si>
  <si>
    <t>1/1/2000</t>
  </si>
  <si>
    <t xml:space="preserve">In the Above example you can see that the Person can also be found via proximity meaning the lookup value doesn't have to be exact match we can make changes to the formula to </t>
  </si>
  <si>
    <t>find the nearest value matching up or down.</t>
  </si>
  <si>
    <t>If there are same lookup values in the lookup array then we can as make changes in the formula to return the first matching value from the top or from the bottom.</t>
  </si>
  <si>
    <t xml:space="preserve">February </t>
  </si>
  <si>
    <t>January</t>
  </si>
  <si>
    <t>March</t>
  </si>
  <si>
    <t>April</t>
  </si>
  <si>
    <t>May</t>
  </si>
  <si>
    <t>June</t>
  </si>
  <si>
    <t>July</t>
  </si>
  <si>
    <t>August</t>
  </si>
  <si>
    <t>September</t>
  </si>
  <si>
    <t>October</t>
  </si>
  <si>
    <t>November</t>
  </si>
  <si>
    <t>December</t>
  </si>
  <si>
    <t>Paper</t>
  </si>
  <si>
    <t>Printer</t>
  </si>
  <si>
    <t>Manila Folder</t>
  </si>
  <si>
    <t>As you can see we can perform xlookup horizantally as well. With some difference in the the parameter passin in the formula. As seen Above.</t>
  </si>
  <si>
    <t>February-March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</si>
</sst>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0" fillId="0" borderId="0" xfId="0"/>
    <xf numFmtId="49" fontId="0" fillId="0" borderId="0" xfId="0" applyNumberFormat="1"/>
    <xf numFmtId="14" fontId="0" fillId="0" borderId="0" xfId="0" applyNumberFormat="1"/>
    <xf numFmtId="0" fontId="0" fillId="0" borderId="0" xfId="0"/>
    <xf numFmtId="49" fontId="0" fillId="0" borderId="0" xfId="0" applyNumberFormat="1"/>
    <xf numFmtId="14" fontId="0" fillId="0" borderId="0" xfId="0" applyNumberFormat="1"/>
    <xf numFmtId="0" fontId="0" fillId="0" borderId="0" xfId="0"/>
    <xf numFmtId="49" fontId="0" fillId="0" borderId="0" xfId="0" applyNumberFormat="1"/>
    <xf numFmtId="14" fontId="0" fillId="0" borderId="0" xfId="0" applyNumberFormat="1"/>
    <xf numFmtId="0" fontId="0" fillId="0" borderId="0" xfId="0"/>
    <xf numFmtId="49" fontId="0" fillId="0" borderId="0" xfId="0" applyNumberFormat="1"/>
    <xf numFmtId="14" fontId="0" fillId="0" borderId="0" xfId="0" applyNumberFormat="1"/>
    <xf numFmtId="0" fontId="0" fillId="0" borderId="0" xfId="0"/>
    <xf numFmtId="0" fontId="0" fillId="0" borderId="0" xfId="0"/>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3"/>
  <sheetViews>
    <sheetView workbookViewId="0">
      <selection activeCell="B12" sqref="B12"/>
    </sheetView>
  </sheetViews>
  <sheetFormatPr defaultRowHeight="15" x14ac:dyDescent="0.25"/>
  <cols>
    <col min="1" max="1" width="16.140625" bestFit="1" customWidth="1"/>
    <col min="2" max="2" width="44.5703125" bestFit="1" customWidth="1"/>
    <col min="5" max="5" width="11.7109375" bestFit="1" customWidth="1"/>
    <col min="6" max="6" width="10.140625" bestFit="1" customWidth="1"/>
    <col min="7" max="7" width="11" bestFit="1" customWidth="1"/>
    <col min="8" max="8" width="16.140625" bestFit="1" customWidth="1"/>
    <col min="9" max="9" width="4.42578125" bestFit="1" customWidth="1"/>
    <col min="10" max="10" width="8.140625" bestFit="1" customWidth="1"/>
    <col min="11" max="11" width="7.5703125" bestFit="1" customWidth="1"/>
    <col min="12" max="12" width="17.42578125" bestFit="1" customWidth="1"/>
    <col min="13" max="13" width="6.28515625" bestFit="1" customWidth="1"/>
    <col min="14" max="14" width="9.7109375" bestFit="1" customWidth="1"/>
    <col min="15" max="15" width="10.7109375" bestFit="1" customWidth="1"/>
    <col min="16" max="16" width="44.5703125" bestFit="1" customWidth="1"/>
  </cols>
  <sheetData>
    <row r="1" spans="1:16" x14ac:dyDescent="0.25">
      <c r="A1" s="1"/>
      <c r="B1" s="1"/>
      <c r="C1" s="1"/>
      <c r="D1" s="1"/>
      <c r="E1" s="1" t="s">
        <v>0</v>
      </c>
      <c r="F1" s="1" t="s">
        <v>1</v>
      </c>
      <c r="G1" s="1" t="s">
        <v>2</v>
      </c>
      <c r="H1" s="1" t="s">
        <v>3</v>
      </c>
      <c r="I1" s="1" t="s">
        <v>4</v>
      </c>
      <c r="J1" s="1" t="s">
        <v>5</v>
      </c>
      <c r="K1" s="1" t="s">
        <v>6</v>
      </c>
      <c r="L1" s="1" t="s">
        <v>7</v>
      </c>
      <c r="M1" s="1" t="s">
        <v>8</v>
      </c>
      <c r="N1" s="1" t="s">
        <v>9</v>
      </c>
      <c r="O1" s="1" t="s">
        <v>10</v>
      </c>
      <c r="P1" s="1" t="s">
        <v>11</v>
      </c>
    </row>
    <row r="2" spans="1:16" x14ac:dyDescent="0.25">
      <c r="A2" s="1" t="s">
        <v>3</v>
      </c>
      <c r="B2" s="1" t="s">
        <v>11</v>
      </c>
      <c r="C2" s="1"/>
      <c r="D2" s="1"/>
      <c r="E2" s="1">
        <v>1001</v>
      </c>
      <c r="F2" s="1" t="s">
        <v>12</v>
      </c>
      <c r="G2" s="1" t="s">
        <v>13</v>
      </c>
      <c r="H2" s="1" t="s">
        <v>14</v>
      </c>
      <c r="I2" s="1">
        <v>30</v>
      </c>
      <c r="J2" s="1"/>
      <c r="K2" s="1" t="s">
        <v>15</v>
      </c>
      <c r="L2" s="1" t="s">
        <v>16</v>
      </c>
      <c r="M2" s="1">
        <v>45000</v>
      </c>
      <c r="N2" s="2" t="s">
        <v>17</v>
      </c>
      <c r="O2" s="2" t="s">
        <v>18</v>
      </c>
      <c r="P2" s="3" t="s">
        <v>19</v>
      </c>
    </row>
    <row r="3" spans="1:16" x14ac:dyDescent="0.25">
      <c r="A3" s="1" t="s">
        <v>20</v>
      </c>
      <c r="B3" s="1" t="str">
        <f>_xlfn.XLOOKUP(A3,H2:H10,P2:P10)</f>
        <v>Toby.Flenderson@DunderMifflinCorporate.com</v>
      </c>
      <c r="C3" s="1"/>
      <c r="D3" s="1"/>
      <c r="E3" s="1">
        <v>1002</v>
      </c>
      <c r="F3" s="1" t="s">
        <v>21</v>
      </c>
      <c r="G3" s="1" t="s">
        <v>22</v>
      </c>
      <c r="H3" s="1" t="s">
        <v>23</v>
      </c>
      <c r="I3" s="1">
        <v>30</v>
      </c>
      <c r="J3" s="1"/>
      <c r="K3" s="1" t="s">
        <v>24</v>
      </c>
      <c r="L3" s="1" t="s">
        <v>25</v>
      </c>
      <c r="M3" s="1">
        <v>36000</v>
      </c>
      <c r="N3" s="2" t="s">
        <v>26</v>
      </c>
      <c r="O3" s="2" t="s">
        <v>27</v>
      </c>
      <c r="P3" s="3" t="s">
        <v>28</v>
      </c>
    </row>
    <row r="4" spans="1:16" x14ac:dyDescent="0.25">
      <c r="A4" s="1" t="s">
        <v>23</v>
      </c>
      <c r="B4" s="1" t="str">
        <f t="shared" ref="B4:B7" si="0">_xlfn.XLOOKUP(A4,H3:H11,P3:P11)</f>
        <v>Pam.Beasley@DunderMifflin.com</v>
      </c>
      <c r="C4" s="1"/>
      <c r="D4" s="1"/>
      <c r="E4" s="1">
        <v>1003</v>
      </c>
      <c r="F4" s="1" t="s">
        <v>29</v>
      </c>
      <c r="G4" s="1" t="s">
        <v>30</v>
      </c>
      <c r="H4" s="1" t="s">
        <v>31</v>
      </c>
      <c r="I4" s="1">
        <v>29</v>
      </c>
      <c r="J4" s="1"/>
      <c r="K4" s="1" t="s">
        <v>15</v>
      </c>
      <c r="L4" s="1" t="s">
        <v>16</v>
      </c>
      <c r="M4" s="1">
        <v>63000</v>
      </c>
      <c r="N4" s="2" t="s">
        <v>32</v>
      </c>
      <c r="O4" s="2" t="s">
        <v>33</v>
      </c>
      <c r="P4" s="3" t="s">
        <v>34</v>
      </c>
    </row>
    <row r="5" spans="1:16" x14ac:dyDescent="0.25">
      <c r="A5" s="1" t="s">
        <v>35</v>
      </c>
      <c r="B5" s="1" t="str">
        <f t="shared" si="0"/>
        <v>Meredith.Palmer@Yahoo.com</v>
      </c>
      <c r="C5" s="1"/>
      <c r="D5" s="1"/>
      <c r="E5" s="1">
        <v>1004</v>
      </c>
      <c r="F5" s="1" t="s">
        <v>36</v>
      </c>
      <c r="G5" s="1" t="s">
        <v>37</v>
      </c>
      <c r="H5" s="1" t="s">
        <v>38</v>
      </c>
      <c r="I5" s="1">
        <v>31</v>
      </c>
      <c r="J5" s="1"/>
      <c r="K5" s="1" t="s">
        <v>24</v>
      </c>
      <c r="L5" s="1" t="s">
        <v>39</v>
      </c>
      <c r="M5" s="1">
        <v>47000</v>
      </c>
      <c r="N5" s="2" t="s">
        <v>40</v>
      </c>
      <c r="O5" s="2" t="s">
        <v>41</v>
      </c>
      <c r="P5" s="3" t="s">
        <v>42</v>
      </c>
    </row>
    <row r="6" spans="1:16" x14ac:dyDescent="0.25">
      <c r="A6" s="1" t="s">
        <v>43</v>
      </c>
      <c r="B6" s="1" t="str">
        <f t="shared" si="0"/>
        <v>Kevin.Malone@DunderMifflin.com</v>
      </c>
      <c r="C6" s="1"/>
      <c r="D6" s="1"/>
      <c r="E6" s="1">
        <v>1005</v>
      </c>
      <c r="F6" s="1" t="s">
        <v>44</v>
      </c>
      <c r="G6" s="1" t="s">
        <v>45</v>
      </c>
      <c r="H6" s="1" t="s">
        <v>20</v>
      </c>
      <c r="I6" s="1">
        <v>32</v>
      </c>
      <c r="J6" s="1"/>
      <c r="K6" s="1" t="s">
        <v>15</v>
      </c>
      <c r="L6" s="1" t="s">
        <v>46</v>
      </c>
      <c r="M6" s="1">
        <v>50000</v>
      </c>
      <c r="N6" s="2" t="s">
        <v>47</v>
      </c>
      <c r="O6" s="2" t="s">
        <v>48</v>
      </c>
      <c r="P6" s="3" t="s">
        <v>49</v>
      </c>
    </row>
    <row r="7" spans="1:16" x14ac:dyDescent="0.25">
      <c r="A7" s="1"/>
      <c r="B7" s="1"/>
      <c r="C7" s="1"/>
      <c r="D7" s="1"/>
      <c r="E7" s="1">
        <v>1006</v>
      </c>
      <c r="F7" s="1" t="s">
        <v>50</v>
      </c>
      <c r="G7" s="1" t="s">
        <v>51</v>
      </c>
      <c r="H7" s="1" t="s">
        <v>52</v>
      </c>
      <c r="I7" s="1">
        <v>35</v>
      </c>
      <c r="J7" s="1"/>
      <c r="K7" s="1" t="s">
        <v>15</v>
      </c>
      <c r="L7" s="1" t="s">
        <v>53</v>
      </c>
      <c r="M7" s="1">
        <v>65000</v>
      </c>
      <c r="N7" s="2" t="s">
        <v>47</v>
      </c>
      <c r="O7" s="2" t="s">
        <v>54</v>
      </c>
      <c r="P7" s="3" t="s">
        <v>55</v>
      </c>
    </row>
    <row r="8" spans="1:16" x14ac:dyDescent="0.25">
      <c r="A8" s="1"/>
      <c r="B8" s="1"/>
      <c r="C8" s="1"/>
      <c r="D8" s="1"/>
      <c r="E8" s="1">
        <v>1007</v>
      </c>
      <c r="F8" s="1" t="s">
        <v>56</v>
      </c>
      <c r="G8" s="1" t="s">
        <v>57</v>
      </c>
      <c r="H8" s="1" t="s">
        <v>35</v>
      </c>
      <c r="I8" s="1">
        <v>32</v>
      </c>
      <c r="J8" s="1"/>
      <c r="K8" s="1" t="s">
        <v>24</v>
      </c>
      <c r="L8" s="1" t="s">
        <v>58</v>
      </c>
      <c r="M8" s="1">
        <v>41000</v>
      </c>
      <c r="N8" s="2" t="s">
        <v>59</v>
      </c>
      <c r="O8" s="2" t="s">
        <v>54</v>
      </c>
      <c r="P8" s="3" t="s">
        <v>60</v>
      </c>
    </row>
    <row r="9" spans="1:16" x14ac:dyDescent="0.25">
      <c r="A9" s="1"/>
      <c r="B9" s="1"/>
      <c r="C9" s="1"/>
      <c r="D9" s="1"/>
      <c r="E9" s="1">
        <v>1008</v>
      </c>
      <c r="F9" s="1" t="s">
        <v>61</v>
      </c>
      <c r="G9" s="1" t="s">
        <v>62</v>
      </c>
      <c r="H9" s="1" t="s">
        <v>63</v>
      </c>
      <c r="I9" s="1">
        <v>38</v>
      </c>
      <c r="J9" s="1"/>
      <c r="K9" s="1" t="s">
        <v>15</v>
      </c>
      <c r="L9" s="1" t="s">
        <v>16</v>
      </c>
      <c r="M9" s="1">
        <v>48000</v>
      </c>
      <c r="N9" s="2" t="s">
        <v>64</v>
      </c>
      <c r="O9" s="2" t="s">
        <v>65</v>
      </c>
      <c r="P9" s="3" t="s">
        <v>66</v>
      </c>
    </row>
    <row r="10" spans="1:16" x14ac:dyDescent="0.25">
      <c r="A10" s="1"/>
      <c r="B10" s="1"/>
      <c r="C10" s="1"/>
      <c r="D10" s="1"/>
      <c r="E10" s="1">
        <v>1009</v>
      </c>
      <c r="F10" s="1" t="s">
        <v>67</v>
      </c>
      <c r="G10" s="1" t="s">
        <v>68</v>
      </c>
      <c r="H10" s="1" t="s">
        <v>43</v>
      </c>
      <c r="I10" s="1">
        <v>31</v>
      </c>
      <c r="J10" s="1"/>
      <c r="K10" s="1" t="s">
        <v>15</v>
      </c>
      <c r="L10" s="1" t="s">
        <v>39</v>
      </c>
      <c r="M10" s="1">
        <v>42000</v>
      </c>
      <c r="N10" s="2" t="s">
        <v>69</v>
      </c>
      <c r="O10" s="2" t="s">
        <v>65</v>
      </c>
      <c r="P10" s="3" t="s">
        <v>70</v>
      </c>
    </row>
    <row r="22" spans="8:8" x14ac:dyDescent="0.25">
      <c r="H22" s="1" t="s">
        <v>71</v>
      </c>
    </row>
    <row r="23" spans="8:8" x14ac:dyDescent="0.25">
      <c r="H23" s="1"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B487D-8744-488D-B6FD-3CC4BC5A1943}">
  <dimension ref="A1:P23"/>
  <sheetViews>
    <sheetView workbookViewId="0">
      <selection activeCell="A16" sqref="A16"/>
    </sheetView>
  </sheetViews>
  <sheetFormatPr defaultRowHeight="15" x14ac:dyDescent="0.25"/>
  <cols>
    <col min="1" max="1" width="16.140625" bestFit="1" customWidth="1"/>
    <col min="2" max="2" width="9.7109375" bestFit="1" customWidth="1"/>
    <col min="3" max="3" width="44.5703125" bestFit="1" customWidth="1"/>
    <col min="6" max="6" width="11.7109375" bestFit="1" customWidth="1"/>
    <col min="7" max="7" width="10.140625" bestFit="1" customWidth="1"/>
    <col min="8" max="8" width="11" bestFit="1" customWidth="1"/>
    <col min="9" max="9" width="16.140625" bestFit="1" customWidth="1"/>
    <col min="10" max="10" width="4.42578125" bestFit="1" customWidth="1"/>
    <col min="11" max="11" width="7.5703125" bestFit="1" customWidth="1"/>
    <col min="12" max="12" width="17.42578125" bestFit="1" customWidth="1"/>
    <col min="13" max="13" width="6.28515625" bestFit="1" customWidth="1"/>
    <col min="14" max="14" width="9.7109375" bestFit="1" customWidth="1"/>
    <col min="15" max="15" width="10.7109375" bestFit="1" customWidth="1"/>
    <col min="16" max="16" width="44.5703125" bestFit="1" customWidth="1"/>
  </cols>
  <sheetData>
    <row r="1" spans="1:16" x14ac:dyDescent="0.25">
      <c r="A1" s="4"/>
      <c r="B1" s="4"/>
      <c r="C1" s="4"/>
      <c r="D1" s="4"/>
      <c r="E1" s="4"/>
      <c r="F1" s="4" t="s">
        <v>0</v>
      </c>
      <c r="G1" s="4" t="s">
        <v>1</v>
      </c>
      <c r="H1" s="4" t="s">
        <v>2</v>
      </c>
      <c r="I1" s="4" t="s">
        <v>3</v>
      </c>
      <c r="J1" s="4" t="s">
        <v>4</v>
      </c>
      <c r="K1" s="4" t="s">
        <v>6</v>
      </c>
      <c r="L1" s="4" t="s">
        <v>7</v>
      </c>
      <c r="M1" s="4" t="s">
        <v>8</v>
      </c>
      <c r="N1" s="4" t="s">
        <v>9</v>
      </c>
      <c r="O1" s="4" t="s">
        <v>10</v>
      </c>
      <c r="P1" s="4" t="s">
        <v>11</v>
      </c>
    </row>
    <row r="2" spans="1:16" x14ac:dyDescent="0.25">
      <c r="A2" s="4" t="s">
        <v>3</v>
      </c>
      <c r="B2" s="4" t="s">
        <v>10</v>
      </c>
      <c r="C2" s="4" t="s">
        <v>11</v>
      </c>
      <c r="D2" s="4"/>
      <c r="E2" s="4"/>
      <c r="F2" s="4">
        <v>1001</v>
      </c>
      <c r="G2" s="4" t="s">
        <v>12</v>
      </c>
      <c r="H2" s="4" t="s">
        <v>13</v>
      </c>
      <c r="I2" s="4" t="s">
        <v>14</v>
      </c>
      <c r="J2" s="4">
        <v>30</v>
      </c>
      <c r="K2" s="4" t="s">
        <v>15</v>
      </c>
      <c r="L2" s="4" t="s">
        <v>16</v>
      </c>
      <c r="M2" s="4">
        <v>45000</v>
      </c>
      <c r="N2" s="5" t="s">
        <v>17</v>
      </c>
      <c r="O2" s="5" t="s">
        <v>18</v>
      </c>
      <c r="P2" s="6" t="s">
        <v>19</v>
      </c>
    </row>
    <row r="3" spans="1:16" x14ac:dyDescent="0.25">
      <c r="A3" s="4" t="s">
        <v>20</v>
      </c>
      <c r="B3" s="4" t="str" cm="1">
        <f t="array" ref="B3:C3">_xlfn.XLOOKUP(A3,I2:I10,O2:P10)</f>
        <v>8/30/2017</v>
      </c>
      <c r="C3" s="4" t="str">
        <v>Toby.Flenderson@DunderMifflinCorporate.com</v>
      </c>
      <c r="D3" s="4"/>
      <c r="E3" s="4"/>
      <c r="F3" s="4">
        <v>1002</v>
      </c>
      <c r="G3" s="4" t="s">
        <v>21</v>
      </c>
      <c r="H3" s="4" t="s">
        <v>22</v>
      </c>
      <c r="I3" s="4" t="s">
        <v>23</v>
      </c>
      <c r="J3" s="4">
        <v>30</v>
      </c>
      <c r="K3" s="4" t="s">
        <v>24</v>
      </c>
      <c r="L3" s="4" t="s">
        <v>25</v>
      </c>
      <c r="M3" s="4">
        <v>36000</v>
      </c>
      <c r="N3" s="5" t="s">
        <v>26</v>
      </c>
      <c r="O3" s="5" t="s">
        <v>27</v>
      </c>
      <c r="P3" s="6" t="s">
        <v>28</v>
      </c>
    </row>
    <row r="4" spans="1:16" x14ac:dyDescent="0.25">
      <c r="A4" s="4" t="s">
        <v>23</v>
      </c>
      <c r="B4" s="4" t="str" cm="1">
        <f t="array" ref="B4:C4">_xlfn.XLOOKUP(A4,I3:I11,O3:P11)</f>
        <v>10/10/2015</v>
      </c>
      <c r="C4" s="4" t="str">
        <v>Pam.Beasley@DunderMifflin.com</v>
      </c>
      <c r="D4" s="4"/>
      <c r="E4" s="4"/>
      <c r="F4" s="4">
        <v>1003</v>
      </c>
      <c r="G4" s="4" t="s">
        <v>29</v>
      </c>
      <c r="H4" s="4" t="s">
        <v>30</v>
      </c>
      <c r="I4" s="4" t="s">
        <v>31</v>
      </c>
      <c r="J4" s="4">
        <v>29</v>
      </c>
      <c r="K4" s="4" t="s">
        <v>15</v>
      </c>
      <c r="L4" s="4" t="s">
        <v>16</v>
      </c>
      <c r="M4" s="4">
        <v>63000</v>
      </c>
      <c r="N4" s="5" t="s">
        <v>32</v>
      </c>
      <c r="O4" s="5" t="s">
        <v>33</v>
      </c>
      <c r="P4" s="6" t="s">
        <v>34</v>
      </c>
    </row>
    <row r="5" spans="1:16" x14ac:dyDescent="0.25">
      <c r="A5" s="4" t="s">
        <v>35</v>
      </c>
      <c r="B5" s="4" t="str" cm="1">
        <f t="array" ref="B5:C5">_xlfn.XLOOKUP(A5,I4:I12,O4:P12)</f>
        <v>9/11/2013</v>
      </c>
      <c r="C5" s="4" t="str">
        <v>Meredith.Palmer@Yahoo.com</v>
      </c>
      <c r="D5" s="4"/>
      <c r="E5" s="4"/>
      <c r="F5" s="4">
        <v>1004</v>
      </c>
      <c r="G5" s="4" t="s">
        <v>36</v>
      </c>
      <c r="H5" s="4" t="s">
        <v>37</v>
      </c>
      <c r="I5" s="4" t="s">
        <v>38</v>
      </c>
      <c r="J5" s="4">
        <v>31</v>
      </c>
      <c r="K5" s="4" t="s">
        <v>24</v>
      </c>
      <c r="L5" s="4" t="s">
        <v>39</v>
      </c>
      <c r="M5" s="4">
        <v>47000</v>
      </c>
      <c r="N5" s="5" t="s">
        <v>40</v>
      </c>
      <c r="O5" s="5" t="s">
        <v>41</v>
      </c>
      <c r="P5" s="6" t="s">
        <v>42</v>
      </c>
    </row>
    <row r="6" spans="1:16" x14ac:dyDescent="0.25">
      <c r="A6" s="4" t="s">
        <v>43</v>
      </c>
      <c r="B6" s="4" t="str" cm="1">
        <f t="array" ref="B6:C6">_xlfn.XLOOKUP(A6,I5:I13,O5:P13)</f>
        <v>4/22/2015</v>
      </c>
      <c r="C6" s="4" t="str">
        <v>Kevin.Malone@DunderMifflin.com</v>
      </c>
      <c r="D6" s="4"/>
      <c r="E6" s="4"/>
      <c r="F6" s="4">
        <v>1005</v>
      </c>
      <c r="G6" s="4" t="s">
        <v>44</v>
      </c>
      <c r="H6" s="4" t="s">
        <v>45</v>
      </c>
      <c r="I6" s="4" t="s">
        <v>20</v>
      </c>
      <c r="J6" s="4">
        <v>32</v>
      </c>
      <c r="K6" s="4" t="s">
        <v>15</v>
      </c>
      <c r="L6" s="4" t="s">
        <v>46</v>
      </c>
      <c r="M6" s="4">
        <v>50000</v>
      </c>
      <c r="N6" s="5" t="s">
        <v>47</v>
      </c>
      <c r="O6" s="5" t="s">
        <v>48</v>
      </c>
      <c r="P6" s="6" t="s">
        <v>49</v>
      </c>
    </row>
    <row r="7" spans="1:16" x14ac:dyDescent="0.25">
      <c r="A7" s="4"/>
      <c r="B7" s="4"/>
      <c r="C7" s="4"/>
      <c r="D7" s="4"/>
      <c r="E7" s="4"/>
      <c r="F7" s="4">
        <v>1006</v>
      </c>
      <c r="G7" s="4" t="s">
        <v>50</v>
      </c>
      <c r="H7" s="4" t="s">
        <v>51</v>
      </c>
      <c r="I7" s="4" t="s">
        <v>52</v>
      </c>
      <c r="J7" s="4">
        <v>35</v>
      </c>
      <c r="K7" s="4" t="s">
        <v>15</v>
      </c>
      <c r="L7" s="4" t="s">
        <v>53</v>
      </c>
      <c r="M7" s="4">
        <v>65000</v>
      </c>
      <c r="N7" s="5" t="s">
        <v>47</v>
      </c>
      <c r="O7" s="5" t="s">
        <v>54</v>
      </c>
      <c r="P7" s="6" t="s">
        <v>55</v>
      </c>
    </row>
    <row r="8" spans="1:16" x14ac:dyDescent="0.25">
      <c r="A8" s="4"/>
      <c r="B8" s="4"/>
      <c r="C8" s="4"/>
      <c r="D8" s="4"/>
      <c r="E8" s="4"/>
      <c r="F8" s="4">
        <v>1007</v>
      </c>
      <c r="G8" s="4" t="s">
        <v>56</v>
      </c>
      <c r="H8" s="4" t="s">
        <v>57</v>
      </c>
      <c r="I8" s="4" t="s">
        <v>35</v>
      </c>
      <c r="J8" s="4">
        <v>32</v>
      </c>
      <c r="K8" s="4" t="s">
        <v>24</v>
      </c>
      <c r="L8" s="4" t="s">
        <v>58</v>
      </c>
      <c r="M8" s="4">
        <v>41000</v>
      </c>
      <c r="N8" s="5" t="s">
        <v>59</v>
      </c>
      <c r="O8" s="5" t="s">
        <v>54</v>
      </c>
      <c r="P8" s="6" t="s">
        <v>60</v>
      </c>
    </row>
    <row r="9" spans="1:16" x14ac:dyDescent="0.25">
      <c r="A9" s="4"/>
      <c r="B9" s="4"/>
      <c r="C9" s="4"/>
      <c r="D9" s="4"/>
      <c r="E9" s="4"/>
      <c r="F9" s="4">
        <v>1008</v>
      </c>
      <c r="G9" s="4" t="s">
        <v>61</v>
      </c>
      <c r="H9" s="4" t="s">
        <v>62</v>
      </c>
      <c r="I9" s="4" t="s">
        <v>63</v>
      </c>
      <c r="J9" s="4">
        <v>38</v>
      </c>
      <c r="K9" s="4" t="s">
        <v>15</v>
      </c>
      <c r="L9" s="4" t="s">
        <v>16</v>
      </c>
      <c r="M9" s="4">
        <v>48000</v>
      </c>
      <c r="N9" s="5" t="s">
        <v>64</v>
      </c>
      <c r="O9" s="5" t="s">
        <v>65</v>
      </c>
      <c r="P9" s="6" t="s">
        <v>66</v>
      </c>
    </row>
    <row r="10" spans="1:16" x14ac:dyDescent="0.25">
      <c r="A10" s="4"/>
      <c r="B10" s="4"/>
      <c r="C10" s="4"/>
      <c r="D10" s="4"/>
      <c r="E10" s="4"/>
      <c r="F10" s="4">
        <v>1009</v>
      </c>
      <c r="G10" s="4" t="s">
        <v>67</v>
      </c>
      <c r="H10" s="4" t="s">
        <v>68</v>
      </c>
      <c r="I10" s="4" t="s">
        <v>43</v>
      </c>
      <c r="J10" s="4">
        <v>31</v>
      </c>
      <c r="K10" s="4" t="s">
        <v>15</v>
      </c>
      <c r="L10" s="4" t="s">
        <v>39</v>
      </c>
      <c r="M10" s="4">
        <v>42000</v>
      </c>
      <c r="N10" s="5" t="s">
        <v>69</v>
      </c>
      <c r="O10" s="5" t="s">
        <v>65</v>
      </c>
      <c r="P10" s="6" t="s">
        <v>70</v>
      </c>
    </row>
    <row r="13" spans="1:16" x14ac:dyDescent="0.25">
      <c r="A13" t="s">
        <v>72</v>
      </c>
    </row>
    <row r="15" spans="1:16" x14ac:dyDescent="0.25">
      <c r="A15" t="s">
        <v>73</v>
      </c>
    </row>
    <row r="22" spans="9:9" x14ac:dyDescent="0.25">
      <c r="I22" s="4" t="s">
        <v>71</v>
      </c>
    </row>
    <row r="23" spans="9:9" x14ac:dyDescent="0.25">
      <c r="I23" s="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0EB5-B44D-4198-8A0D-761F1C823275}">
  <dimension ref="A1:O23"/>
  <sheetViews>
    <sheetView topLeftCell="A10" workbookViewId="0">
      <selection activeCell="A22" sqref="A22"/>
    </sheetView>
  </sheetViews>
  <sheetFormatPr defaultRowHeight="15" x14ac:dyDescent="0.25"/>
  <cols>
    <col min="1" max="1" width="15.5703125" customWidth="1"/>
    <col min="2" max="2" width="8.85546875" customWidth="1"/>
    <col min="5" max="5" width="11.7109375" bestFit="1" customWidth="1"/>
    <col min="6" max="6" width="10.140625" bestFit="1" customWidth="1"/>
    <col min="7" max="7" width="11" bestFit="1" customWidth="1"/>
    <col min="8" max="8" width="16.140625" bestFit="1" customWidth="1"/>
    <col min="9" max="9" width="4.42578125" bestFit="1" customWidth="1"/>
    <col min="10" max="10" width="7.5703125" bestFit="1" customWidth="1"/>
    <col min="11" max="11" width="17.42578125" bestFit="1" customWidth="1"/>
    <col min="12" max="12" width="6.28515625" bestFit="1" customWidth="1"/>
    <col min="13" max="13" width="9.7109375" bestFit="1" customWidth="1"/>
    <col min="14" max="14" width="10.7109375" bestFit="1" customWidth="1"/>
    <col min="15" max="15" width="44.5703125" bestFit="1" customWidth="1"/>
  </cols>
  <sheetData>
    <row r="1" spans="1:15" x14ac:dyDescent="0.25">
      <c r="A1" s="7"/>
      <c r="B1" s="7"/>
      <c r="C1" s="7"/>
      <c r="D1" s="7"/>
      <c r="E1" s="7" t="s">
        <v>0</v>
      </c>
      <c r="F1" s="7" t="s">
        <v>1</v>
      </c>
      <c r="G1" s="7" t="s">
        <v>2</v>
      </c>
      <c r="H1" s="7" t="s">
        <v>3</v>
      </c>
      <c r="I1" s="7" t="s">
        <v>4</v>
      </c>
      <c r="J1" s="7" t="s">
        <v>6</v>
      </c>
      <c r="K1" s="7" t="s">
        <v>7</v>
      </c>
      <c r="L1" s="7" t="s">
        <v>8</v>
      </c>
      <c r="M1" s="7" t="s">
        <v>9</v>
      </c>
      <c r="N1" s="7" t="s">
        <v>10</v>
      </c>
      <c r="O1" s="7" t="s">
        <v>11</v>
      </c>
    </row>
    <row r="2" spans="1:15" x14ac:dyDescent="0.25">
      <c r="A2" s="7" t="s">
        <v>3</v>
      </c>
      <c r="B2" s="7" t="s">
        <v>11</v>
      </c>
      <c r="C2" s="7"/>
      <c r="D2" s="7"/>
      <c r="E2" s="7">
        <v>1001</v>
      </c>
      <c r="F2" s="7" t="s">
        <v>12</v>
      </c>
      <c r="G2" s="7" t="s">
        <v>13</v>
      </c>
      <c r="H2" s="7" t="s">
        <v>14</v>
      </c>
      <c r="I2" s="7">
        <v>30</v>
      </c>
      <c r="J2" s="7" t="s">
        <v>15</v>
      </c>
      <c r="K2" s="7" t="s">
        <v>16</v>
      </c>
      <c r="L2" s="7">
        <v>45000</v>
      </c>
      <c r="M2" s="8" t="s">
        <v>17</v>
      </c>
      <c r="N2" s="8" t="s">
        <v>18</v>
      </c>
      <c r="O2" s="9" t="s">
        <v>19</v>
      </c>
    </row>
    <row r="3" spans="1:15" x14ac:dyDescent="0.25">
      <c r="A3" s="7" t="s">
        <v>74</v>
      </c>
      <c r="B3" s="7" t="str">
        <f>_xlfn.XLOOKUP(A3,H2:H10,O2:O10,"Not Found")</f>
        <v>Not Found</v>
      </c>
      <c r="C3" s="7"/>
      <c r="D3" s="7"/>
      <c r="E3" s="7">
        <v>1002</v>
      </c>
      <c r="F3" s="7" t="s">
        <v>21</v>
      </c>
      <c r="G3" s="7" t="s">
        <v>22</v>
      </c>
      <c r="H3" s="7" t="s">
        <v>23</v>
      </c>
      <c r="I3" s="7">
        <v>30</v>
      </c>
      <c r="J3" s="7" t="s">
        <v>24</v>
      </c>
      <c r="K3" s="7" t="s">
        <v>25</v>
      </c>
      <c r="L3" s="7">
        <v>36000</v>
      </c>
      <c r="M3" s="8" t="s">
        <v>26</v>
      </c>
      <c r="N3" s="8" t="s">
        <v>27</v>
      </c>
      <c r="O3" s="9" t="s">
        <v>28</v>
      </c>
    </row>
    <row r="4" spans="1:15" x14ac:dyDescent="0.25">
      <c r="A4" s="7" t="s">
        <v>22</v>
      </c>
      <c r="B4" s="7" t="str">
        <f t="shared" ref="B4:B6" si="0">_xlfn.XLOOKUP(A4,H3:H11,O3:O11,"Not Found")</f>
        <v>Not Found</v>
      </c>
      <c r="C4" s="7"/>
      <c r="D4" s="7"/>
      <c r="E4" s="7">
        <v>1003</v>
      </c>
      <c r="F4" s="7" t="s">
        <v>29</v>
      </c>
      <c r="G4" s="7" t="s">
        <v>30</v>
      </c>
      <c r="H4" s="7" t="s">
        <v>31</v>
      </c>
      <c r="I4" s="7">
        <v>29</v>
      </c>
      <c r="J4" s="7" t="s">
        <v>15</v>
      </c>
      <c r="K4" s="7" t="s">
        <v>16</v>
      </c>
      <c r="L4" s="7">
        <v>63000</v>
      </c>
      <c r="M4" s="8" t="s">
        <v>32</v>
      </c>
      <c r="N4" s="8" t="s">
        <v>33</v>
      </c>
      <c r="O4" s="9" t="s">
        <v>34</v>
      </c>
    </row>
    <row r="5" spans="1:15" x14ac:dyDescent="0.25">
      <c r="A5" s="7" t="s">
        <v>56</v>
      </c>
      <c r="B5" s="7" t="str">
        <f t="shared" si="0"/>
        <v>Not Found</v>
      </c>
      <c r="C5" s="7"/>
      <c r="D5" s="7"/>
      <c r="E5" s="7">
        <v>1004</v>
      </c>
      <c r="F5" s="7" t="s">
        <v>36</v>
      </c>
      <c r="G5" s="7" t="s">
        <v>37</v>
      </c>
      <c r="H5" s="7" t="s">
        <v>38</v>
      </c>
      <c r="I5" s="7">
        <v>31</v>
      </c>
      <c r="J5" s="7" t="s">
        <v>24</v>
      </c>
      <c r="K5" s="7" t="s">
        <v>39</v>
      </c>
      <c r="L5" s="7">
        <v>47000</v>
      </c>
      <c r="M5" s="8" t="s">
        <v>40</v>
      </c>
      <c r="N5" s="8" t="s">
        <v>41</v>
      </c>
      <c r="O5" s="9" t="s">
        <v>42</v>
      </c>
    </row>
    <row r="6" spans="1:15" x14ac:dyDescent="0.25">
      <c r="A6" s="7" t="s">
        <v>75</v>
      </c>
      <c r="B6" s="7" t="str">
        <f t="shared" si="0"/>
        <v>Not Found</v>
      </c>
      <c r="C6" s="7"/>
      <c r="D6" s="7"/>
      <c r="E6" s="7">
        <v>1005</v>
      </c>
      <c r="F6" s="7" t="s">
        <v>44</v>
      </c>
      <c r="G6" s="7" t="s">
        <v>45</v>
      </c>
      <c r="H6" s="7" t="s">
        <v>20</v>
      </c>
      <c r="I6" s="7">
        <v>32</v>
      </c>
      <c r="J6" s="7" t="s">
        <v>15</v>
      </c>
      <c r="K6" s="7" t="s">
        <v>46</v>
      </c>
      <c r="L6" s="7">
        <v>50000</v>
      </c>
      <c r="M6" s="8" t="s">
        <v>47</v>
      </c>
      <c r="N6" s="8" t="s">
        <v>48</v>
      </c>
      <c r="O6" s="9" t="s">
        <v>49</v>
      </c>
    </row>
    <row r="7" spans="1:15" x14ac:dyDescent="0.25">
      <c r="A7" s="7"/>
      <c r="B7" s="7"/>
      <c r="C7" s="7"/>
      <c r="D7" s="7"/>
      <c r="E7" s="7">
        <v>1006</v>
      </c>
      <c r="F7" s="7" t="s">
        <v>50</v>
      </c>
      <c r="G7" s="7" t="s">
        <v>51</v>
      </c>
      <c r="H7" s="7" t="s">
        <v>52</v>
      </c>
      <c r="I7" s="7">
        <v>35</v>
      </c>
      <c r="J7" s="7" t="s">
        <v>15</v>
      </c>
      <c r="K7" s="7" t="s">
        <v>53</v>
      </c>
      <c r="L7" s="7">
        <v>65000</v>
      </c>
      <c r="M7" s="8" t="s">
        <v>47</v>
      </c>
      <c r="N7" s="8" t="s">
        <v>54</v>
      </c>
      <c r="O7" s="9" t="s">
        <v>55</v>
      </c>
    </row>
    <row r="8" spans="1:15" x14ac:dyDescent="0.25">
      <c r="A8" s="7" t="s">
        <v>76</v>
      </c>
      <c r="B8" s="7"/>
      <c r="C8" s="7"/>
      <c r="D8" s="7"/>
      <c r="E8" s="7">
        <v>1007</v>
      </c>
      <c r="F8" s="7" t="s">
        <v>56</v>
      </c>
      <c r="G8" s="7" t="s">
        <v>57</v>
      </c>
      <c r="H8" s="7" t="s">
        <v>35</v>
      </c>
      <c r="I8" s="7">
        <v>32</v>
      </c>
      <c r="J8" s="7" t="s">
        <v>24</v>
      </c>
      <c r="K8" s="7" t="s">
        <v>58</v>
      </c>
      <c r="L8" s="7">
        <v>41000</v>
      </c>
      <c r="M8" s="8" t="s">
        <v>59</v>
      </c>
      <c r="N8" s="8" t="s">
        <v>54</v>
      </c>
      <c r="O8" s="9" t="s">
        <v>60</v>
      </c>
    </row>
    <row r="9" spans="1:15" x14ac:dyDescent="0.25">
      <c r="A9" s="7" t="s">
        <v>77</v>
      </c>
      <c r="C9" s="7"/>
      <c r="D9" s="7"/>
      <c r="E9" s="7">
        <v>1008</v>
      </c>
      <c r="F9" s="7" t="s">
        <v>61</v>
      </c>
      <c r="G9" s="7" t="s">
        <v>62</v>
      </c>
      <c r="H9" s="7" t="s">
        <v>63</v>
      </c>
      <c r="I9" s="7">
        <v>38</v>
      </c>
      <c r="J9" s="7" t="s">
        <v>15</v>
      </c>
      <c r="K9" s="7" t="s">
        <v>16</v>
      </c>
      <c r="L9" s="7">
        <v>48000</v>
      </c>
      <c r="M9" s="8" t="s">
        <v>64</v>
      </c>
      <c r="N9" s="8" t="s">
        <v>65</v>
      </c>
      <c r="O9" s="9" t="s">
        <v>66</v>
      </c>
    </row>
    <row r="10" spans="1:15" x14ac:dyDescent="0.25">
      <c r="C10" s="7"/>
      <c r="D10" s="7"/>
      <c r="E10" s="7">
        <v>1009</v>
      </c>
      <c r="F10" s="7" t="s">
        <v>67</v>
      </c>
      <c r="G10" s="7" t="s">
        <v>68</v>
      </c>
      <c r="H10" s="7" t="s">
        <v>43</v>
      </c>
      <c r="I10" s="7">
        <v>31</v>
      </c>
      <c r="J10" s="7" t="s">
        <v>15</v>
      </c>
      <c r="K10" s="7" t="s">
        <v>39</v>
      </c>
      <c r="L10" s="7">
        <v>42000</v>
      </c>
      <c r="M10" s="8" t="s">
        <v>69</v>
      </c>
      <c r="N10" s="8" t="s">
        <v>65</v>
      </c>
      <c r="O10" s="9" t="s">
        <v>70</v>
      </c>
    </row>
    <row r="14" spans="1:15" x14ac:dyDescent="0.25">
      <c r="A14" s="7" t="s">
        <v>3</v>
      </c>
      <c r="B14" s="7" t="s">
        <v>11</v>
      </c>
    </row>
    <row r="15" spans="1:15" x14ac:dyDescent="0.25">
      <c r="A15" s="7" t="s">
        <v>74</v>
      </c>
      <c r="B15" s="7" t="str">
        <f>_xlfn.XLOOKUP("*"&amp;A15&amp;"*",H2:H10,O2:O10,"Not Found",2)</f>
        <v>Toby.Flenderson@DunderMifflinCorporate.com</v>
      </c>
    </row>
    <row r="16" spans="1:15" x14ac:dyDescent="0.25">
      <c r="A16" s="7" t="s">
        <v>22</v>
      </c>
      <c r="B16" s="7" t="str">
        <f>_xlfn.XLOOKUP("*"&amp;A16&amp;"*",H3:H11,O3:O11,"Not Found",2)</f>
        <v>Pam.Beasley@DunderMifflin.com</v>
      </c>
    </row>
    <row r="17" spans="1:8" x14ac:dyDescent="0.25">
      <c r="A17" s="7" t="s">
        <v>56</v>
      </c>
      <c r="B17" s="7" t="str">
        <f t="shared" ref="B17:B18" si="1">_xlfn.XLOOKUP("*"&amp;A17&amp;"*",H4:H12,O4:O12,"Not Found",2)</f>
        <v>Meredith.Palmer@Yahoo.com</v>
      </c>
    </row>
    <row r="18" spans="1:8" x14ac:dyDescent="0.25">
      <c r="A18" s="7" t="s">
        <v>75</v>
      </c>
      <c r="B18" s="7" t="str">
        <f t="shared" si="1"/>
        <v>Kevin.Malone@DunderMifflin.com</v>
      </c>
    </row>
    <row r="20" spans="1:8" x14ac:dyDescent="0.25">
      <c r="A20" t="s">
        <v>78</v>
      </c>
    </row>
    <row r="21" spans="1:8" x14ac:dyDescent="0.25">
      <c r="A21" t="s">
        <v>79</v>
      </c>
    </row>
    <row r="22" spans="1:8" x14ac:dyDescent="0.25">
      <c r="H22" s="7" t="s">
        <v>71</v>
      </c>
    </row>
    <row r="23" spans="1:8" x14ac:dyDescent="0.25">
      <c r="H23" s="7"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5780A-B803-422B-81F8-7A9D64171354}">
  <dimension ref="A1:P23"/>
  <sheetViews>
    <sheetView workbookViewId="0">
      <selection activeCell="A18" sqref="A18"/>
    </sheetView>
  </sheetViews>
  <sheetFormatPr defaultRowHeight="15" x14ac:dyDescent="0.25"/>
  <cols>
    <col min="1" max="1" width="9.7109375" bestFit="1" customWidth="1"/>
    <col min="2" max="2" width="7.140625" bestFit="1" customWidth="1"/>
    <col min="6" max="6" width="11.7109375" bestFit="1" customWidth="1"/>
    <col min="7" max="7" width="10.140625" bestFit="1" customWidth="1"/>
    <col min="8" max="8" width="11" bestFit="1" customWidth="1"/>
    <col min="9" max="9" width="16.140625" bestFit="1" customWidth="1"/>
    <col min="10" max="10" width="4.42578125" bestFit="1" customWidth="1"/>
    <col min="11" max="11" width="7.5703125" bestFit="1" customWidth="1"/>
    <col min="12" max="12" width="17.42578125" bestFit="1" customWidth="1"/>
    <col min="13" max="13" width="6.28515625" bestFit="1" customWidth="1"/>
    <col min="14" max="14" width="9.7109375" bestFit="1" customWidth="1"/>
    <col min="15" max="15" width="10.7109375" bestFit="1" customWidth="1"/>
    <col min="16" max="16" width="44.5703125" bestFit="1" customWidth="1"/>
  </cols>
  <sheetData>
    <row r="1" spans="1:16" x14ac:dyDescent="0.25">
      <c r="A1" s="10"/>
      <c r="B1" s="10"/>
      <c r="C1" s="10"/>
      <c r="D1" s="10"/>
      <c r="E1" s="10"/>
      <c r="F1" s="10" t="s">
        <v>0</v>
      </c>
      <c r="G1" s="10" t="s">
        <v>1</v>
      </c>
      <c r="H1" s="10" t="s">
        <v>2</v>
      </c>
      <c r="I1" s="10" t="s">
        <v>3</v>
      </c>
      <c r="J1" s="10" t="s">
        <v>4</v>
      </c>
      <c r="K1" s="10" t="s">
        <v>6</v>
      </c>
      <c r="L1" s="10" t="s">
        <v>7</v>
      </c>
      <c r="M1" s="10" t="s">
        <v>8</v>
      </c>
      <c r="N1" s="10" t="s">
        <v>9</v>
      </c>
      <c r="O1" s="10" t="s">
        <v>10</v>
      </c>
      <c r="P1" s="10" t="s">
        <v>11</v>
      </c>
    </row>
    <row r="2" spans="1:16" x14ac:dyDescent="0.25">
      <c r="A2" s="10" t="s">
        <v>80</v>
      </c>
      <c r="B2" s="10" t="s">
        <v>81</v>
      </c>
      <c r="C2" s="10"/>
      <c r="D2" s="10"/>
      <c r="E2" s="10"/>
      <c r="F2" s="10">
        <v>1001</v>
      </c>
      <c r="G2" s="10" t="s">
        <v>12</v>
      </c>
      <c r="H2" s="10" t="s">
        <v>13</v>
      </c>
      <c r="I2" s="10" t="s">
        <v>14</v>
      </c>
      <c r="J2" s="10">
        <v>30</v>
      </c>
      <c r="K2" s="10" t="s">
        <v>15</v>
      </c>
      <c r="L2" s="10" t="s">
        <v>16</v>
      </c>
      <c r="M2" s="10">
        <v>45000</v>
      </c>
      <c r="N2" s="11" t="s">
        <v>17</v>
      </c>
      <c r="O2" s="11" t="s">
        <v>18</v>
      </c>
      <c r="P2" s="12" t="s">
        <v>19</v>
      </c>
    </row>
    <row r="3" spans="1:16" x14ac:dyDescent="0.25">
      <c r="A3" s="11" t="s">
        <v>82</v>
      </c>
      <c r="B3" s="10" t="str">
        <f>_xlfn.XLOOKUP(A3,N2:N10,I2:I10,,1)</f>
        <v>Angela Martin</v>
      </c>
      <c r="C3" s="10"/>
      <c r="D3" s="10"/>
      <c r="E3" s="10"/>
      <c r="F3" s="10">
        <v>1002</v>
      </c>
      <c r="G3" s="10" t="s">
        <v>21</v>
      </c>
      <c r="H3" s="10" t="s">
        <v>22</v>
      </c>
      <c r="I3" s="10" t="s">
        <v>23</v>
      </c>
      <c r="J3" s="10">
        <v>30</v>
      </c>
      <c r="K3" s="10" t="s">
        <v>24</v>
      </c>
      <c r="L3" s="10" t="s">
        <v>25</v>
      </c>
      <c r="M3" s="10">
        <v>36000</v>
      </c>
      <c r="N3" s="11" t="s">
        <v>26</v>
      </c>
      <c r="O3" s="11" t="s">
        <v>27</v>
      </c>
      <c r="P3" s="12" t="s">
        <v>28</v>
      </c>
    </row>
    <row r="4" spans="1:16" x14ac:dyDescent="0.25">
      <c r="A4" s="11" t="s">
        <v>47</v>
      </c>
      <c r="B4" s="10" t="str">
        <f>_xlfn.XLOOKUP(A4,N2:N10,I2:I10,,,1)</f>
        <v>Toby Flenderson</v>
      </c>
      <c r="C4" s="10"/>
      <c r="D4" s="10"/>
      <c r="E4" s="10"/>
      <c r="F4" s="10">
        <v>1003</v>
      </c>
      <c r="G4" s="10" t="s">
        <v>29</v>
      </c>
      <c r="H4" s="10" t="s">
        <v>30</v>
      </c>
      <c r="I4" s="10" t="s">
        <v>31</v>
      </c>
      <c r="J4" s="10">
        <v>29</v>
      </c>
      <c r="K4" s="10" t="s">
        <v>15</v>
      </c>
      <c r="L4" s="10" t="s">
        <v>16</v>
      </c>
      <c r="M4" s="10">
        <v>63000</v>
      </c>
      <c r="N4" s="11" t="s">
        <v>32</v>
      </c>
      <c r="O4" s="11" t="s">
        <v>33</v>
      </c>
      <c r="P4" s="12" t="s">
        <v>34</v>
      </c>
    </row>
    <row r="5" spans="1:16" x14ac:dyDescent="0.25">
      <c r="A5" s="11" t="s">
        <v>47</v>
      </c>
      <c r="B5" s="10" t="str">
        <f>_xlfn.XLOOKUP(A5,N3:N11,I3:I11,,,-1)</f>
        <v>Michael Scott</v>
      </c>
      <c r="C5" s="10"/>
      <c r="D5" s="10"/>
      <c r="E5" s="10"/>
      <c r="F5" s="10">
        <v>1004</v>
      </c>
      <c r="G5" s="10" t="s">
        <v>36</v>
      </c>
      <c r="H5" s="10" t="s">
        <v>37</v>
      </c>
      <c r="I5" s="10" t="s">
        <v>38</v>
      </c>
      <c r="J5" s="10">
        <v>31</v>
      </c>
      <c r="K5" s="10" t="s">
        <v>24</v>
      </c>
      <c r="L5" s="10" t="s">
        <v>39</v>
      </c>
      <c r="M5" s="10">
        <v>47000</v>
      </c>
      <c r="N5" s="11" t="s">
        <v>40</v>
      </c>
      <c r="O5" s="11" t="s">
        <v>41</v>
      </c>
      <c r="P5" s="12" t="s">
        <v>42</v>
      </c>
    </row>
    <row r="6" spans="1:16" x14ac:dyDescent="0.25">
      <c r="A6" s="10"/>
      <c r="B6" s="10"/>
      <c r="C6" s="10"/>
      <c r="D6" s="10"/>
      <c r="E6" s="10"/>
      <c r="F6" s="10">
        <v>1005</v>
      </c>
      <c r="G6" s="10" t="s">
        <v>44</v>
      </c>
      <c r="H6" s="10" t="s">
        <v>45</v>
      </c>
      <c r="I6" s="10" t="s">
        <v>20</v>
      </c>
      <c r="J6" s="10">
        <v>32</v>
      </c>
      <c r="K6" s="10" t="s">
        <v>15</v>
      </c>
      <c r="L6" s="10" t="s">
        <v>46</v>
      </c>
      <c r="M6" s="10">
        <v>50000</v>
      </c>
      <c r="N6" s="11" t="s">
        <v>47</v>
      </c>
      <c r="O6" s="11" t="s">
        <v>48</v>
      </c>
      <c r="P6" s="12" t="s">
        <v>49</v>
      </c>
    </row>
    <row r="7" spans="1:16" x14ac:dyDescent="0.25">
      <c r="A7" s="10"/>
      <c r="B7" s="10"/>
      <c r="C7" s="10"/>
      <c r="D7" s="10"/>
      <c r="E7" s="10"/>
      <c r="F7" s="10">
        <v>1006</v>
      </c>
      <c r="G7" s="10" t="s">
        <v>50</v>
      </c>
      <c r="H7" s="10" t="s">
        <v>51</v>
      </c>
      <c r="I7" s="10" t="s">
        <v>52</v>
      </c>
      <c r="J7" s="10">
        <v>35</v>
      </c>
      <c r="K7" s="10" t="s">
        <v>15</v>
      </c>
      <c r="L7" s="10" t="s">
        <v>53</v>
      </c>
      <c r="M7" s="10">
        <v>65000</v>
      </c>
      <c r="N7" s="11" t="s">
        <v>47</v>
      </c>
      <c r="O7" s="11" t="s">
        <v>54</v>
      </c>
      <c r="P7" s="12" t="s">
        <v>55</v>
      </c>
    </row>
    <row r="8" spans="1:16" x14ac:dyDescent="0.25">
      <c r="A8" s="10"/>
      <c r="B8" s="10"/>
      <c r="C8" s="10"/>
      <c r="D8" s="10"/>
      <c r="E8" s="10"/>
      <c r="F8" s="10">
        <v>1007</v>
      </c>
      <c r="G8" s="10" t="s">
        <v>56</v>
      </c>
      <c r="H8" s="10" t="s">
        <v>57</v>
      </c>
      <c r="I8" s="10" t="s">
        <v>35</v>
      </c>
      <c r="J8" s="10">
        <v>32</v>
      </c>
      <c r="K8" s="10" t="s">
        <v>24</v>
      </c>
      <c r="L8" s="10" t="s">
        <v>58</v>
      </c>
      <c r="M8" s="10">
        <v>41000</v>
      </c>
      <c r="N8" s="11" t="s">
        <v>59</v>
      </c>
      <c r="O8" s="11" t="s">
        <v>54</v>
      </c>
      <c r="P8" s="12" t="s">
        <v>60</v>
      </c>
    </row>
    <row r="9" spans="1:16" x14ac:dyDescent="0.25">
      <c r="A9" s="10"/>
      <c r="B9" s="10"/>
      <c r="C9" s="10"/>
      <c r="D9" s="10"/>
      <c r="E9" s="10"/>
      <c r="F9" s="10">
        <v>1008</v>
      </c>
      <c r="G9" s="10" t="s">
        <v>61</v>
      </c>
      <c r="H9" s="10" t="s">
        <v>62</v>
      </c>
      <c r="I9" s="10" t="s">
        <v>63</v>
      </c>
      <c r="J9" s="10">
        <v>38</v>
      </c>
      <c r="K9" s="10" t="s">
        <v>15</v>
      </c>
      <c r="L9" s="10" t="s">
        <v>16</v>
      </c>
      <c r="M9" s="10">
        <v>48000</v>
      </c>
      <c r="N9" s="11" t="s">
        <v>64</v>
      </c>
      <c r="O9" s="11" t="s">
        <v>65</v>
      </c>
      <c r="P9" s="12" t="s">
        <v>66</v>
      </c>
    </row>
    <row r="10" spans="1:16" x14ac:dyDescent="0.25">
      <c r="A10" s="10"/>
      <c r="B10" s="10"/>
      <c r="C10" s="10"/>
      <c r="D10" s="10"/>
      <c r="E10" s="10"/>
      <c r="F10" s="10">
        <v>1009</v>
      </c>
      <c r="G10" s="10" t="s">
        <v>67</v>
      </c>
      <c r="H10" s="10" t="s">
        <v>68</v>
      </c>
      <c r="I10" s="10" t="s">
        <v>43</v>
      </c>
      <c r="J10" s="10">
        <v>31</v>
      </c>
      <c r="K10" s="10" t="s">
        <v>15</v>
      </c>
      <c r="L10" s="10" t="s">
        <v>39</v>
      </c>
      <c r="M10" s="10">
        <v>42000</v>
      </c>
      <c r="N10" s="11" t="s">
        <v>69</v>
      </c>
      <c r="O10" s="11" t="s">
        <v>65</v>
      </c>
      <c r="P10" s="12" t="s">
        <v>70</v>
      </c>
    </row>
    <row r="14" spans="1:16" x14ac:dyDescent="0.25">
      <c r="A14" t="s">
        <v>83</v>
      </c>
    </row>
    <row r="15" spans="1:16" x14ac:dyDescent="0.25">
      <c r="A15" t="s">
        <v>84</v>
      </c>
    </row>
    <row r="17" spans="1:9" x14ac:dyDescent="0.25">
      <c r="A17" t="s">
        <v>85</v>
      </c>
    </row>
    <row r="22" spans="1:9" x14ac:dyDescent="0.25">
      <c r="I22" s="10" t="s">
        <v>71</v>
      </c>
    </row>
    <row r="23" spans="1:9" x14ac:dyDescent="0.25">
      <c r="I23" s="10"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C8DE0-CC5B-4253-B9EC-FD51B8DB6AD2}">
  <dimension ref="A1:S7"/>
  <sheetViews>
    <sheetView workbookViewId="0">
      <selection activeCell="A8" sqref="A8"/>
    </sheetView>
  </sheetViews>
  <sheetFormatPr defaultRowHeight="15" x14ac:dyDescent="0.25"/>
  <sheetData>
    <row r="1" spans="1:19" x14ac:dyDescent="0.25">
      <c r="A1" s="13"/>
      <c r="B1" s="13" t="s">
        <v>86</v>
      </c>
      <c r="C1" s="13"/>
      <c r="D1" s="13"/>
      <c r="E1" s="13"/>
      <c r="F1" s="13"/>
      <c r="G1" s="13"/>
      <c r="H1" s="13" t="s">
        <v>87</v>
      </c>
      <c r="I1" s="13" t="s">
        <v>86</v>
      </c>
      <c r="J1" s="13" t="s">
        <v>88</v>
      </c>
      <c r="K1" s="13" t="s">
        <v>89</v>
      </c>
      <c r="L1" s="13" t="s">
        <v>90</v>
      </c>
      <c r="M1" s="13" t="s">
        <v>91</v>
      </c>
      <c r="N1" s="13" t="s">
        <v>92</v>
      </c>
      <c r="O1" s="13" t="s">
        <v>93</v>
      </c>
      <c r="P1" s="13" t="s">
        <v>94</v>
      </c>
      <c r="Q1" s="13" t="s">
        <v>95</v>
      </c>
      <c r="R1" s="13" t="s">
        <v>96</v>
      </c>
      <c r="S1" s="13" t="s">
        <v>97</v>
      </c>
    </row>
    <row r="2" spans="1:19" x14ac:dyDescent="0.25">
      <c r="A2" s="13" t="s">
        <v>98</v>
      </c>
      <c r="B2" s="13">
        <f>_xlfn.XLOOKUP(I1,H1:S1,H2:S2)</f>
        <v>310</v>
      </c>
      <c r="C2" s="13"/>
      <c r="D2" s="13"/>
      <c r="E2" s="13"/>
      <c r="F2" s="13"/>
      <c r="G2" s="13" t="s">
        <v>98</v>
      </c>
      <c r="H2" s="13">
        <v>450</v>
      </c>
      <c r="I2" s="13">
        <v>310</v>
      </c>
      <c r="J2" s="13">
        <v>150</v>
      </c>
      <c r="K2" s="13">
        <v>750</v>
      </c>
      <c r="L2" s="13">
        <v>440</v>
      </c>
      <c r="M2" s="13">
        <v>485</v>
      </c>
      <c r="N2" s="13">
        <v>510</v>
      </c>
      <c r="O2" s="13">
        <v>347</v>
      </c>
      <c r="P2" s="13">
        <v>736</v>
      </c>
      <c r="Q2" s="13">
        <v>155</v>
      </c>
      <c r="R2" s="13">
        <v>450</v>
      </c>
      <c r="S2" s="13">
        <v>288</v>
      </c>
    </row>
    <row r="3" spans="1:19" x14ac:dyDescent="0.25">
      <c r="A3" s="13" t="s">
        <v>99</v>
      </c>
      <c r="B3" s="13">
        <f>_xlfn.XLOOKUP(I1,H1:S1,H3:S3)</f>
        <v>40</v>
      </c>
      <c r="C3" s="13"/>
      <c r="D3" s="13"/>
      <c r="E3" s="13"/>
      <c r="F3" s="13"/>
      <c r="G3" s="13" t="s">
        <v>99</v>
      </c>
      <c r="H3" s="13">
        <v>75</v>
      </c>
      <c r="I3" s="13">
        <v>40</v>
      </c>
      <c r="J3" s="13">
        <v>65</v>
      </c>
      <c r="K3" s="13">
        <v>50</v>
      </c>
      <c r="L3" s="13">
        <v>24</v>
      </c>
      <c r="M3" s="13">
        <v>71</v>
      </c>
      <c r="N3" s="13">
        <v>57</v>
      </c>
      <c r="O3" s="13">
        <v>61</v>
      </c>
      <c r="P3" s="13">
        <v>34</v>
      </c>
      <c r="Q3" s="13">
        <v>41</v>
      </c>
      <c r="R3" s="13">
        <v>58</v>
      </c>
      <c r="S3" s="13">
        <v>91</v>
      </c>
    </row>
    <row r="4" spans="1:19" x14ac:dyDescent="0.25">
      <c r="A4" s="13" t="s">
        <v>100</v>
      </c>
      <c r="B4" s="13">
        <f>_xlfn.XLOOKUP(I2,H2:S2,H4:S4)</f>
        <v>118</v>
      </c>
      <c r="C4" s="13"/>
      <c r="D4" s="13"/>
      <c r="E4" s="13"/>
      <c r="F4" s="13"/>
      <c r="G4" s="13" t="s">
        <v>100</v>
      </c>
      <c r="H4" s="13">
        <v>200</v>
      </c>
      <c r="I4" s="13">
        <v>118</v>
      </c>
      <c r="J4" s="13">
        <v>145</v>
      </c>
      <c r="K4" s="13">
        <v>210</v>
      </c>
      <c r="L4" s="13">
        <v>45</v>
      </c>
      <c r="M4" s="13">
        <v>170</v>
      </c>
      <c r="N4" s="13">
        <v>130</v>
      </c>
      <c r="O4" s="13">
        <v>90</v>
      </c>
      <c r="P4" s="13">
        <v>55</v>
      </c>
      <c r="Q4" s="13">
        <v>110</v>
      </c>
      <c r="R4" s="13">
        <v>130</v>
      </c>
      <c r="S4" s="13">
        <v>180</v>
      </c>
    </row>
    <row r="7" spans="1:19" x14ac:dyDescent="0.25">
      <c r="A7"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3C78-3E59-425C-B08B-3A5B8EA2725E}">
  <dimension ref="A1:S8"/>
  <sheetViews>
    <sheetView workbookViewId="0">
      <selection activeCell="B9" sqref="B9"/>
    </sheetView>
  </sheetViews>
  <sheetFormatPr defaultRowHeight="15" x14ac:dyDescent="0.25"/>
  <sheetData>
    <row r="1" spans="1:19" x14ac:dyDescent="0.25">
      <c r="A1" s="14"/>
      <c r="B1" s="14" t="s">
        <v>86</v>
      </c>
      <c r="C1" s="14"/>
      <c r="D1" s="14"/>
      <c r="E1" s="14"/>
      <c r="F1" s="14"/>
      <c r="G1" s="14"/>
      <c r="H1" s="14" t="s">
        <v>87</v>
      </c>
      <c r="I1" s="14" t="s">
        <v>86</v>
      </c>
      <c r="J1" s="14" t="s">
        <v>88</v>
      </c>
      <c r="K1" s="14" t="s">
        <v>89</v>
      </c>
      <c r="L1" s="14" t="s">
        <v>90</v>
      </c>
      <c r="M1" s="14" t="s">
        <v>91</v>
      </c>
      <c r="N1" s="14" t="s">
        <v>92</v>
      </c>
      <c r="O1" s="14" t="s">
        <v>93</v>
      </c>
      <c r="P1" s="14" t="s">
        <v>94</v>
      </c>
      <c r="Q1" s="14" t="s">
        <v>95</v>
      </c>
      <c r="R1" s="14" t="s">
        <v>96</v>
      </c>
      <c r="S1" s="14" t="s">
        <v>97</v>
      </c>
    </row>
    <row r="2" spans="1:19" x14ac:dyDescent="0.25">
      <c r="A2" s="14" t="s">
        <v>98</v>
      </c>
      <c r="B2" s="14">
        <f>_xlfn.XLOOKUP(I1,H1:S1,H2:S2)</f>
        <v>310</v>
      </c>
      <c r="C2" s="14"/>
      <c r="D2" s="14"/>
      <c r="E2" s="14"/>
      <c r="F2" s="14"/>
      <c r="G2" s="14" t="s">
        <v>98</v>
      </c>
      <c r="H2" s="14">
        <v>450</v>
      </c>
      <c r="I2" s="14">
        <v>310</v>
      </c>
      <c r="J2" s="14">
        <v>150</v>
      </c>
      <c r="K2" s="14">
        <v>750</v>
      </c>
      <c r="L2" s="14">
        <v>440</v>
      </c>
      <c r="M2" s="14">
        <v>485</v>
      </c>
      <c r="N2" s="14">
        <v>510</v>
      </c>
      <c r="O2" s="14">
        <v>347</v>
      </c>
      <c r="P2" s="14">
        <v>736</v>
      </c>
      <c r="Q2" s="14">
        <v>155</v>
      </c>
      <c r="R2" s="14">
        <v>450</v>
      </c>
      <c r="S2" s="14">
        <v>288</v>
      </c>
    </row>
    <row r="3" spans="1:19" x14ac:dyDescent="0.25">
      <c r="A3" s="14" t="s">
        <v>99</v>
      </c>
      <c r="B3" s="14">
        <f t="shared" ref="B3:B4" si="0">_xlfn.XLOOKUP(I2,H2:S2,H3:S3)</f>
        <v>40</v>
      </c>
      <c r="C3" s="14"/>
      <c r="D3" s="14"/>
      <c r="E3" s="14"/>
      <c r="F3" s="14"/>
      <c r="G3" s="14" t="s">
        <v>99</v>
      </c>
      <c r="H3" s="14">
        <v>75</v>
      </c>
      <c r="I3" s="14">
        <v>40</v>
      </c>
      <c r="J3" s="14">
        <v>65</v>
      </c>
      <c r="K3" s="14">
        <v>50</v>
      </c>
      <c r="L3" s="14">
        <v>24</v>
      </c>
      <c r="M3" s="14">
        <v>71</v>
      </c>
      <c r="N3" s="14">
        <v>57</v>
      </c>
      <c r="O3" s="14">
        <v>61</v>
      </c>
      <c r="P3" s="14">
        <v>34</v>
      </c>
      <c r="Q3" s="14">
        <v>41</v>
      </c>
      <c r="R3" s="14">
        <v>58</v>
      </c>
      <c r="S3" s="14">
        <v>91</v>
      </c>
    </row>
    <row r="4" spans="1:19" x14ac:dyDescent="0.25">
      <c r="A4" s="14" t="s">
        <v>100</v>
      </c>
      <c r="B4" s="14">
        <f t="shared" si="0"/>
        <v>118</v>
      </c>
      <c r="C4" s="14"/>
      <c r="D4" s="14"/>
      <c r="E4" s="14"/>
      <c r="F4" s="14"/>
      <c r="G4" s="14" t="s">
        <v>100</v>
      </c>
      <c r="H4" s="14">
        <v>200</v>
      </c>
      <c r="I4" s="14">
        <v>118</v>
      </c>
      <c r="J4" s="14">
        <v>145</v>
      </c>
      <c r="K4" s="14">
        <v>210</v>
      </c>
      <c r="L4" s="14">
        <v>45</v>
      </c>
      <c r="M4" s="14">
        <v>170</v>
      </c>
      <c r="N4" s="14">
        <v>130</v>
      </c>
      <c r="O4" s="14">
        <v>90</v>
      </c>
      <c r="P4" s="14">
        <v>55</v>
      </c>
      <c r="Q4" s="14">
        <v>110</v>
      </c>
      <c r="R4" s="14">
        <v>130</v>
      </c>
      <c r="S4" s="14">
        <v>180</v>
      </c>
    </row>
    <row r="6" spans="1:19" x14ac:dyDescent="0.25">
      <c r="A6" s="14"/>
      <c r="B6" s="14" t="s">
        <v>102</v>
      </c>
      <c r="C6" s="14"/>
      <c r="D6" s="14"/>
      <c r="E6" s="14"/>
      <c r="F6" s="14"/>
      <c r="G6" s="14"/>
      <c r="H6" s="14"/>
      <c r="I6" s="14"/>
      <c r="J6" s="14"/>
      <c r="K6" s="14"/>
      <c r="L6" s="14"/>
      <c r="M6" s="14"/>
      <c r="N6" s="14"/>
      <c r="O6" s="14"/>
      <c r="P6" s="14"/>
      <c r="Q6" s="14"/>
      <c r="R6" s="14"/>
      <c r="S6" s="14"/>
    </row>
    <row r="7" spans="1:19" x14ac:dyDescent="0.25">
      <c r="A7" s="14" t="s">
        <v>98</v>
      </c>
      <c r="B7" s="14">
        <f>SUM(_xlfn.XLOOKUP(I1,H1:S1,H2:S2):_xlfn.XLOOKUP(J1,H1:S1,H2:S2))</f>
        <v>460</v>
      </c>
      <c r="C7" s="14"/>
      <c r="D7" s="14"/>
      <c r="E7" s="14"/>
      <c r="F7" s="14"/>
      <c r="G7" s="14"/>
      <c r="H7" s="14"/>
      <c r="I7" s="14"/>
      <c r="J7" s="14"/>
      <c r="K7" s="14"/>
      <c r="L7" s="14"/>
      <c r="M7" s="14"/>
      <c r="N7" s="14"/>
      <c r="O7" s="14"/>
      <c r="P7" s="14"/>
      <c r="Q7" s="14"/>
      <c r="R7" s="14"/>
      <c r="S7" s="14"/>
    </row>
    <row r="8" spans="1:19" x14ac:dyDescent="0.25">
      <c r="B8">
        <f>SUM(_xlfn.XLOOKUP(J1,H1:S1,H2:S2):_xlfn.XLOOKUP(L1,H1:S1,H2:S2))</f>
        <v>1340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F0C4D-5871-4847-9B0C-0B1380405088}">
  <dimension ref="A1:P10"/>
  <sheetViews>
    <sheetView tabSelected="1" workbookViewId="0">
      <selection activeCell="B3" sqref="B3:B5"/>
    </sheetView>
  </sheetViews>
  <sheetFormatPr defaultRowHeight="15" x14ac:dyDescent="0.25"/>
  <cols>
    <col min="1" max="1" width="14.85546875" bestFit="1" customWidth="1"/>
    <col min="2" max="2" width="5.85546875" bestFit="1" customWidth="1"/>
    <col min="5" max="5" width="11.7109375" bestFit="1" customWidth="1"/>
    <col min="6" max="6" width="10.140625" bestFit="1" customWidth="1"/>
    <col min="7" max="7" width="11" bestFit="1" customWidth="1"/>
    <col min="8" max="8" width="16.140625" bestFit="1" customWidth="1"/>
    <col min="9" max="9" width="4.42578125" bestFit="1" customWidth="1"/>
    <col min="10" max="10" width="7.5703125" bestFit="1" customWidth="1"/>
    <col min="11" max="11" width="8.140625" bestFit="1" customWidth="1"/>
    <col min="12" max="12" width="17.42578125" bestFit="1" customWidth="1"/>
    <col min="13" max="13" width="6.28515625" bestFit="1" customWidth="1"/>
    <col min="14" max="14" width="9.7109375" bestFit="1" customWidth="1"/>
    <col min="15" max="15" width="10.7109375" bestFit="1" customWidth="1"/>
    <col min="16" max="16" width="44.5703125" bestFit="1" customWidth="1"/>
  </cols>
  <sheetData>
    <row r="1" spans="1:16" x14ac:dyDescent="0.25">
      <c r="A1" s="15"/>
      <c r="B1" s="15"/>
      <c r="C1" s="15"/>
      <c r="D1" s="15"/>
      <c r="E1" s="15" t="s">
        <v>0</v>
      </c>
      <c r="F1" s="15" t="s">
        <v>1</v>
      </c>
      <c r="G1" s="15" t="s">
        <v>2</v>
      </c>
      <c r="H1" s="15" t="s">
        <v>3</v>
      </c>
      <c r="I1" s="15" t="s">
        <v>4</v>
      </c>
      <c r="J1" s="15" t="s">
        <v>6</v>
      </c>
      <c r="K1" s="15" t="s">
        <v>5</v>
      </c>
      <c r="L1" s="15" t="s">
        <v>7</v>
      </c>
      <c r="M1" s="15" t="s">
        <v>8</v>
      </c>
      <c r="N1" s="15" t="s">
        <v>9</v>
      </c>
      <c r="O1" s="15" t="s">
        <v>10</v>
      </c>
      <c r="P1" s="15" t="s">
        <v>11</v>
      </c>
    </row>
    <row r="2" spans="1:16" x14ac:dyDescent="0.25">
      <c r="A2" s="15" t="s">
        <v>3</v>
      </c>
      <c r="B2" s="15" t="s">
        <v>11</v>
      </c>
      <c r="C2" s="15"/>
      <c r="D2" s="15"/>
      <c r="E2" s="15">
        <v>1001</v>
      </c>
      <c r="F2" s="15" t="s">
        <v>12</v>
      </c>
      <c r="G2" s="15" t="s">
        <v>13</v>
      </c>
      <c r="H2" s="15" t="s">
        <v>14</v>
      </c>
      <c r="I2" s="15">
        <v>30</v>
      </c>
      <c r="J2" s="15" t="s">
        <v>15</v>
      </c>
      <c r="K2" s="15"/>
      <c r="L2" s="15" t="s">
        <v>16</v>
      </c>
      <c r="M2" s="15">
        <v>45000</v>
      </c>
      <c r="N2" s="16" t="s">
        <v>17</v>
      </c>
      <c r="O2" s="16" t="s">
        <v>18</v>
      </c>
      <c r="P2" s="17" t="s">
        <v>19</v>
      </c>
    </row>
    <row r="3" spans="1:16" x14ac:dyDescent="0.25">
      <c r="A3" s="15" t="s">
        <v>31</v>
      </c>
      <c r="B3" s="15" t="str">
        <f>VLOOKUP(A3,H2:P10,9,FALSE)</f>
        <v>Dwight.Schrute@AOL.com</v>
      </c>
      <c r="C3" s="15"/>
      <c r="D3" s="15"/>
      <c r="E3" s="15">
        <v>1002</v>
      </c>
      <c r="F3" s="15" t="s">
        <v>21</v>
      </c>
      <c r="G3" s="15" t="s">
        <v>22</v>
      </c>
      <c r="H3" s="15" t="s">
        <v>23</v>
      </c>
      <c r="I3" s="15">
        <v>30</v>
      </c>
      <c r="J3" s="15" t="s">
        <v>24</v>
      </c>
      <c r="K3" s="15"/>
      <c r="L3" s="15" t="s">
        <v>25</v>
      </c>
      <c r="M3" s="15">
        <v>36000</v>
      </c>
      <c r="N3" s="16" t="s">
        <v>26</v>
      </c>
      <c r="O3" s="16" t="s">
        <v>27</v>
      </c>
      <c r="P3" s="17" t="s">
        <v>28</v>
      </c>
    </row>
    <row r="4" spans="1:16" x14ac:dyDescent="0.25">
      <c r="A4" s="15" t="s">
        <v>52</v>
      </c>
      <c r="B4" s="15" t="str">
        <f t="shared" ref="B4:B5" si="0">VLOOKUP(A4,H3:P11,9,FALSE)</f>
        <v>Michael.Scott@DunderMifflin.com</v>
      </c>
      <c r="C4" s="15"/>
      <c r="D4" s="15"/>
      <c r="E4" s="15">
        <v>1003</v>
      </c>
      <c r="F4" s="15" t="s">
        <v>29</v>
      </c>
      <c r="G4" s="15" t="s">
        <v>30</v>
      </c>
      <c r="H4" s="15" t="s">
        <v>31</v>
      </c>
      <c r="I4" s="15">
        <v>29</v>
      </c>
      <c r="J4" s="15" t="s">
        <v>15</v>
      </c>
      <c r="K4" s="15"/>
      <c r="L4" s="15" t="s">
        <v>16</v>
      </c>
      <c r="M4" s="15">
        <v>63000</v>
      </c>
      <c r="N4" s="16" t="s">
        <v>32</v>
      </c>
      <c r="O4" s="16" t="s">
        <v>33</v>
      </c>
      <c r="P4" s="17" t="s">
        <v>34</v>
      </c>
    </row>
    <row r="5" spans="1:16" x14ac:dyDescent="0.25">
      <c r="A5" s="15" t="s">
        <v>63</v>
      </c>
      <c r="B5" s="15" t="str">
        <f t="shared" si="0"/>
        <v>Stanley.Hudson@gmail.com</v>
      </c>
      <c r="C5" s="15"/>
      <c r="D5" s="15"/>
      <c r="E5" s="15">
        <v>1004</v>
      </c>
      <c r="F5" s="15" t="s">
        <v>36</v>
      </c>
      <c r="G5" s="15" t="s">
        <v>37</v>
      </c>
      <c r="H5" s="15" t="s">
        <v>38</v>
      </c>
      <c r="I5" s="15">
        <v>31</v>
      </c>
      <c r="J5" s="15" t="s">
        <v>24</v>
      </c>
      <c r="K5" s="15"/>
      <c r="L5" s="15" t="s">
        <v>39</v>
      </c>
      <c r="M5" s="15">
        <v>47000</v>
      </c>
      <c r="N5" s="16" t="s">
        <v>40</v>
      </c>
      <c r="O5" s="16" t="s">
        <v>41</v>
      </c>
      <c r="P5" s="17" t="s">
        <v>42</v>
      </c>
    </row>
    <row r="6" spans="1:16" x14ac:dyDescent="0.25">
      <c r="A6" s="15"/>
      <c r="B6" s="15"/>
      <c r="C6" s="15"/>
      <c r="D6" s="15"/>
      <c r="E6" s="15">
        <v>1005</v>
      </c>
      <c r="F6" s="15" t="s">
        <v>44</v>
      </c>
      <c r="G6" s="15" t="s">
        <v>45</v>
      </c>
      <c r="H6" s="15" t="s">
        <v>20</v>
      </c>
      <c r="I6" s="15">
        <v>32</v>
      </c>
      <c r="J6" s="15" t="s">
        <v>15</v>
      </c>
      <c r="K6" s="15"/>
      <c r="L6" s="15" t="s">
        <v>46</v>
      </c>
      <c r="M6" s="15">
        <v>50000</v>
      </c>
      <c r="N6" s="16" t="s">
        <v>47</v>
      </c>
      <c r="O6" s="16" t="s">
        <v>48</v>
      </c>
      <c r="P6" s="17" t="s">
        <v>49</v>
      </c>
    </row>
    <row r="7" spans="1:16" x14ac:dyDescent="0.25">
      <c r="A7" s="15"/>
      <c r="B7" s="15"/>
      <c r="C7" s="15"/>
      <c r="D7" s="15"/>
      <c r="E7" s="15">
        <v>1006</v>
      </c>
      <c r="F7" s="15" t="s">
        <v>50</v>
      </c>
      <c r="G7" s="15" t="s">
        <v>51</v>
      </c>
      <c r="H7" s="15" t="s">
        <v>52</v>
      </c>
      <c r="I7" s="15">
        <v>35</v>
      </c>
      <c r="J7" s="15" t="s">
        <v>15</v>
      </c>
      <c r="K7" s="15"/>
      <c r="L7" s="15" t="s">
        <v>53</v>
      </c>
      <c r="M7" s="15">
        <v>65000</v>
      </c>
      <c r="N7" s="16" t="s">
        <v>47</v>
      </c>
      <c r="O7" s="16" t="s">
        <v>54</v>
      </c>
      <c r="P7" s="17" t="s">
        <v>55</v>
      </c>
    </row>
    <row r="8" spans="1:16" x14ac:dyDescent="0.25">
      <c r="A8" s="15"/>
      <c r="B8" s="15"/>
      <c r="C8" s="15"/>
      <c r="D8" s="15"/>
      <c r="E8" s="15">
        <v>1007</v>
      </c>
      <c r="F8" s="15" t="s">
        <v>56</v>
      </c>
      <c r="G8" s="15" t="s">
        <v>57</v>
      </c>
      <c r="H8" s="15" t="s">
        <v>35</v>
      </c>
      <c r="I8" s="15">
        <v>32</v>
      </c>
      <c r="J8" s="15" t="s">
        <v>24</v>
      </c>
      <c r="K8" s="15"/>
      <c r="L8" s="15" t="s">
        <v>58</v>
      </c>
      <c r="M8" s="15">
        <v>41000</v>
      </c>
      <c r="N8" s="16" t="s">
        <v>59</v>
      </c>
      <c r="O8" s="16" t="s">
        <v>54</v>
      </c>
      <c r="P8" s="17" t="s">
        <v>60</v>
      </c>
    </row>
    <row r="9" spans="1:16" x14ac:dyDescent="0.25">
      <c r="A9" s="15"/>
      <c r="B9" s="15"/>
      <c r="C9" s="15"/>
      <c r="D9" s="15"/>
      <c r="E9" s="15">
        <v>1008</v>
      </c>
      <c r="F9" s="15" t="s">
        <v>61</v>
      </c>
      <c r="G9" s="15" t="s">
        <v>62</v>
      </c>
      <c r="H9" s="15" t="s">
        <v>63</v>
      </c>
      <c r="I9" s="15">
        <v>38</v>
      </c>
      <c r="J9" s="15" t="s">
        <v>15</v>
      </c>
      <c r="K9" s="15"/>
      <c r="L9" s="15" t="s">
        <v>16</v>
      </c>
      <c r="M9" s="15">
        <v>48000</v>
      </c>
      <c r="N9" s="16" t="s">
        <v>64</v>
      </c>
      <c r="O9" s="16" t="s">
        <v>65</v>
      </c>
      <c r="P9" s="17" t="s">
        <v>66</v>
      </c>
    </row>
    <row r="10" spans="1:16" x14ac:dyDescent="0.25">
      <c r="A10" s="15"/>
      <c r="B10" s="15"/>
      <c r="C10" s="15"/>
      <c r="D10" s="15"/>
      <c r="E10" s="15">
        <v>1009</v>
      </c>
      <c r="F10" s="15" t="s">
        <v>67</v>
      </c>
      <c r="G10" s="15" t="s">
        <v>68</v>
      </c>
      <c r="H10" s="15" t="s">
        <v>43</v>
      </c>
      <c r="I10" s="15">
        <v>31</v>
      </c>
      <c r="J10" s="15" t="s">
        <v>15</v>
      </c>
      <c r="K10" s="15"/>
      <c r="L10" s="15" t="s">
        <v>39</v>
      </c>
      <c r="M10" s="15">
        <v>42000</v>
      </c>
      <c r="N10" s="16" t="s">
        <v>69</v>
      </c>
      <c r="O10" s="16" t="s">
        <v>65</v>
      </c>
      <c r="P10" s="1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XLookUp</vt:lpstr>
      <vt:lpstr>XLookUp Multiple Columns</vt:lpstr>
      <vt:lpstr>XLookUp Exact Match</vt:lpstr>
      <vt:lpstr>XLookUp Search Order</vt:lpstr>
      <vt:lpstr>XLookUp Horizantal</vt:lpstr>
      <vt:lpstr>XLookUp w SUM</vt:lpstr>
      <vt:lpstr>VLookUp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Venkateshwara Chowdary Tallapaneni</cp:lastModifiedBy>
  <dcterms:created xsi:type="dcterms:W3CDTF">2015-06-05T18:17:20Z</dcterms:created>
  <dcterms:modified xsi:type="dcterms:W3CDTF">2025-08-01T21:04:44Z</dcterms:modified>
</cp:coreProperties>
</file>